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WDR31-ELMOD3-paper\WDR31-ELMOD-RP2\files\"/>
    </mc:Choice>
  </mc:AlternateContent>
  <xr:revisionPtr revIDLastSave="0" documentId="13_ncr:1_{507FBE70-0AD8-490F-87AA-184AFED73F15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IFT-74GFP" sheetId="1" r:id="rId1"/>
    <sheet name="OSM-6GFP" sheetId="2" r:id="rId2"/>
    <sheet name="OSM-3GFP" sheetId="3" r:id="rId3"/>
    <sheet name="CHE-11GFP" sheetId="4" r:id="rId4"/>
    <sheet name="IFT_frequency" sheetId="5" r:id="rId5"/>
    <sheet name="Kymograph-ORİGİNAL_ particle nu" sheetId="6" state="hidden" r:id="rId6"/>
    <sheet name="Kymograph-MODIFIED_particle num" sheetId="7" state="hidden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K27" i="5" l="1"/>
  <c r="BM27" i="5"/>
  <c r="BK28" i="5"/>
  <c r="BM28" i="5"/>
  <c r="BK29" i="5"/>
  <c r="BM29" i="5"/>
  <c r="BK30" i="5"/>
  <c r="BM30" i="5"/>
  <c r="BK31" i="5"/>
  <c r="BM31" i="5"/>
  <c r="BM31" i="7"/>
  <c r="BK31" i="7"/>
  <c r="BM30" i="7"/>
  <c r="BK30" i="7"/>
  <c r="BM29" i="7"/>
  <c r="BK29" i="7"/>
  <c r="BM28" i="7"/>
  <c r="BK28" i="7"/>
  <c r="BM27" i="7"/>
  <c r="BK27" i="7"/>
  <c r="BM26" i="7"/>
  <c r="BK26" i="7"/>
  <c r="Y26" i="7"/>
  <c r="W26" i="7"/>
  <c r="CG25" i="7"/>
  <c r="CE25" i="7"/>
  <c r="BU25" i="7"/>
  <c r="BS25" i="7"/>
  <c r="BM25" i="7"/>
  <c r="BK25" i="7"/>
  <c r="Y25" i="7"/>
  <c r="W25" i="7"/>
  <c r="CG24" i="7"/>
  <c r="CE24" i="7"/>
  <c r="BU24" i="7"/>
  <c r="BS24" i="7"/>
  <c r="BM24" i="7"/>
  <c r="BK24" i="7"/>
  <c r="Y24" i="7"/>
  <c r="W24" i="7"/>
  <c r="M24" i="7"/>
  <c r="K24" i="7"/>
  <c r="CG23" i="7"/>
  <c r="CE23" i="7"/>
  <c r="BU23" i="7"/>
  <c r="BS23" i="7"/>
  <c r="BM23" i="7"/>
  <c r="BK23" i="7"/>
  <c r="AQ23" i="7"/>
  <c r="Y23" i="7"/>
  <c r="W23" i="7"/>
  <c r="M23" i="7"/>
  <c r="K23" i="7"/>
  <c r="CG22" i="7"/>
  <c r="CE22" i="7"/>
  <c r="BU22" i="7"/>
  <c r="BS22" i="7"/>
  <c r="BM22" i="7"/>
  <c r="BK22" i="7"/>
  <c r="AS22" i="7"/>
  <c r="AQ22" i="7"/>
  <c r="Y22" i="7"/>
  <c r="W22" i="7"/>
  <c r="M22" i="7"/>
  <c r="K22" i="7"/>
  <c r="CG21" i="7"/>
  <c r="CE21" i="7"/>
  <c r="BU21" i="7"/>
  <c r="BS21" i="7"/>
  <c r="BM21" i="7"/>
  <c r="BK21" i="7"/>
  <c r="AW21" i="7"/>
  <c r="AU21" i="7"/>
  <c r="AS21" i="7"/>
  <c r="AQ21" i="7"/>
  <c r="AK21" i="7"/>
  <c r="AI21" i="7"/>
  <c r="Y21" i="7"/>
  <c r="W21" i="7"/>
  <c r="M21" i="7"/>
  <c r="K21" i="7"/>
  <c r="CG20" i="7"/>
  <c r="CE20" i="7"/>
  <c r="CC20" i="7"/>
  <c r="CA20" i="7"/>
  <c r="BU20" i="7"/>
  <c r="BS20" i="7"/>
  <c r="BM20" i="7"/>
  <c r="BK20" i="7"/>
  <c r="AW20" i="7"/>
  <c r="AU20" i="7"/>
  <c r="AS20" i="7"/>
  <c r="AQ20" i="7"/>
  <c r="AK20" i="7"/>
  <c r="AI20" i="7"/>
  <c r="AC20" i="7"/>
  <c r="AA20" i="7"/>
  <c r="Y20" i="7"/>
  <c r="W20" i="7"/>
  <c r="M20" i="7"/>
  <c r="K20" i="7"/>
  <c r="CG19" i="7"/>
  <c r="CE19" i="7"/>
  <c r="CC19" i="7"/>
  <c r="CA19" i="7"/>
  <c r="BU19" i="7"/>
  <c r="BS19" i="7"/>
  <c r="BM19" i="7"/>
  <c r="BK19" i="7"/>
  <c r="AW19" i="7"/>
  <c r="AU19" i="7"/>
  <c r="AS19" i="7"/>
  <c r="AQ19" i="7"/>
  <c r="AI19" i="7"/>
  <c r="AC19" i="7"/>
  <c r="AA19" i="7"/>
  <c r="Y19" i="7"/>
  <c r="W19" i="7"/>
  <c r="U19" i="7"/>
  <c r="S19" i="7"/>
  <c r="M19" i="7"/>
  <c r="K19" i="7"/>
  <c r="E19" i="7"/>
  <c r="C19" i="7"/>
  <c r="CG18" i="7"/>
  <c r="CE18" i="7"/>
  <c r="CC18" i="7"/>
  <c r="CA18" i="7"/>
  <c r="BY18" i="7"/>
  <c r="BW18" i="7"/>
  <c r="BU18" i="7"/>
  <c r="BS18" i="7"/>
  <c r="BM18" i="7"/>
  <c r="BK18" i="7"/>
  <c r="AW18" i="7"/>
  <c r="AU18" i="7"/>
  <c r="AS18" i="7"/>
  <c r="AQ18" i="7"/>
  <c r="AK18" i="7"/>
  <c r="AI18" i="7"/>
  <c r="AC18" i="7"/>
  <c r="AA18" i="7"/>
  <c r="Y18" i="7"/>
  <c r="W18" i="7"/>
  <c r="U18" i="7"/>
  <c r="S18" i="7"/>
  <c r="M18" i="7"/>
  <c r="K18" i="7"/>
  <c r="E18" i="7"/>
  <c r="C18" i="7"/>
  <c r="CG17" i="7"/>
  <c r="CE17" i="7"/>
  <c r="CC17" i="7"/>
  <c r="CA17" i="7"/>
  <c r="BY17" i="7"/>
  <c r="BW17" i="7"/>
  <c r="BU17" i="7"/>
  <c r="BS17" i="7"/>
  <c r="BM17" i="7"/>
  <c r="BK17" i="7"/>
  <c r="AW17" i="7"/>
  <c r="AU17" i="7"/>
  <c r="AS17" i="7"/>
  <c r="AQ17" i="7"/>
  <c r="AK17" i="7"/>
  <c r="AI17" i="7"/>
  <c r="AC17" i="7"/>
  <c r="AA17" i="7"/>
  <c r="Y17" i="7"/>
  <c r="W17" i="7"/>
  <c r="U17" i="7"/>
  <c r="S17" i="7"/>
  <c r="M17" i="7"/>
  <c r="K17" i="7"/>
  <c r="E17" i="7"/>
  <c r="C17" i="7"/>
  <c r="CG16" i="7"/>
  <c r="CE16" i="7"/>
  <c r="CC16" i="7"/>
  <c r="CA16" i="7"/>
  <c r="BY16" i="7"/>
  <c r="BW16" i="7"/>
  <c r="BU16" i="7"/>
  <c r="BS16" i="7"/>
  <c r="BM16" i="7"/>
  <c r="BK16" i="7"/>
  <c r="AW16" i="7"/>
  <c r="AU16" i="7"/>
  <c r="AS16" i="7"/>
  <c r="AQ16" i="7"/>
  <c r="AO16" i="7"/>
  <c r="AM16" i="7"/>
  <c r="AI16" i="7"/>
  <c r="AC16" i="7"/>
  <c r="AA16" i="7"/>
  <c r="Y16" i="7"/>
  <c r="W16" i="7"/>
  <c r="U16" i="7"/>
  <c r="S16" i="7"/>
  <c r="M16" i="7"/>
  <c r="K16" i="7"/>
  <c r="E16" i="7"/>
  <c r="C16" i="7"/>
  <c r="CG15" i="7"/>
  <c r="CE15" i="7"/>
  <c r="CC15" i="7"/>
  <c r="CA15" i="7"/>
  <c r="BY15" i="7"/>
  <c r="BW15" i="7"/>
  <c r="BU15" i="7"/>
  <c r="BS15" i="7"/>
  <c r="BM15" i="7"/>
  <c r="BK15" i="7"/>
  <c r="BE15" i="7"/>
  <c r="BC15" i="7"/>
  <c r="AW15" i="7"/>
  <c r="AU15" i="7"/>
  <c r="AS15" i="7"/>
  <c r="AQ15" i="7"/>
  <c r="AO15" i="7"/>
  <c r="AM15" i="7"/>
  <c r="AK15" i="7"/>
  <c r="AI15" i="7"/>
  <c r="AC15" i="7"/>
  <c r="AA15" i="7"/>
  <c r="Y15" i="7"/>
  <c r="W15" i="7"/>
  <c r="U15" i="7"/>
  <c r="S15" i="7"/>
  <c r="O15" i="7"/>
  <c r="M15" i="7"/>
  <c r="K15" i="7"/>
  <c r="I15" i="7"/>
  <c r="G15" i="7"/>
  <c r="E15" i="7"/>
  <c r="C15" i="7"/>
  <c r="CG14" i="7"/>
  <c r="CE14" i="7"/>
  <c r="CC14" i="7"/>
  <c r="CA14" i="7"/>
  <c r="BY14" i="7"/>
  <c r="BW14" i="7"/>
  <c r="BU14" i="7"/>
  <c r="BS14" i="7"/>
  <c r="BM14" i="7"/>
  <c r="BK14" i="7"/>
  <c r="BE14" i="7"/>
  <c r="BC14" i="7"/>
  <c r="AW14" i="7"/>
  <c r="AU14" i="7"/>
  <c r="AS14" i="7"/>
  <c r="AQ14" i="7"/>
  <c r="AO14" i="7"/>
  <c r="AM14" i="7"/>
  <c r="AK14" i="7"/>
  <c r="AI14" i="7"/>
  <c r="AC14" i="7"/>
  <c r="AA14" i="7"/>
  <c r="Y14" i="7"/>
  <c r="W14" i="7"/>
  <c r="U14" i="7"/>
  <c r="S14" i="7"/>
  <c r="O14" i="7"/>
  <c r="O22" i="7" s="1"/>
  <c r="M14" i="7"/>
  <c r="K14" i="7"/>
  <c r="I14" i="7"/>
  <c r="G14" i="7"/>
  <c r="E14" i="7"/>
  <c r="C14" i="7"/>
  <c r="CG13" i="7"/>
  <c r="CE13" i="7"/>
  <c r="CC13" i="7"/>
  <c r="CA13" i="7"/>
  <c r="BY13" i="7"/>
  <c r="BW13" i="7"/>
  <c r="BU13" i="7"/>
  <c r="BS13" i="7"/>
  <c r="BM13" i="7"/>
  <c r="BK13" i="7"/>
  <c r="BE13" i="7"/>
  <c r="BC13" i="7"/>
  <c r="AW13" i="7"/>
  <c r="AU13" i="7"/>
  <c r="AS13" i="7"/>
  <c r="AQ13" i="7"/>
  <c r="AO13" i="7"/>
  <c r="AM13" i="7"/>
  <c r="AK13" i="7"/>
  <c r="AI13" i="7"/>
  <c r="AG13" i="7"/>
  <c r="AE13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CG12" i="7"/>
  <c r="CE12" i="7"/>
  <c r="CC12" i="7"/>
  <c r="CA12" i="7"/>
  <c r="BY12" i="7"/>
  <c r="BW12" i="7"/>
  <c r="BU12" i="7"/>
  <c r="BS12" i="7"/>
  <c r="BM12" i="7"/>
  <c r="BK12" i="7"/>
  <c r="BI12" i="7"/>
  <c r="BG12" i="7"/>
  <c r="BE12" i="7"/>
  <c r="BC12" i="7"/>
  <c r="BA12" i="7"/>
  <c r="AY12" i="7"/>
  <c r="AW12" i="7"/>
  <c r="AU12" i="7"/>
  <c r="AS12" i="7"/>
  <c r="AQ12" i="7"/>
  <c r="AO12" i="7"/>
  <c r="AM12" i="7"/>
  <c r="AK12" i="7"/>
  <c r="AI12" i="7"/>
  <c r="AG12" i="7"/>
  <c r="AE12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CG11" i="7"/>
  <c r="CE11" i="7"/>
  <c r="CC11" i="7"/>
  <c r="CA11" i="7"/>
  <c r="BY11" i="7"/>
  <c r="BW11" i="7"/>
  <c r="BU11" i="7"/>
  <c r="BS11" i="7"/>
  <c r="BQ11" i="7"/>
  <c r="BO11" i="7"/>
  <c r="BM11" i="7"/>
  <c r="BK11" i="7"/>
  <c r="BI11" i="7"/>
  <c r="BG11" i="7"/>
  <c r="BE11" i="7"/>
  <c r="BC11" i="7"/>
  <c r="BA11" i="7"/>
  <c r="AY11" i="7"/>
  <c r="AW11" i="7"/>
  <c r="AU11" i="7"/>
  <c r="AS11" i="7"/>
  <c r="AQ11" i="7"/>
  <c r="AO11" i="7"/>
  <c r="AM11" i="7"/>
  <c r="AK11" i="7"/>
  <c r="AI11" i="7"/>
  <c r="AG11" i="7"/>
  <c r="AE11" i="7"/>
  <c r="AC11" i="7"/>
  <c r="AA11" i="7"/>
  <c r="Y11" i="7"/>
  <c r="W11" i="7"/>
  <c r="U11" i="7"/>
  <c r="S11" i="7"/>
  <c r="O11" i="7"/>
  <c r="M11" i="7"/>
  <c r="K11" i="7"/>
  <c r="I11" i="7"/>
  <c r="G11" i="7"/>
  <c r="E11" i="7"/>
  <c r="C11" i="7"/>
  <c r="CG10" i="7"/>
  <c r="CE10" i="7"/>
  <c r="CC10" i="7"/>
  <c r="CA10" i="7"/>
  <c r="BY10" i="7"/>
  <c r="BW10" i="7"/>
  <c r="BU10" i="7"/>
  <c r="BS10" i="7"/>
  <c r="BQ10" i="7"/>
  <c r="BO10" i="7"/>
  <c r="BM10" i="7"/>
  <c r="BK10" i="7"/>
  <c r="BI10" i="7"/>
  <c r="BG10" i="7"/>
  <c r="BE10" i="7"/>
  <c r="BC10" i="7"/>
  <c r="BA10" i="7"/>
  <c r="AY10" i="7"/>
  <c r="AW10" i="7"/>
  <c r="AU10" i="7"/>
  <c r="AS10" i="7"/>
  <c r="AQ10" i="7"/>
  <c r="AO10" i="7"/>
  <c r="AM10" i="7"/>
  <c r="AK10" i="7"/>
  <c r="AI10" i="7"/>
  <c r="AG10" i="7"/>
  <c r="AE10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CG9" i="7"/>
  <c r="CE9" i="7"/>
  <c r="CC9" i="7"/>
  <c r="CA9" i="7"/>
  <c r="BY9" i="7"/>
  <c r="BW9" i="7"/>
  <c r="BU9" i="7"/>
  <c r="BS9" i="7"/>
  <c r="BQ9" i="7"/>
  <c r="BO9" i="7"/>
  <c r="BM9" i="7"/>
  <c r="BK9" i="7"/>
  <c r="BI9" i="7"/>
  <c r="BG9" i="7"/>
  <c r="BE9" i="7"/>
  <c r="BC9" i="7"/>
  <c r="BA9" i="7"/>
  <c r="AY9" i="7"/>
  <c r="AW9" i="7"/>
  <c r="AU9" i="7"/>
  <c r="AS9" i="7"/>
  <c r="AQ9" i="7"/>
  <c r="AO9" i="7"/>
  <c r="AM9" i="7"/>
  <c r="AK9" i="7"/>
  <c r="AI9" i="7"/>
  <c r="AG9" i="7"/>
  <c r="AE9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CG8" i="7"/>
  <c r="CE8" i="7"/>
  <c r="CC8" i="7"/>
  <c r="CA8" i="7"/>
  <c r="BY8" i="7"/>
  <c r="BW8" i="7"/>
  <c r="BU8" i="7"/>
  <c r="BS8" i="7"/>
  <c r="BQ8" i="7"/>
  <c r="BO8" i="7"/>
  <c r="BM8" i="7"/>
  <c r="BK8" i="7"/>
  <c r="BI8" i="7"/>
  <c r="BG8" i="7"/>
  <c r="BE8" i="7"/>
  <c r="BC8" i="7"/>
  <c r="BA8" i="7"/>
  <c r="AY8" i="7"/>
  <c r="AW8" i="7"/>
  <c r="AU8" i="7"/>
  <c r="AS8" i="7"/>
  <c r="AQ8" i="7"/>
  <c r="AO8" i="7"/>
  <c r="AM8" i="7"/>
  <c r="AK8" i="7"/>
  <c r="AK29" i="7" s="1"/>
  <c r="AI8" i="7"/>
  <c r="AG8" i="7"/>
  <c r="AE8" i="7"/>
  <c r="AC8" i="7"/>
  <c r="AA8" i="7"/>
  <c r="Y8" i="7"/>
  <c r="W8" i="7"/>
  <c r="U8" i="7"/>
  <c r="U29" i="7" s="1"/>
  <c r="S8" i="7"/>
  <c r="Q8" i="7"/>
  <c r="O8" i="7"/>
  <c r="M8" i="7"/>
  <c r="K8" i="7"/>
  <c r="I8" i="7"/>
  <c r="G8" i="7"/>
  <c r="E8" i="7"/>
  <c r="C8" i="7"/>
  <c r="CG7" i="7"/>
  <c r="CE7" i="7"/>
  <c r="CC7" i="7"/>
  <c r="CA7" i="7"/>
  <c r="BY7" i="7"/>
  <c r="BW7" i="7"/>
  <c r="BU7" i="7"/>
  <c r="BS7" i="7"/>
  <c r="BQ7" i="7"/>
  <c r="BO7" i="7"/>
  <c r="BM7" i="7"/>
  <c r="BK7" i="7"/>
  <c r="BI7" i="7"/>
  <c r="BG7" i="7"/>
  <c r="BE7" i="7"/>
  <c r="BC7" i="7"/>
  <c r="BA7" i="7"/>
  <c r="AY7" i="7"/>
  <c r="AW7" i="7"/>
  <c r="AU7" i="7"/>
  <c r="AS7" i="7"/>
  <c r="AQ7" i="7"/>
  <c r="AO7" i="7"/>
  <c r="AM7" i="7"/>
  <c r="AK7" i="7"/>
  <c r="AI7" i="7"/>
  <c r="AG7" i="7"/>
  <c r="AE7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CG6" i="7"/>
  <c r="CE6" i="7"/>
  <c r="CC6" i="7"/>
  <c r="CA6" i="7"/>
  <c r="BY6" i="7"/>
  <c r="BW6" i="7"/>
  <c r="BU6" i="7"/>
  <c r="BS6" i="7"/>
  <c r="BQ6" i="7"/>
  <c r="BO6" i="7"/>
  <c r="BM6" i="7"/>
  <c r="BK6" i="7"/>
  <c r="BI6" i="7"/>
  <c r="BG6" i="7"/>
  <c r="BE6" i="7"/>
  <c r="BC6" i="7"/>
  <c r="BA6" i="7"/>
  <c r="AY6" i="7"/>
  <c r="AW6" i="7"/>
  <c r="AU6" i="7"/>
  <c r="AS6" i="7"/>
  <c r="AQ6" i="7"/>
  <c r="AO6" i="7"/>
  <c r="AM6" i="7"/>
  <c r="AK6" i="7"/>
  <c r="AI6" i="7"/>
  <c r="AG6" i="7"/>
  <c r="AE6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CG5" i="7"/>
  <c r="CE5" i="7"/>
  <c r="CC5" i="7"/>
  <c r="CA5" i="7"/>
  <c r="BY5" i="7"/>
  <c r="BW5" i="7"/>
  <c r="BU5" i="7"/>
  <c r="BS5" i="7"/>
  <c r="BQ5" i="7"/>
  <c r="BO5" i="7"/>
  <c r="BM5" i="7"/>
  <c r="BK5" i="7"/>
  <c r="BI5" i="7"/>
  <c r="BG5" i="7"/>
  <c r="BE5" i="7"/>
  <c r="BC5" i="7"/>
  <c r="BA5" i="7"/>
  <c r="AY5" i="7"/>
  <c r="AW5" i="7"/>
  <c r="AU5" i="7"/>
  <c r="AS5" i="7"/>
  <c r="AS29" i="7" s="1"/>
  <c r="AQ5" i="7"/>
  <c r="AO5" i="7"/>
  <c r="AM5" i="7"/>
  <c r="AK5" i="7"/>
  <c r="AI5" i="7"/>
  <c r="AG5" i="7"/>
  <c r="AE5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CG4" i="7"/>
  <c r="CG33" i="7" s="1"/>
  <c r="CE4" i="7"/>
  <c r="CE33" i="7" s="1"/>
  <c r="CC4" i="7"/>
  <c r="CC33" i="7" s="1"/>
  <c r="CA4" i="7"/>
  <c r="CA33" i="7" s="1"/>
  <c r="BY4" i="7"/>
  <c r="BY33" i="7" s="1"/>
  <c r="BW4" i="7"/>
  <c r="BW33" i="7" s="1"/>
  <c r="BU4" i="7"/>
  <c r="BU33" i="7" s="1"/>
  <c r="BS4" i="7"/>
  <c r="BS33" i="7" s="1"/>
  <c r="BQ4" i="7"/>
  <c r="BQ33" i="7" s="1"/>
  <c r="BO4" i="7"/>
  <c r="BO33" i="7" s="1"/>
  <c r="BM4" i="7"/>
  <c r="BM33" i="7" s="1"/>
  <c r="BK4" i="7"/>
  <c r="BK33" i="7" s="1"/>
  <c r="BI4" i="7"/>
  <c r="BI29" i="7" s="1"/>
  <c r="BG4" i="7"/>
  <c r="BG29" i="7" s="1"/>
  <c r="BE4" i="7"/>
  <c r="BE29" i="7" s="1"/>
  <c r="BC4" i="7"/>
  <c r="BC29" i="7" s="1"/>
  <c r="BA4" i="7"/>
  <c r="BA29" i="7" s="1"/>
  <c r="AY4" i="7"/>
  <c r="AY29" i="7" s="1"/>
  <c r="AW4" i="7"/>
  <c r="AW29" i="7" s="1"/>
  <c r="AU4" i="7"/>
  <c r="AU29" i="7" s="1"/>
  <c r="AQ4" i="7"/>
  <c r="AQ29" i="7" s="1"/>
  <c r="AO4" i="7"/>
  <c r="AO29" i="7" s="1"/>
  <c r="AM4" i="7"/>
  <c r="AM29" i="7" s="1"/>
  <c r="AK4" i="7"/>
  <c r="AI4" i="7"/>
  <c r="AI29" i="7" s="1"/>
  <c r="AG4" i="7"/>
  <c r="AG29" i="7" s="1"/>
  <c r="AE4" i="7"/>
  <c r="AE29" i="7" s="1"/>
  <c r="AC4" i="7"/>
  <c r="AC29" i="7" s="1"/>
  <c r="AA4" i="7"/>
  <c r="AA29" i="7" s="1"/>
  <c r="Y4" i="7"/>
  <c r="Y29" i="7" s="1"/>
  <c r="W4" i="7"/>
  <c r="W29" i="7" s="1"/>
  <c r="U4" i="7"/>
  <c r="S4" i="7"/>
  <c r="S29" i="7" s="1"/>
  <c r="Q4" i="7"/>
  <c r="Q22" i="7" s="1"/>
  <c r="O4" i="7"/>
  <c r="M4" i="7"/>
  <c r="M26" i="7" s="1"/>
  <c r="K4" i="7"/>
  <c r="K26" i="7" s="1"/>
  <c r="I4" i="7"/>
  <c r="I23" i="7" s="1"/>
  <c r="G4" i="7"/>
  <c r="G23" i="7" s="1"/>
  <c r="E4" i="7"/>
  <c r="E23" i="7" s="1"/>
  <c r="C4" i="7"/>
  <c r="C23" i="7" s="1"/>
  <c r="J24" i="6"/>
  <c r="J23" i="6"/>
  <c r="J22" i="6"/>
  <c r="J21" i="6"/>
  <c r="J20" i="6"/>
  <c r="J19" i="6"/>
  <c r="E19" i="6"/>
  <c r="C19" i="6"/>
  <c r="J18" i="6"/>
  <c r="E18" i="6"/>
  <c r="C18" i="6"/>
  <c r="J17" i="6"/>
  <c r="E17" i="6"/>
  <c r="C17" i="6"/>
  <c r="J16" i="6"/>
  <c r="E16" i="6"/>
  <c r="C16" i="6"/>
  <c r="M15" i="6"/>
  <c r="J15" i="6"/>
  <c r="G15" i="6"/>
  <c r="E15" i="6"/>
  <c r="C15" i="6"/>
  <c r="M14" i="6"/>
  <c r="J14" i="6"/>
  <c r="G14" i="6"/>
  <c r="E14" i="6"/>
  <c r="C14" i="6"/>
  <c r="O13" i="6"/>
  <c r="M13" i="6"/>
  <c r="J13" i="6"/>
  <c r="G13" i="6"/>
  <c r="E13" i="6"/>
  <c r="C13" i="6"/>
  <c r="O12" i="6"/>
  <c r="M12" i="6"/>
  <c r="J12" i="6"/>
  <c r="G12" i="6"/>
  <c r="E12" i="6"/>
  <c r="C12" i="6"/>
  <c r="M11" i="6"/>
  <c r="J11" i="6"/>
  <c r="G11" i="6"/>
  <c r="E11" i="6"/>
  <c r="C11" i="6"/>
  <c r="O10" i="6"/>
  <c r="M10" i="6"/>
  <c r="J10" i="6"/>
  <c r="G10" i="6"/>
  <c r="E10" i="6"/>
  <c r="C10" i="6"/>
  <c r="O9" i="6"/>
  <c r="M9" i="6"/>
  <c r="J9" i="6"/>
  <c r="G9" i="6"/>
  <c r="E9" i="6"/>
  <c r="C9" i="6"/>
  <c r="O8" i="6"/>
  <c r="M8" i="6"/>
  <c r="J8" i="6"/>
  <c r="G8" i="6"/>
  <c r="E8" i="6"/>
  <c r="C8" i="6"/>
  <c r="O7" i="6"/>
  <c r="M7" i="6"/>
  <c r="J7" i="6"/>
  <c r="G7" i="6"/>
  <c r="E7" i="6"/>
  <c r="C7" i="6"/>
  <c r="O6" i="6"/>
  <c r="M6" i="6"/>
  <c r="J6" i="6"/>
  <c r="G6" i="6"/>
  <c r="E6" i="6"/>
  <c r="C6" i="6"/>
  <c r="O5" i="6"/>
  <c r="M5" i="6"/>
  <c r="J5" i="6"/>
  <c r="G5" i="6"/>
  <c r="E5" i="6"/>
  <c r="C5" i="6"/>
  <c r="C23" i="6" s="1"/>
  <c r="O4" i="6"/>
  <c r="O22" i="6" s="1"/>
  <c r="M4" i="6"/>
  <c r="M22" i="6" s="1"/>
  <c r="J4" i="6"/>
  <c r="J26" i="6" s="1"/>
  <c r="G4" i="6"/>
  <c r="G23" i="6" s="1"/>
  <c r="E4" i="6"/>
  <c r="E23" i="6" s="1"/>
  <c r="C4" i="6"/>
  <c r="BM26" i="5"/>
  <c r="BK26" i="5"/>
  <c r="Y26" i="5"/>
  <c r="W26" i="5"/>
  <c r="CG25" i="5"/>
  <c r="CE25" i="5"/>
  <c r="BU25" i="5"/>
  <c r="BS25" i="5"/>
  <c r="BM25" i="5"/>
  <c r="BK25" i="5"/>
  <c r="Y25" i="5"/>
  <c r="W25" i="5"/>
  <c r="CG24" i="5"/>
  <c r="CE24" i="5"/>
  <c r="BU24" i="5"/>
  <c r="BS24" i="5"/>
  <c r="BM24" i="5"/>
  <c r="BK24" i="5"/>
  <c r="Y24" i="5"/>
  <c r="W24" i="5"/>
  <c r="M24" i="5"/>
  <c r="K24" i="5"/>
  <c r="CG23" i="5"/>
  <c r="CE23" i="5"/>
  <c r="BU23" i="5"/>
  <c r="BS23" i="5"/>
  <c r="BM23" i="5"/>
  <c r="BK23" i="5"/>
  <c r="AQ23" i="5"/>
  <c r="Y23" i="5"/>
  <c r="W23" i="5"/>
  <c r="M23" i="5"/>
  <c r="K23" i="5"/>
  <c r="CG22" i="5"/>
  <c r="CE22" i="5"/>
  <c r="BU22" i="5"/>
  <c r="BS22" i="5"/>
  <c r="BM22" i="5"/>
  <c r="BK22" i="5"/>
  <c r="AS22" i="5"/>
  <c r="AQ22" i="5"/>
  <c r="Y22" i="5"/>
  <c r="W22" i="5"/>
  <c r="M22" i="5"/>
  <c r="K22" i="5"/>
  <c r="CG21" i="5"/>
  <c r="CE21" i="5"/>
  <c r="BU21" i="5"/>
  <c r="BS21" i="5"/>
  <c r="BM21" i="5"/>
  <c r="BK21" i="5"/>
  <c r="AW21" i="5"/>
  <c r="AU21" i="5"/>
  <c r="AS21" i="5"/>
  <c r="AQ21" i="5"/>
  <c r="AK21" i="5"/>
  <c r="AI21" i="5"/>
  <c r="Y21" i="5"/>
  <c r="W21" i="5"/>
  <c r="M21" i="5"/>
  <c r="K21" i="5"/>
  <c r="CG20" i="5"/>
  <c r="CE20" i="5"/>
  <c r="CC20" i="5"/>
  <c r="CA20" i="5"/>
  <c r="BU20" i="5"/>
  <c r="BS20" i="5"/>
  <c r="BM20" i="5"/>
  <c r="BK20" i="5"/>
  <c r="AW20" i="5"/>
  <c r="AU20" i="5"/>
  <c r="AS20" i="5"/>
  <c r="AQ20" i="5"/>
  <c r="AK20" i="5"/>
  <c r="AI20" i="5"/>
  <c r="AC20" i="5"/>
  <c r="AA20" i="5"/>
  <c r="Y20" i="5"/>
  <c r="W20" i="5"/>
  <c r="M20" i="5"/>
  <c r="K20" i="5"/>
  <c r="CG19" i="5"/>
  <c r="CE19" i="5"/>
  <c r="CC19" i="5"/>
  <c r="CA19" i="5"/>
  <c r="BU19" i="5"/>
  <c r="BS19" i="5"/>
  <c r="BM19" i="5"/>
  <c r="BK19" i="5"/>
  <c r="AW19" i="5"/>
  <c r="AU19" i="5"/>
  <c r="AS19" i="5"/>
  <c r="AQ19" i="5"/>
  <c r="AI19" i="5"/>
  <c r="AC19" i="5"/>
  <c r="AA19" i="5"/>
  <c r="Y19" i="5"/>
  <c r="W19" i="5"/>
  <c r="U19" i="5"/>
  <c r="S19" i="5"/>
  <c r="M19" i="5"/>
  <c r="K19" i="5"/>
  <c r="E19" i="5"/>
  <c r="C19" i="5"/>
  <c r="CG18" i="5"/>
  <c r="CE18" i="5"/>
  <c r="CC18" i="5"/>
  <c r="CA18" i="5"/>
  <c r="BY18" i="5"/>
  <c r="BW18" i="5"/>
  <c r="BU18" i="5"/>
  <c r="BS18" i="5"/>
  <c r="BM18" i="5"/>
  <c r="BK18" i="5"/>
  <c r="AW18" i="5"/>
  <c r="AU18" i="5"/>
  <c r="AS18" i="5"/>
  <c r="AQ18" i="5"/>
  <c r="AK18" i="5"/>
  <c r="AI18" i="5"/>
  <c r="AC18" i="5"/>
  <c r="AA18" i="5"/>
  <c r="Y18" i="5"/>
  <c r="W18" i="5"/>
  <c r="U18" i="5"/>
  <c r="S18" i="5"/>
  <c r="M18" i="5"/>
  <c r="K18" i="5"/>
  <c r="E18" i="5"/>
  <c r="C18" i="5"/>
  <c r="CG17" i="5"/>
  <c r="CE17" i="5"/>
  <c r="CC17" i="5"/>
  <c r="CA17" i="5"/>
  <c r="BY17" i="5"/>
  <c r="BW17" i="5"/>
  <c r="BU17" i="5"/>
  <c r="BS17" i="5"/>
  <c r="BM17" i="5"/>
  <c r="BK17" i="5"/>
  <c r="AW17" i="5"/>
  <c r="AU17" i="5"/>
  <c r="AS17" i="5"/>
  <c r="AQ17" i="5"/>
  <c r="AK17" i="5"/>
  <c r="AI17" i="5"/>
  <c r="AC17" i="5"/>
  <c r="AA17" i="5"/>
  <c r="Y17" i="5"/>
  <c r="W17" i="5"/>
  <c r="U17" i="5"/>
  <c r="S17" i="5"/>
  <c r="M17" i="5"/>
  <c r="K17" i="5"/>
  <c r="E17" i="5"/>
  <c r="C17" i="5"/>
  <c r="CG16" i="5"/>
  <c r="CE16" i="5"/>
  <c r="CC16" i="5"/>
  <c r="CA16" i="5"/>
  <c r="BY16" i="5"/>
  <c r="BW16" i="5"/>
  <c r="BU16" i="5"/>
  <c r="BS16" i="5"/>
  <c r="BM16" i="5"/>
  <c r="BK16" i="5"/>
  <c r="AW16" i="5"/>
  <c r="AU16" i="5"/>
  <c r="AS16" i="5"/>
  <c r="AQ16" i="5"/>
  <c r="AO16" i="5"/>
  <c r="AM16" i="5"/>
  <c r="AI16" i="5"/>
  <c r="AC16" i="5"/>
  <c r="AA16" i="5"/>
  <c r="Y16" i="5"/>
  <c r="W16" i="5"/>
  <c r="U16" i="5"/>
  <c r="S16" i="5"/>
  <c r="M16" i="5"/>
  <c r="K16" i="5"/>
  <c r="E16" i="5"/>
  <c r="C16" i="5"/>
  <c r="CG15" i="5"/>
  <c r="CE15" i="5"/>
  <c r="CC15" i="5"/>
  <c r="CA15" i="5"/>
  <c r="BY15" i="5"/>
  <c r="BW15" i="5"/>
  <c r="BU15" i="5"/>
  <c r="BS15" i="5"/>
  <c r="BM15" i="5"/>
  <c r="BK15" i="5"/>
  <c r="BE15" i="5"/>
  <c r="BC15" i="5"/>
  <c r="AW15" i="5"/>
  <c r="AU15" i="5"/>
  <c r="AS15" i="5"/>
  <c r="AQ15" i="5"/>
  <c r="AO15" i="5"/>
  <c r="AM15" i="5"/>
  <c r="AK15" i="5"/>
  <c r="AI15" i="5"/>
  <c r="AC15" i="5"/>
  <c r="AA15" i="5"/>
  <c r="Y15" i="5"/>
  <c r="W15" i="5"/>
  <c r="U15" i="5"/>
  <c r="S15" i="5"/>
  <c r="O15" i="5"/>
  <c r="M15" i="5"/>
  <c r="K15" i="5"/>
  <c r="I15" i="5"/>
  <c r="G15" i="5"/>
  <c r="E15" i="5"/>
  <c r="C15" i="5"/>
  <c r="CG14" i="5"/>
  <c r="CE14" i="5"/>
  <c r="CC14" i="5"/>
  <c r="CA14" i="5"/>
  <c r="BY14" i="5"/>
  <c r="BW14" i="5"/>
  <c r="BU14" i="5"/>
  <c r="BS14" i="5"/>
  <c r="BM14" i="5"/>
  <c r="BK14" i="5"/>
  <c r="BE14" i="5"/>
  <c r="BC14" i="5"/>
  <c r="AW14" i="5"/>
  <c r="AU14" i="5"/>
  <c r="AS14" i="5"/>
  <c r="AQ14" i="5"/>
  <c r="AO14" i="5"/>
  <c r="AM14" i="5"/>
  <c r="AK14" i="5"/>
  <c r="AI14" i="5"/>
  <c r="AC14" i="5"/>
  <c r="AA14" i="5"/>
  <c r="Y14" i="5"/>
  <c r="W14" i="5"/>
  <c r="U14" i="5"/>
  <c r="S14" i="5"/>
  <c r="O14" i="5"/>
  <c r="M14" i="5"/>
  <c r="K14" i="5"/>
  <c r="I14" i="5"/>
  <c r="G14" i="5"/>
  <c r="E14" i="5"/>
  <c r="C14" i="5"/>
  <c r="CG13" i="5"/>
  <c r="CE13" i="5"/>
  <c r="CC13" i="5"/>
  <c r="CA13" i="5"/>
  <c r="BY13" i="5"/>
  <c r="BW13" i="5"/>
  <c r="BU13" i="5"/>
  <c r="BS13" i="5"/>
  <c r="BM13" i="5"/>
  <c r="BK13" i="5"/>
  <c r="BE13" i="5"/>
  <c r="BC13" i="5"/>
  <c r="AW13" i="5"/>
  <c r="AU13" i="5"/>
  <c r="AS13" i="5"/>
  <c r="AQ13" i="5"/>
  <c r="AO13" i="5"/>
  <c r="AM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13" i="5"/>
  <c r="CG12" i="5"/>
  <c r="CE12" i="5"/>
  <c r="CC12" i="5"/>
  <c r="CA12" i="5"/>
  <c r="BY12" i="5"/>
  <c r="BW12" i="5"/>
  <c r="BU12" i="5"/>
  <c r="BS12" i="5"/>
  <c r="BM12" i="5"/>
  <c r="BK12" i="5"/>
  <c r="BI12" i="5"/>
  <c r="BG12" i="5"/>
  <c r="BE12" i="5"/>
  <c r="BC12" i="5"/>
  <c r="BA12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CG11" i="5"/>
  <c r="CE11" i="5"/>
  <c r="CC11" i="5"/>
  <c r="CA11" i="5"/>
  <c r="BY11" i="5"/>
  <c r="BW11" i="5"/>
  <c r="BU11" i="5"/>
  <c r="BS11" i="5"/>
  <c r="BQ11" i="5"/>
  <c r="BO11" i="5"/>
  <c r="BM11" i="5"/>
  <c r="BK11" i="5"/>
  <c r="BI11" i="5"/>
  <c r="BG11" i="5"/>
  <c r="BE11" i="5"/>
  <c r="BC11" i="5"/>
  <c r="BA11" i="5"/>
  <c r="AY11" i="5"/>
  <c r="AW11" i="5"/>
  <c r="AU11" i="5"/>
  <c r="AS11" i="5"/>
  <c r="AQ11" i="5"/>
  <c r="AO11" i="5"/>
  <c r="AM11" i="5"/>
  <c r="AK11" i="5"/>
  <c r="AI11" i="5"/>
  <c r="AG11" i="5"/>
  <c r="AE11" i="5"/>
  <c r="AC11" i="5"/>
  <c r="AA11" i="5"/>
  <c r="Y11" i="5"/>
  <c r="W11" i="5"/>
  <c r="U11" i="5"/>
  <c r="S11" i="5"/>
  <c r="O11" i="5"/>
  <c r="M11" i="5"/>
  <c r="K11" i="5"/>
  <c r="I11" i="5"/>
  <c r="G11" i="5"/>
  <c r="E11" i="5"/>
  <c r="C11" i="5"/>
  <c r="CG10" i="5"/>
  <c r="CE10" i="5"/>
  <c r="CC10" i="5"/>
  <c r="CA10" i="5"/>
  <c r="BY10" i="5"/>
  <c r="BW10" i="5"/>
  <c r="BU10" i="5"/>
  <c r="BS10" i="5"/>
  <c r="BQ10" i="5"/>
  <c r="BO10" i="5"/>
  <c r="BM10" i="5"/>
  <c r="BK10" i="5"/>
  <c r="BI10" i="5"/>
  <c r="BG10" i="5"/>
  <c r="BE10" i="5"/>
  <c r="BC10" i="5"/>
  <c r="BA10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CG9" i="5"/>
  <c r="CE9" i="5"/>
  <c r="CC9" i="5"/>
  <c r="CA9" i="5"/>
  <c r="BY9" i="5"/>
  <c r="BW9" i="5"/>
  <c r="BU9" i="5"/>
  <c r="BS9" i="5"/>
  <c r="BQ9" i="5"/>
  <c r="BO9" i="5"/>
  <c r="BM9" i="5"/>
  <c r="BK9" i="5"/>
  <c r="BI9" i="5"/>
  <c r="BG9" i="5"/>
  <c r="BE9" i="5"/>
  <c r="BC9" i="5"/>
  <c r="BA9" i="5"/>
  <c r="AY9" i="5"/>
  <c r="AW9" i="5"/>
  <c r="AU9" i="5"/>
  <c r="AS9" i="5"/>
  <c r="AQ9" i="5"/>
  <c r="AO9" i="5"/>
  <c r="AM9" i="5"/>
  <c r="AK9" i="5"/>
  <c r="AI9" i="5"/>
  <c r="AG9" i="5"/>
  <c r="AE9" i="5"/>
  <c r="AC9" i="5"/>
  <c r="AA9" i="5"/>
  <c r="Y9" i="5"/>
  <c r="W9" i="5"/>
  <c r="U9" i="5"/>
  <c r="S9" i="5"/>
  <c r="Q9" i="5"/>
  <c r="O9" i="5"/>
  <c r="M9" i="5"/>
  <c r="K9" i="5"/>
  <c r="I9" i="5"/>
  <c r="G9" i="5"/>
  <c r="E9" i="5"/>
  <c r="C9" i="5"/>
  <c r="CG8" i="5"/>
  <c r="CE8" i="5"/>
  <c r="CC8" i="5"/>
  <c r="CA8" i="5"/>
  <c r="BY8" i="5"/>
  <c r="BW8" i="5"/>
  <c r="BU8" i="5"/>
  <c r="BS8" i="5"/>
  <c r="BQ8" i="5"/>
  <c r="BO8" i="5"/>
  <c r="BM8" i="5"/>
  <c r="BK8" i="5"/>
  <c r="BI8" i="5"/>
  <c r="BG8" i="5"/>
  <c r="BE8" i="5"/>
  <c r="BC8" i="5"/>
  <c r="BA8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CG7" i="5"/>
  <c r="CE7" i="5"/>
  <c r="CC7" i="5"/>
  <c r="CA7" i="5"/>
  <c r="BY7" i="5"/>
  <c r="BW7" i="5"/>
  <c r="BU7" i="5"/>
  <c r="BS7" i="5"/>
  <c r="BQ7" i="5"/>
  <c r="BO7" i="5"/>
  <c r="BM7" i="5"/>
  <c r="BK7" i="5"/>
  <c r="BI7" i="5"/>
  <c r="BG7" i="5"/>
  <c r="BE7" i="5"/>
  <c r="BC7" i="5"/>
  <c r="BA7" i="5"/>
  <c r="AY7" i="5"/>
  <c r="AW7" i="5"/>
  <c r="AU7" i="5"/>
  <c r="AS7" i="5"/>
  <c r="AQ7" i="5"/>
  <c r="AO7" i="5"/>
  <c r="AM7" i="5"/>
  <c r="AK7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C7" i="5"/>
  <c r="CG6" i="5"/>
  <c r="CE6" i="5"/>
  <c r="CC6" i="5"/>
  <c r="CA6" i="5"/>
  <c r="BY6" i="5"/>
  <c r="BW6" i="5"/>
  <c r="BU6" i="5"/>
  <c r="BS6" i="5"/>
  <c r="BQ6" i="5"/>
  <c r="BO6" i="5"/>
  <c r="BM6" i="5"/>
  <c r="BK6" i="5"/>
  <c r="BI6" i="5"/>
  <c r="BG6" i="5"/>
  <c r="BE6" i="5"/>
  <c r="BC6" i="5"/>
  <c r="BA6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CG5" i="5"/>
  <c r="CE5" i="5"/>
  <c r="CC5" i="5"/>
  <c r="CA5" i="5"/>
  <c r="BY5" i="5"/>
  <c r="BW5" i="5"/>
  <c r="BU5" i="5"/>
  <c r="BS5" i="5"/>
  <c r="BQ5" i="5"/>
  <c r="BO5" i="5"/>
  <c r="BM5" i="5"/>
  <c r="BK5" i="5"/>
  <c r="BI5" i="5"/>
  <c r="BG5" i="5"/>
  <c r="BE5" i="5"/>
  <c r="BC5" i="5"/>
  <c r="BA5" i="5"/>
  <c r="AY5" i="5"/>
  <c r="AW5" i="5"/>
  <c r="AU5" i="5"/>
  <c r="AS5" i="5"/>
  <c r="AQ5" i="5"/>
  <c r="AO5" i="5"/>
  <c r="AM5" i="5"/>
  <c r="AK5" i="5"/>
  <c r="AI5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C5" i="5"/>
  <c r="CG4" i="5"/>
  <c r="CE4" i="5"/>
  <c r="CC4" i="5"/>
  <c r="CA4" i="5"/>
  <c r="BY4" i="5"/>
  <c r="BW4" i="5"/>
  <c r="BU4" i="5"/>
  <c r="BS4" i="5"/>
  <c r="BQ4" i="5"/>
  <c r="BO4" i="5"/>
  <c r="BM4" i="5"/>
  <c r="BK4" i="5"/>
  <c r="BI4" i="5"/>
  <c r="BG4" i="5"/>
  <c r="BE4" i="5"/>
  <c r="BC4" i="5"/>
  <c r="BA4" i="5"/>
  <c r="AY4" i="5"/>
  <c r="AW4" i="5"/>
  <c r="AU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</calcChain>
</file>

<file path=xl/sharedStrings.xml><?xml version="1.0" encoding="utf-8"?>
<sst xmlns="http://schemas.openxmlformats.org/spreadsheetml/2006/main" count="480" uniqueCount="34">
  <si>
    <t>wild type</t>
  </si>
  <si>
    <t>wdr-31;bbs-8</t>
  </si>
  <si>
    <t>wdr-31;eldm-1;bbs-8</t>
  </si>
  <si>
    <t>anterograde middle</t>
  </si>
  <si>
    <t>retrograde</t>
  </si>
  <si>
    <t>IFT-74::GFP</t>
  </si>
  <si>
    <t>OSM-6::GFP</t>
  </si>
  <si>
    <t>OSM-3::GFP</t>
  </si>
  <si>
    <t>CHE-3::GFP</t>
  </si>
  <si>
    <t>CHE-11::GFP</t>
  </si>
  <si>
    <t>BBS-7::GFP</t>
  </si>
  <si>
    <t xml:space="preserve">wild type </t>
  </si>
  <si>
    <t>bbs-8(nx77)</t>
  </si>
  <si>
    <t>number of anterograde partcile</t>
  </si>
  <si>
    <t>number of retrograde partcile</t>
  </si>
  <si>
    <t>9 (38 frame)</t>
  </si>
  <si>
    <t>14 (81 frame)</t>
  </si>
  <si>
    <t>13 (70 frame)</t>
  </si>
  <si>
    <t>12 (60 frame)</t>
  </si>
  <si>
    <t>14 (80 frame)</t>
  </si>
  <si>
    <t>7 (60 frame)</t>
  </si>
  <si>
    <t>12 (65 frame)</t>
  </si>
  <si>
    <t>0(70 frame)</t>
  </si>
  <si>
    <t>7(72 frame)</t>
  </si>
  <si>
    <t>4(62 frame)</t>
  </si>
  <si>
    <t>wdr-31( tm10423); ELMD-1</t>
  </si>
  <si>
    <t xml:space="preserve">wdr-31( tm10423); ELMD-1; RPI-3 </t>
  </si>
  <si>
    <t>wdr-31( tm10423); bbs-8(nx77)</t>
  </si>
  <si>
    <t>wdr-31( tm10423); ELMD-1, bbs-8(nx77)</t>
  </si>
  <si>
    <t>anterograde</t>
  </si>
  <si>
    <t>wdr-31;eldm-1</t>
  </si>
  <si>
    <t>wdr-31;eldm-1;rpi-2</t>
  </si>
  <si>
    <t>wdr-31;elmd-1;bbs-8</t>
  </si>
  <si>
    <t>anterograde distal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</si>
</sst>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b/>
      <sz val="11"/>
      <color rgb="FF222222"/>
      <name val="&quot;Google Sans&quot;"/>
      <charset val="1"/>
    </font>
    <font>
      <sz val="11"/>
      <color rgb="FF000000"/>
      <name val="Arial"/>
      <family val="2"/>
    </font>
    <font>
      <b/>
      <sz val="11"/>
      <color rgb="FF222222"/>
      <name val="Google Sans"/>
      <charset val="1"/>
    </font>
  </fonts>
  <fills count="10">
    <fill>
      <patternFill patternType="none"/>
    </fill>
    <fill>
      <patternFill patternType="gray125"/>
    </fill>
    <fill>
      <patternFill patternType="solid">
        <fgColor rgb="FFDD7E6B"/>
        <bgColor rgb="FFFF99CC"/>
      </patternFill>
    </fill>
    <fill>
      <patternFill patternType="solid">
        <fgColor rgb="FFC9DAF8"/>
        <bgColor rgb="FFD9D2E9"/>
      </patternFill>
    </fill>
    <fill>
      <patternFill patternType="solid">
        <fgColor rgb="FFD9D2E9"/>
        <bgColor rgb="FFEAD1DC"/>
      </patternFill>
    </fill>
    <fill>
      <patternFill patternType="solid">
        <fgColor rgb="FFEAD1DC"/>
        <bgColor rgb="FFD9D2E9"/>
      </patternFill>
    </fill>
    <fill>
      <patternFill patternType="solid">
        <fgColor rgb="FF4285F4"/>
        <bgColor rgb="FF666699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6AA84F"/>
        <bgColor rgb="FF969696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2" fontId="1" fillId="2" borderId="0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2" fontId="1" fillId="5" borderId="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 wrapText="1"/>
    </xf>
    <xf numFmtId="2" fontId="1" fillId="3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 wrapText="1"/>
    </xf>
    <xf numFmtId="2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 wrapText="1"/>
    </xf>
    <xf numFmtId="2" fontId="1" fillId="5" borderId="0" xfId="0" applyNumberFormat="1" applyFont="1" applyFill="1" applyAlignment="1">
      <alignment horizontal="center"/>
    </xf>
    <xf numFmtId="2" fontId="3" fillId="0" borderId="0" xfId="0" applyNumberFormat="1" applyFont="1"/>
    <xf numFmtId="2" fontId="3" fillId="0" borderId="0" xfId="0" applyNumberFormat="1" applyFont="1" applyAlignment="1"/>
    <xf numFmtId="2" fontId="3" fillId="6" borderId="0" xfId="0" applyNumberFormat="1" applyFont="1" applyFill="1"/>
    <xf numFmtId="2" fontId="1" fillId="0" borderId="0" xfId="0" applyNumberFormat="1" applyFont="1"/>
    <xf numFmtId="2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2" fontId="1" fillId="0" borderId="0" xfId="0" applyNumberFormat="1" applyFont="1" applyAlignment="1">
      <alignment horizontal="right"/>
    </xf>
    <xf numFmtId="0" fontId="1" fillId="7" borderId="0" xfId="0" applyFont="1" applyFill="1"/>
    <xf numFmtId="2" fontId="3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8" borderId="2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2" fontId="3" fillId="9" borderId="3" xfId="0" applyNumberFormat="1" applyFont="1" applyFill="1" applyBorder="1" applyAlignment="1">
      <alignment wrapText="1"/>
    </xf>
    <xf numFmtId="2" fontId="3" fillId="9" borderId="4" xfId="0" applyNumberFormat="1" applyFont="1" applyFill="1" applyBorder="1" applyAlignment="1">
      <alignment wrapText="1"/>
    </xf>
    <xf numFmtId="2" fontId="3" fillId="9" borderId="5" xfId="0" applyNumberFormat="1" applyFont="1" applyFill="1" applyBorder="1" applyAlignment="1">
      <alignment wrapText="1"/>
    </xf>
    <xf numFmtId="0" fontId="3" fillId="9" borderId="6" xfId="0" applyFont="1" applyFill="1" applyBorder="1" applyAlignment="1">
      <alignment wrapText="1"/>
    </xf>
    <xf numFmtId="0" fontId="3" fillId="9" borderId="5" xfId="0" applyFont="1" applyFill="1" applyBorder="1" applyAlignment="1">
      <alignment wrapText="1"/>
    </xf>
    <xf numFmtId="0" fontId="3" fillId="0" borderId="7" xfId="0" applyFont="1" applyBorder="1" applyAlignment="1"/>
    <xf numFmtId="2" fontId="3" fillId="0" borderId="8" xfId="0" applyNumberFormat="1" applyFont="1" applyBorder="1" applyAlignment="1"/>
    <xf numFmtId="2" fontId="3" fillId="0" borderId="2" xfId="0" applyNumberFormat="1" applyFont="1" applyBorder="1" applyAlignment="1"/>
    <xf numFmtId="0" fontId="3" fillId="0" borderId="9" xfId="0" applyFont="1" applyBorder="1" applyAlignment="1"/>
    <xf numFmtId="2" fontId="3" fillId="0" borderId="10" xfId="0" applyNumberFormat="1" applyFont="1" applyBorder="1" applyAlignment="1"/>
    <xf numFmtId="2" fontId="3" fillId="0" borderId="11" xfId="0" applyNumberFormat="1" applyFont="1" applyBorder="1" applyAlignment="1"/>
    <xf numFmtId="2" fontId="3" fillId="0" borderId="11" xfId="0" applyNumberFormat="1" applyFont="1" applyBorder="1"/>
    <xf numFmtId="0" fontId="3" fillId="0" borderId="8" xfId="0" applyFont="1" applyBorder="1" applyAlignment="1"/>
    <xf numFmtId="0" fontId="1" fillId="0" borderId="9" xfId="0" applyFont="1" applyBorder="1" applyAlignment="1"/>
    <xf numFmtId="0" fontId="1" fillId="0" borderId="8" xfId="0" applyFont="1" applyBorder="1" applyAlignment="1"/>
    <xf numFmtId="2" fontId="3" fillId="0" borderId="8" xfId="0" applyNumberFormat="1" applyFont="1" applyBorder="1"/>
    <xf numFmtId="2" fontId="3" fillId="0" borderId="10" xfId="0" applyNumberFormat="1" applyFont="1" applyBorder="1"/>
    <xf numFmtId="0" fontId="3" fillId="0" borderId="7" xfId="0" applyFont="1" applyBorder="1"/>
    <xf numFmtId="2" fontId="3" fillId="0" borderId="2" xfId="0" applyNumberFormat="1" applyFont="1" applyBorder="1"/>
    <xf numFmtId="0" fontId="3" fillId="0" borderId="9" xfId="0" applyFont="1" applyBorder="1"/>
    <xf numFmtId="164" fontId="3" fillId="0" borderId="8" xfId="0" applyNumberFormat="1" applyFont="1" applyBorder="1"/>
    <xf numFmtId="0" fontId="3" fillId="0" borderId="8" xfId="0" applyFont="1" applyBorder="1"/>
    <xf numFmtId="2" fontId="3" fillId="0" borderId="0" xfId="0" applyNumberFormat="1" applyFont="1" applyAlignment="1">
      <alignment horizontal="center"/>
    </xf>
    <xf numFmtId="0" fontId="3" fillId="8" borderId="0" xfId="0" applyFont="1" applyFill="1" applyAlignment="1">
      <alignment horizontal="center" wrapText="1"/>
    </xf>
    <xf numFmtId="2" fontId="3" fillId="9" borderId="12" xfId="0" applyNumberFormat="1" applyFont="1" applyFill="1" applyBorder="1" applyAlignment="1">
      <alignment wrapText="1"/>
    </xf>
    <xf numFmtId="0" fontId="3" fillId="9" borderId="13" xfId="0" applyFont="1" applyFill="1" applyBorder="1" applyAlignment="1">
      <alignment wrapText="1"/>
    </xf>
    <xf numFmtId="0" fontId="3" fillId="9" borderId="14" xfId="0" applyFont="1" applyFill="1" applyBorder="1" applyAlignment="1">
      <alignment wrapText="1"/>
    </xf>
    <xf numFmtId="0" fontId="3" fillId="9" borderId="15" xfId="0" applyFont="1" applyFill="1" applyBorder="1" applyAlignment="1">
      <alignment wrapText="1"/>
    </xf>
    <xf numFmtId="0" fontId="3" fillId="0" borderId="11" xfId="0" applyFont="1" applyBorder="1" applyAlignment="1"/>
    <xf numFmtId="0" fontId="3" fillId="0" borderId="2" xfId="0" applyFont="1" applyBorder="1" applyAlignment="1"/>
    <xf numFmtId="0" fontId="3" fillId="0" borderId="2" xfId="0" applyFont="1" applyBorder="1"/>
    <xf numFmtId="0" fontId="3" fillId="0" borderId="11" xfId="0" applyFont="1" applyBorder="1"/>
    <xf numFmtId="2" fontId="1" fillId="0" borderId="1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8" borderId="2" xfId="0" applyNumberFormat="1" applyFont="1" applyFill="1" applyBorder="1" applyAlignment="1">
      <alignment horizontal="center" wrapText="1"/>
    </xf>
    <xf numFmtId="2" fontId="3" fillId="8" borderId="10" xfId="0" applyNumberFormat="1" applyFont="1" applyFill="1" applyBorder="1" applyAlignment="1">
      <alignment horizontal="center" wrapText="1"/>
    </xf>
    <xf numFmtId="2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8" borderId="0" xfId="0" applyNumberFormat="1" applyFont="1" applyFill="1" applyAlignment="1">
      <alignment horizontal="center" wrapText="1"/>
    </xf>
    <xf numFmtId="0" fontId="3" fillId="9" borderId="16" xfId="0" applyFont="1" applyFill="1" applyBorder="1" applyAlignment="1">
      <alignment wrapText="1"/>
    </xf>
    <xf numFmtId="2" fontId="3" fillId="9" borderId="13" xfId="0" applyNumberFormat="1" applyFont="1" applyFill="1" applyBorder="1" applyAlignment="1">
      <alignment wrapText="1"/>
    </xf>
    <xf numFmtId="2" fontId="3" fillId="9" borderId="1" xfId="0" applyNumberFormat="1" applyFont="1" applyFill="1" applyBorder="1" applyAlignment="1">
      <alignment wrapText="1"/>
    </xf>
    <xf numFmtId="2" fontId="3" fillId="9" borderId="17" xfId="0" applyNumberFormat="1" applyFont="1" applyFill="1" applyBorder="1" applyAlignment="1">
      <alignment wrapText="1"/>
    </xf>
    <xf numFmtId="0" fontId="3" fillId="9" borderId="12" xfId="0" applyFont="1" applyFill="1" applyBorder="1" applyAlignment="1">
      <alignment wrapText="1"/>
    </xf>
    <xf numFmtId="2" fontId="3" fillId="9" borderId="6" xfId="0" applyNumberFormat="1" applyFont="1" applyFill="1" applyBorder="1" applyAlignment="1">
      <alignment wrapText="1"/>
    </xf>
    <xf numFmtId="2" fontId="3" fillId="9" borderId="15" xfId="0" applyNumberFormat="1" applyFont="1" applyFill="1" applyBorder="1" applyAlignment="1">
      <alignment wrapText="1"/>
    </xf>
    <xf numFmtId="164" fontId="3" fillId="9" borderId="6" xfId="0" applyNumberFormat="1" applyFont="1" applyFill="1" applyBorder="1" applyAlignment="1">
      <alignment wrapText="1"/>
    </xf>
    <xf numFmtId="2" fontId="3" fillId="9" borderId="0" xfId="0" applyNumberFormat="1" applyFont="1" applyFill="1" applyAlignment="1">
      <alignment wrapText="1"/>
    </xf>
    <xf numFmtId="2" fontId="1" fillId="0" borderId="2" xfId="0" applyNumberFormat="1" applyFont="1" applyBorder="1"/>
    <xf numFmtId="164" fontId="3" fillId="0" borderId="0" xfId="0" applyNumberFormat="1" applyFont="1"/>
    <xf numFmtId="2" fontId="1" fillId="0" borderId="10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8" borderId="11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8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D9D2E9"/>
      <rgbColor rgb="FF660066"/>
      <rgbColor rgb="FFDD7E6B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EAD1DC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8575"/>
  <sheetViews>
    <sheetView zoomScaleNormal="100" workbookViewId="0">
      <pane ySplit="2" topLeftCell="A510" activePane="bottomLeft" state="frozen"/>
      <selection pane="bottomLeft" activeCell="B698" sqref="B698"/>
    </sheetView>
  </sheetViews>
  <sheetFormatPr defaultRowHeight="12.75"/>
  <cols>
    <col min="1" max="1021" width="12.5703125" customWidth="1"/>
    <col min="1022" max="1025" width="11.5703125"/>
  </cols>
  <sheetData>
    <row r="1" spans="2:13" ht="15">
      <c r="B1" s="1" t="s">
        <v>0</v>
      </c>
      <c r="C1" s="1" t="s">
        <v>0</v>
      </c>
      <c r="D1" s="1" t="s">
        <v>0</v>
      </c>
      <c r="E1" s="2" t="s">
        <v>31</v>
      </c>
      <c r="F1" s="2" t="s">
        <v>31</v>
      </c>
      <c r="G1" s="2" t="s">
        <v>31</v>
      </c>
      <c r="H1" s="3" t="s">
        <v>1</v>
      </c>
      <c r="I1" s="3" t="s">
        <v>1</v>
      </c>
      <c r="J1" s="3" t="s">
        <v>1</v>
      </c>
      <c r="K1" s="4" t="s">
        <v>2</v>
      </c>
      <c r="L1" s="4" t="s">
        <v>2</v>
      </c>
      <c r="M1" s="4" t="s">
        <v>2</v>
      </c>
    </row>
    <row r="2" spans="2:13" ht="30">
      <c r="B2" s="5" t="s">
        <v>3</v>
      </c>
      <c r="C2" s="5" t="s">
        <v>33</v>
      </c>
      <c r="D2" s="6" t="s">
        <v>4</v>
      </c>
      <c r="E2" s="7" t="s">
        <v>3</v>
      </c>
      <c r="F2" s="7" t="s">
        <v>33</v>
      </c>
      <c r="G2" s="8" t="s">
        <v>4</v>
      </c>
      <c r="H2" s="9" t="s">
        <v>3</v>
      </c>
      <c r="I2" s="9" t="s">
        <v>33</v>
      </c>
      <c r="J2" s="10" t="s">
        <v>4</v>
      </c>
      <c r="K2" s="11" t="s">
        <v>3</v>
      </c>
      <c r="L2" s="11" t="s">
        <v>33</v>
      </c>
      <c r="M2" s="12" t="s">
        <v>4</v>
      </c>
    </row>
    <row r="3" spans="2:13" ht="14.25">
      <c r="B3" s="13">
        <v>0.43883577272727298</v>
      </c>
      <c r="C3" s="13">
        <v>0.60131999999999997</v>
      </c>
      <c r="D3" s="13">
        <v>-0.74214599999999997</v>
      </c>
      <c r="E3" s="13">
        <v>0.59590666666666703</v>
      </c>
      <c r="F3" s="13">
        <v>0.80522111111111105</v>
      </c>
      <c r="G3" s="13">
        <v>-0.98928527272727296</v>
      </c>
      <c r="H3" s="13">
        <v>0.56977900000000004</v>
      </c>
      <c r="I3" s="13">
        <v>0.91003842857142803</v>
      </c>
      <c r="J3" s="13">
        <v>-0.70417050000000003</v>
      </c>
      <c r="K3" s="13">
        <v>0.53992927272727298</v>
      </c>
      <c r="L3" s="13">
        <v>0.93339340000000004</v>
      </c>
      <c r="M3" s="13">
        <v>-0.93763229999999997</v>
      </c>
    </row>
    <row r="4" spans="2:13" ht="14.25">
      <c r="B4" s="13">
        <v>0.445029272727273</v>
      </c>
      <c r="C4" s="13">
        <v>0.60152054545454503</v>
      </c>
      <c r="D4" s="13">
        <v>-0.74749316129032295</v>
      </c>
      <c r="E4" s="13">
        <v>0.59620233333333295</v>
      </c>
      <c r="F4" s="13">
        <v>0.82100911111111097</v>
      </c>
      <c r="G4" s="13">
        <v>-1.0018229999999999</v>
      </c>
      <c r="H4" s="13">
        <v>0.56977900000000004</v>
      </c>
      <c r="I4" s="13">
        <v>0.91959400000000002</v>
      </c>
      <c r="J4" s="13">
        <v>-0.71210399999999996</v>
      </c>
      <c r="K4" s="13">
        <v>0.54459930769230802</v>
      </c>
      <c r="L4" s="13">
        <v>0.93423674999999995</v>
      </c>
      <c r="M4" s="13">
        <v>-0.94542590909090896</v>
      </c>
    </row>
    <row r="5" spans="2:13" ht="14.25">
      <c r="B5" s="13">
        <v>0.44563225000000001</v>
      </c>
      <c r="C5" s="13">
        <v>0.60674099999999997</v>
      </c>
      <c r="D5" s="13">
        <v>-0.74800568000000001</v>
      </c>
      <c r="E5" s="13">
        <v>0.60515874999999997</v>
      </c>
      <c r="F5" s="13">
        <v>0.82806299999999999</v>
      </c>
      <c r="G5" s="13">
        <v>-1.0095852222222199</v>
      </c>
      <c r="H5" s="13">
        <v>0.57578555555555599</v>
      </c>
      <c r="I5" s="13">
        <v>1.0007578571428599</v>
      </c>
      <c r="J5" s="13">
        <v>-0.71236871428571402</v>
      </c>
      <c r="K5" s="13">
        <v>0.54615924999999999</v>
      </c>
      <c r="L5" s="13">
        <v>0.93519474999999996</v>
      </c>
      <c r="M5" s="13">
        <v>-0.95359422222222201</v>
      </c>
    </row>
    <row r="6" spans="2:13" ht="14.25">
      <c r="B6" s="13">
        <v>0.44674016666666699</v>
      </c>
      <c r="C6" s="13">
        <v>0.60686141666666704</v>
      </c>
      <c r="D6" s="13">
        <v>-0.75156970000000001</v>
      </c>
      <c r="E6" s="13">
        <v>0.61004428571428604</v>
      </c>
      <c r="F6" s="13">
        <v>0.83300987500000001</v>
      </c>
      <c r="G6" s="13">
        <v>-1.0100312352941201</v>
      </c>
      <c r="H6" s="13">
        <v>0.57677537499999998</v>
      </c>
      <c r="I6" s="13">
        <v>1.0202233333333299</v>
      </c>
      <c r="J6" s="13">
        <v>-0.72266857142857099</v>
      </c>
      <c r="K6" s="13">
        <v>0.55758058333333305</v>
      </c>
      <c r="L6" s="13">
        <v>0.94156649999999997</v>
      </c>
      <c r="M6" s="13">
        <v>-0.95649614285714302</v>
      </c>
    </row>
    <row r="7" spans="2:13" ht="14.25">
      <c r="B7" s="13">
        <v>0.45197486666666697</v>
      </c>
      <c r="C7" s="13">
        <v>0.61139314285714297</v>
      </c>
      <c r="D7" s="13">
        <v>-0.75305080000000002</v>
      </c>
      <c r="E7" s="13">
        <v>0.61004428571428604</v>
      </c>
      <c r="F7" s="13">
        <v>0.83362433333333297</v>
      </c>
      <c r="G7" s="13">
        <v>-1.0156981428571401</v>
      </c>
      <c r="H7" s="13">
        <v>0.58635813333333298</v>
      </c>
      <c r="I7" s="13">
        <v>1.03391266666667</v>
      </c>
      <c r="J7" s="13">
        <v>-0.72354653333333396</v>
      </c>
      <c r="K7" s="13">
        <v>0.56012327272727302</v>
      </c>
      <c r="L7" s="13">
        <v>0.9464245</v>
      </c>
      <c r="M7" s="13">
        <v>-0.96210300000000004</v>
      </c>
    </row>
    <row r="8" spans="2:13" ht="14.25">
      <c r="B8" s="13">
        <v>0.45397105882353</v>
      </c>
      <c r="C8" s="13">
        <v>0.61500642857142795</v>
      </c>
      <c r="D8" s="13">
        <v>-0.75560150000000004</v>
      </c>
      <c r="E8" s="13">
        <v>0.61163699999999999</v>
      </c>
      <c r="F8" s="13">
        <v>0.84172085714285705</v>
      </c>
      <c r="G8" s="13">
        <v>-1.0194697692307699</v>
      </c>
      <c r="H8" s="13">
        <v>0.58635813333333298</v>
      </c>
      <c r="I8" s="13">
        <v>1.0349653999999999</v>
      </c>
      <c r="J8" s="13">
        <v>-0.72750015789473699</v>
      </c>
      <c r="K8" s="13">
        <v>0.56919058333333294</v>
      </c>
      <c r="L8" s="13">
        <v>0.95002571428571403</v>
      </c>
      <c r="M8" s="13">
        <v>-0.98502311111111096</v>
      </c>
    </row>
    <row r="9" spans="2:13" ht="14.25">
      <c r="B9" s="13">
        <v>0.45478836</v>
      </c>
      <c r="C9" s="13">
        <v>0.61701419999999996</v>
      </c>
      <c r="D9" s="13">
        <v>-0.76255716666666695</v>
      </c>
      <c r="E9" s="13">
        <v>0.61557550000000005</v>
      </c>
      <c r="F9" s="13">
        <v>0.843899888888889</v>
      </c>
      <c r="G9" s="13">
        <v>-1.05847473333333</v>
      </c>
      <c r="H9" s="13">
        <v>0.58774499999999996</v>
      </c>
      <c r="I9" s="13">
        <v>1.0354886666666701</v>
      </c>
      <c r="J9" s="13">
        <v>-0.73644968421052603</v>
      </c>
      <c r="K9" s="13">
        <v>0.58481300000000003</v>
      </c>
      <c r="L9" s="13">
        <v>0.95010428571428596</v>
      </c>
      <c r="M9" s="13">
        <v>-0.98643590909090895</v>
      </c>
    </row>
    <row r="10" spans="2:13" ht="14.25">
      <c r="B10" s="13">
        <v>0.45827022222222202</v>
      </c>
      <c r="C10" s="13">
        <v>0.61704541666666701</v>
      </c>
      <c r="D10" s="13">
        <v>-0.76987335483871</v>
      </c>
      <c r="E10" s="13">
        <v>0.61575785714285702</v>
      </c>
      <c r="F10" s="13">
        <v>0.84972440000000005</v>
      </c>
      <c r="G10" s="13">
        <v>-1.0657676153846201</v>
      </c>
      <c r="H10" s="13">
        <v>0.58774499999999996</v>
      </c>
      <c r="I10" s="13">
        <v>1.0362849999999999</v>
      </c>
      <c r="J10" s="13">
        <v>-0.74775592307692296</v>
      </c>
      <c r="K10" s="13">
        <v>0.58865845454545396</v>
      </c>
      <c r="L10" s="13">
        <v>0.95339814285714297</v>
      </c>
      <c r="M10" s="13">
        <v>-0.99436633333333302</v>
      </c>
    </row>
    <row r="11" spans="2:13" ht="14.25">
      <c r="B11" s="13">
        <v>0.458645928571429</v>
      </c>
      <c r="C11" s="13">
        <v>0.629501076923077</v>
      </c>
      <c r="D11" s="13">
        <v>-0.77811107142857106</v>
      </c>
      <c r="E11" s="13">
        <v>0.61688690909090904</v>
      </c>
      <c r="F11" s="13">
        <v>0.85314999999999996</v>
      </c>
      <c r="G11" s="13">
        <v>-1.0716212222222199</v>
      </c>
      <c r="H11" s="13">
        <v>0.58924711111111105</v>
      </c>
      <c r="I11" s="13">
        <v>1.0649065</v>
      </c>
      <c r="J11" s="13">
        <v>-0.75421899999999997</v>
      </c>
      <c r="K11" s="13">
        <v>0.59147011111111103</v>
      </c>
      <c r="L11" s="13">
        <v>0.96684333333333305</v>
      </c>
      <c r="M11" s="13">
        <v>-1.0151937499999999</v>
      </c>
    </row>
    <row r="12" spans="2:13" ht="14.25">
      <c r="B12" s="13">
        <v>0.46112799999999998</v>
      </c>
      <c r="C12" s="13">
        <v>0.63065691666666701</v>
      </c>
      <c r="D12" s="13">
        <v>-0.78148333333333297</v>
      </c>
      <c r="E12" s="13">
        <v>0.62183288888888899</v>
      </c>
      <c r="F12" s="13">
        <v>0.85435824999999999</v>
      </c>
      <c r="G12" s="13">
        <v>-1.073904</v>
      </c>
      <c r="H12" s="13">
        <v>0.59082433333333295</v>
      </c>
      <c r="I12" s="13">
        <v>1.06681783333333</v>
      </c>
      <c r="J12" s="13">
        <v>-0.765453416666667</v>
      </c>
      <c r="K12" s="13">
        <v>0.60654188888888905</v>
      </c>
      <c r="L12" s="13">
        <v>0.98717585714285705</v>
      </c>
      <c r="M12" s="13">
        <v>-1.01795833333333</v>
      </c>
    </row>
    <row r="13" spans="2:13" ht="14.25">
      <c r="B13" s="13">
        <v>0.46137537499999998</v>
      </c>
      <c r="C13" s="13">
        <v>0.63129966666666704</v>
      </c>
      <c r="D13" s="13">
        <v>-0.78653592307692299</v>
      </c>
      <c r="E13" s="13">
        <v>0.62253083333333303</v>
      </c>
      <c r="F13" s="13">
        <v>0.858821375</v>
      </c>
      <c r="G13" s="13">
        <v>-1.0740160000000001</v>
      </c>
      <c r="H13" s="13">
        <v>0.59082433333333295</v>
      </c>
      <c r="I13" s="13">
        <v>1.0770355</v>
      </c>
      <c r="J13" s="13">
        <v>-0.77447009090909102</v>
      </c>
      <c r="K13" s="13">
        <v>0.60962550000000004</v>
      </c>
      <c r="L13" s="13">
        <v>0.98880571428571395</v>
      </c>
      <c r="M13" s="13">
        <v>-1.0238971666666701</v>
      </c>
    </row>
    <row r="14" spans="2:13" ht="14.25">
      <c r="B14" s="13">
        <v>0.46153022222222201</v>
      </c>
      <c r="C14" s="13">
        <v>0.63463573913043503</v>
      </c>
      <c r="D14" s="13">
        <v>-0.79765054166666705</v>
      </c>
      <c r="E14" s="13">
        <v>0.62408387499999995</v>
      </c>
      <c r="F14" s="13">
        <v>0.8595294</v>
      </c>
      <c r="G14" s="13">
        <v>-1.0744400000000001</v>
      </c>
      <c r="H14" s="13">
        <v>0.59094500000000005</v>
      </c>
      <c r="I14" s="13">
        <v>1.0915589999999999</v>
      </c>
      <c r="J14" s="13">
        <v>-0.78995341666666696</v>
      </c>
      <c r="K14" s="13">
        <v>0.61658311111111097</v>
      </c>
      <c r="L14" s="13">
        <v>0.99747542857142901</v>
      </c>
      <c r="M14" s="13">
        <v>-1.0322465000000001</v>
      </c>
    </row>
    <row r="15" spans="2:13" ht="14.25">
      <c r="B15" s="13">
        <v>0.47754237500000002</v>
      </c>
      <c r="C15" s="13">
        <v>0.63679488888888902</v>
      </c>
      <c r="D15" s="13">
        <v>-0.79944362499999999</v>
      </c>
      <c r="E15" s="13">
        <v>0.63284342857142895</v>
      </c>
      <c r="F15" s="13">
        <v>0.86218328571428604</v>
      </c>
      <c r="G15" s="13">
        <v>-1.08162415384615</v>
      </c>
      <c r="H15" s="13">
        <v>0.59094500000000005</v>
      </c>
      <c r="I15" s="13">
        <v>1.1019832000000001</v>
      </c>
      <c r="J15" s="13">
        <v>-0.79088716666666703</v>
      </c>
      <c r="K15" s="13">
        <v>0.616700111111111</v>
      </c>
      <c r="L15" s="13">
        <v>1.00070371428571</v>
      </c>
      <c r="M15" s="13">
        <v>-1.04098444444444</v>
      </c>
    </row>
    <row r="16" spans="2:13" ht="14.25">
      <c r="B16" s="13">
        <v>0.48222035000000002</v>
      </c>
      <c r="C16" s="13">
        <v>0.63957513333333305</v>
      </c>
      <c r="D16" s="13">
        <v>-0.80057610344827601</v>
      </c>
      <c r="E16" s="13">
        <v>0.63405787499999999</v>
      </c>
      <c r="F16" s="13">
        <v>0.86639920000000004</v>
      </c>
      <c r="G16" s="13">
        <v>-1.08422786666667</v>
      </c>
      <c r="H16" s="13">
        <v>0.59172424999999995</v>
      </c>
      <c r="I16" s="13">
        <v>1.1033839999999999</v>
      </c>
      <c r="J16" s="13">
        <v>-0.79091915384615397</v>
      </c>
      <c r="K16" s="13">
        <v>0.62129511111111102</v>
      </c>
      <c r="L16" s="13">
        <v>1.0171520000000001</v>
      </c>
      <c r="M16" s="13">
        <v>-1.0571172857142901</v>
      </c>
    </row>
    <row r="17" spans="2:13" ht="14.25">
      <c r="B17" s="13">
        <v>0.48286000000000001</v>
      </c>
      <c r="C17" s="13">
        <v>0.64105813043478199</v>
      </c>
      <c r="D17" s="13">
        <v>-0.80362142857142804</v>
      </c>
      <c r="E17" s="13">
        <v>0.63405787499999999</v>
      </c>
      <c r="F17" s="13">
        <v>0.87360685714285702</v>
      </c>
      <c r="G17" s="13">
        <v>-1.0845066000000001</v>
      </c>
      <c r="H17" s="13">
        <v>0.59172424999999995</v>
      </c>
      <c r="I17" s="13">
        <v>1.1132206</v>
      </c>
      <c r="J17" s="13">
        <v>-0.79718449999999996</v>
      </c>
      <c r="K17" s="13">
        <v>0.64114689999999996</v>
      </c>
      <c r="L17" s="13">
        <v>1.0373971666666699</v>
      </c>
      <c r="M17" s="13">
        <v>-1.05797922222222</v>
      </c>
    </row>
    <row r="18" spans="2:13" ht="14.25">
      <c r="B18" s="13">
        <v>0.48500233333333298</v>
      </c>
      <c r="C18" s="13">
        <v>0.64353899999999997</v>
      </c>
      <c r="D18" s="13">
        <v>-0.80679809090909105</v>
      </c>
      <c r="E18" s="13">
        <v>0.63428037500000001</v>
      </c>
      <c r="F18" s="13">
        <v>0.87362233333333295</v>
      </c>
      <c r="G18" s="13">
        <v>-1.0857643125000001</v>
      </c>
      <c r="H18" s="13">
        <v>0.60096933333333302</v>
      </c>
      <c r="I18" s="13">
        <v>1.15765933333333</v>
      </c>
      <c r="J18" s="13">
        <v>-0.80211590909090902</v>
      </c>
      <c r="K18" s="13">
        <v>0.65640200000000004</v>
      </c>
      <c r="L18" s="13">
        <v>1.0545602000000001</v>
      </c>
      <c r="M18" s="13">
        <v>-1.0634528888888899</v>
      </c>
    </row>
    <row r="19" spans="2:13" ht="14.25">
      <c r="B19" s="13">
        <v>0.48538786363636399</v>
      </c>
      <c r="C19" s="13">
        <v>0.64758300000000002</v>
      </c>
      <c r="D19" s="13">
        <v>-0.80800328571428603</v>
      </c>
      <c r="E19" s="13">
        <v>0.64018637499999997</v>
      </c>
      <c r="F19" s="13">
        <v>0.8814282</v>
      </c>
      <c r="G19" s="13">
        <v>-1.09024458823529</v>
      </c>
      <c r="H19" s="13">
        <v>0.60096933333333302</v>
      </c>
      <c r="I19" s="13">
        <v>1.1643209999999999</v>
      </c>
      <c r="J19" s="13">
        <v>-0.80626339999999996</v>
      </c>
      <c r="K19" s="13">
        <v>0.66683239999999999</v>
      </c>
      <c r="L19" s="13">
        <v>1.0607214</v>
      </c>
      <c r="M19" s="13">
        <v>-1.07913728571429</v>
      </c>
    </row>
    <row r="20" spans="2:13" ht="14.25">
      <c r="B20" s="13">
        <v>0.49183157142857198</v>
      </c>
      <c r="C20" s="13">
        <v>0.647848045454546</v>
      </c>
      <c r="D20" s="13">
        <v>-0.81716100000000003</v>
      </c>
      <c r="E20" s="13">
        <v>0.64609513333333302</v>
      </c>
      <c r="F20" s="13">
        <v>0.88345940000000001</v>
      </c>
      <c r="G20" s="13">
        <v>-1.0907946666666699</v>
      </c>
      <c r="H20" s="13">
        <v>0.60198533333333304</v>
      </c>
      <c r="I20" s="13">
        <v>1.1777325000000001</v>
      </c>
      <c r="J20" s="13">
        <v>-0.81297158333333297</v>
      </c>
      <c r="K20" s="13">
        <v>0.66754977777777802</v>
      </c>
      <c r="L20" s="13">
        <v>1.0788861428571399</v>
      </c>
      <c r="M20" s="13">
        <v>-1.0799052499999999</v>
      </c>
    </row>
    <row r="21" spans="2:13" ht="14.25">
      <c r="B21" s="13">
        <v>0.49204176190476201</v>
      </c>
      <c r="C21" s="13">
        <v>0.65165333333333297</v>
      </c>
      <c r="D21" s="13">
        <v>-0.82274646666666695</v>
      </c>
      <c r="E21" s="14">
        <v>0.64800000000000002</v>
      </c>
      <c r="F21" s="13">
        <v>0.88917757142857101</v>
      </c>
      <c r="G21" s="13">
        <v>-1.1000252727272699</v>
      </c>
      <c r="H21" s="13">
        <v>0.60198533333333304</v>
      </c>
      <c r="I21" s="13">
        <v>1.1780492</v>
      </c>
      <c r="J21" s="13">
        <v>-0.81550941176470604</v>
      </c>
      <c r="K21" s="13">
        <v>0.66780544444444501</v>
      </c>
      <c r="L21" s="13">
        <v>1.08353128571429</v>
      </c>
      <c r="M21" s="13">
        <v>-1.082165</v>
      </c>
    </row>
    <row r="22" spans="2:13" ht="14.25">
      <c r="B22" s="13">
        <v>0.49220422222222199</v>
      </c>
      <c r="C22" s="13">
        <v>0.65526869230769202</v>
      </c>
      <c r="D22" s="13">
        <v>-0.82435539999999996</v>
      </c>
      <c r="E22" s="13">
        <v>0.65086975000000002</v>
      </c>
      <c r="F22" s="13">
        <v>0.89209987499999999</v>
      </c>
      <c r="G22" s="13">
        <v>-1.10376766666667</v>
      </c>
      <c r="H22" s="13">
        <v>0.60245290909090898</v>
      </c>
      <c r="I22" s="13">
        <v>1.2111768000000001</v>
      </c>
      <c r="J22" s="13">
        <v>-0.81582718750000005</v>
      </c>
      <c r="K22" s="13">
        <v>0.66798570000000002</v>
      </c>
      <c r="L22" s="13">
        <v>1.0875600000000001</v>
      </c>
      <c r="M22" s="13">
        <v>-1.08451288888889</v>
      </c>
    </row>
    <row r="23" spans="2:13" ht="14.25">
      <c r="B23" s="13">
        <v>0.49613818749999999</v>
      </c>
      <c r="C23" s="13">
        <v>0.66124785714285705</v>
      </c>
      <c r="D23" s="13">
        <v>-0.83176850000000002</v>
      </c>
      <c r="E23" s="13">
        <v>0.65362614285714304</v>
      </c>
      <c r="F23" s="13">
        <v>0.89471366666666696</v>
      </c>
      <c r="G23" s="13">
        <v>-1.105375625</v>
      </c>
      <c r="H23" s="13">
        <v>0.60245290909090898</v>
      </c>
      <c r="I23" s="13">
        <v>1.2114206000000001</v>
      </c>
      <c r="J23" s="13">
        <v>-0.81737839999999995</v>
      </c>
      <c r="K23" s="13">
        <v>0.68051550000000005</v>
      </c>
      <c r="L23" s="13">
        <v>1.09933533333333</v>
      </c>
      <c r="M23" s="13">
        <v>-1.0860996000000001</v>
      </c>
    </row>
    <row r="24" spans="2:13" ht="14.25">
      <c r="B24" s="13">
        <v>0.49702540909090898</v>
      </c>
      <c r="C24" s="13">
        <v>0.66208154545454501</v>
      </c>
      <c r="D24" s="13">
        <v>-0.84017438888888896</v>
      </c>
      <c r="E24" s="13">
        <v>0.65532349999999995</v>
      </c>
      <c r="F24" s="13">
        <v>0.90335714285714297</v>
      </c>
      <c r="G24" s="13">
        <v>-1.1093294166666701</v>
      </c>
      <c r="H24" s="13">
        <v>0.60446477777777796</v>
      </c>
      <c r="I24" s="13">
        <v>1.2233023999999999</v>
      </c>
      <c r="J24" s="13">
        <v>-0.82731385714285699</v>
      </c>
      <c r="K24" s="13">
        <v>0.68346855555555597</v>
      </c>
      <c r="L24" s="13">
        <v>1.101790125</v>
      </c>
      <c r="M24" s="13">
        <v>-1.092838</v>
      </c>
    </row>
    <row r="25" spans="2:13" ht="14.25">
      <c r="B25" s="13">
        <v>0.49785153846153801</v>
      </c>
      <c r="C25" s="13">
        <v>0.66256976190476202</v>
      </c>
      <c r="D25" s="13">
        <v>-0.84575500000000003</v>
      </c>
      <c r="E25" s="13">
        <v>0.65537627272727295</v>
      </c>
      <c r="F25" s="13">
        <v>0.90578162500000003</v>
      </c>
      <c r="G25" s="13">
        <v>-1.1122185</v>
      </c>
      <c r="H25" s="13">
        <v>0.60446477777777796</v>
      </c>
      <c r="I25" s="13">
        <v>1.2240553999999999</v>
      </c>
      <c r="J25" s="13">
        <v>-0.84001000000000003</v>
      </c>
      <c r="K25" s="13">
        <v>0.6900212</v>
      </c>
      <c r="L25" s="13">
        <v>1.112771</v>
      </c>
      <c r="M25" s="13">
        <v>-1.1042751</v>
      </c>
    </row>
    <row r="26" spans="2:13" ht="14.25">
      <c r="B26" s="13">
        <v>0.49948170588235302</v>
      </c>
      <c r="C26" s="13">
        <v>0.66344061538461596</v>
      </c>
      <c r="D26" s="13">
        <v>-0.85495575000000001</v>
      </c>
      <c r="E26" s="13">
        <v>0.65721549999999995</v>
      </c>
      <c r="F26" s="13">
        <v>0.91872666666666702</v>
      </c>
      <c r="G26" s="13">
        <v>-1.12078216666667</v>
      </c>
      <c r="H26" s="13">
        <v>0.60473833333333304</v>
      </c>
      <c r="I26" s="13">
        <v>1.2293799999999999</v>
      </c>
      <c r="J26" s="13">
        <v>-0.84315512500000001</v>
      </c>
      <c r="K26" s="13">
        <v>0.69013212499999999</v>
      </c>
      <c r="L26" s="13">
        <v>1.132925</v>
      </c>
      <c r="M26" s="13">
        <v>-1.11121633333333</v>
      </c>
    </row>
    <row r="27" spans="2:13" ht="14.25">
      <c r="B27" s="13">
        <v>0.50438913333333302</v>
      </c>
      <c r="C27" s="13">
        <v>0.66794074999999997</v>
      </c>
      <c r="D27" s="13">
        <v>-0.85814587499999995</v>
      </c>
      <c r="E27" s="13">
        <v>0.65721549999999995</v>
      </c>
      <c r="F27" s="13">
        <v>0.93372040000000001</v>
      </c>
      <c r="G27" s="13">
        <v>-1.1225290000000001</v>
      </c>
      <c r="H27" s="13">
        <v>0.60473833333333304</v>
      </c>
      <c r="I27" s="13">
        <v>1.2374831666666699</v>
      </c>
      <c r="J27" s="13">
        <v>-0.84498450000000003</v>
      </c>
      <c r="K27" s="13">
        <v>0.69176219999999999</v>
      </c>
      <c r="L27" s="13">
        <v>1.1425923333333301</v>
      </c>
      <c r="M27" s="13">
        <v>-1.113215625</v>
      </c>
    </row>
    <row r="28" spans="2:13" ht="14.25">
      <c r="B28" s="13">
        <v>0.50955243478260903</v>
      </c>
      <c r="C28" s="13">
        <v>0.66971890000000001</v>
      </c>
      <c r="D28" s="13">
        <v>-0.864720777777778</v>
      </c>
      <c r="E28" s="13">
        <v>0.65923825000000003</v>
      </c>
      <c r="F28" s="13">
        <v>0.93670819999999999</v>
      </c>
      <c r="G28" s="13">
        <v>-1.12483835714286</v>
      </c>
      <c r="H28" s="13">
        <v>0.60759854545454495</v>
      </c>
      <c r="I28" s="13">
        <v>1.2718387499999999</v>
      </c>
      <c r="J28" s="13">
        <v>-0.84994133333333299</v>
      </c>
      <c r="K28" s="13">
        <v>0.69835539999999996</v>
      </c>
      <c r="L28" s="13">
        <v>1.14606616666667</v>
      </c>
      <c r="M28" s="13">
        <v>-1.1246618571428599</v>
      </c>
    </row>
    <row r="29" spans="2:13" ht="14.25">
      <c r="B29" s="13">
        <v>0.51090788888888905</v>
      </c>
      <c r="C29" s="13">
        <v>0.67326838461538396</v>
      </c>
      <c r="D29" s="13">
        <v>-0.872097629629629</v>
      </c>
      <c r="E29" s="13">
        <v>0.66015674999999996</v>
      </c>
      <c r="F29" s="13">
        <v>0.93983114285714298</v>
      </c>
      <c r="G29" s="13">
        <v>-1.1333195</v>
      </c>
      <c r="H29" s="13">
        <v>0.60759854545454495</v>
      </c>
      <c r="I29" s="13">
        <v>1.2728152500000001</v>
      </c>
      <c r="J29" s="13">
        <v>-0.85546591666666705</v>
      </c>
      <c r="K29" s="13">
        <v>0.69932222222222196</v>
      </c>
      <c r="L29" s="13">
        <v>1.1580953333333299</v>
      </c>
      <c r="M29" s="13">
        <v>-1.13896825</v>
      </c>
    </row>
    <row r="30" spans="2:13" ht="14.25">
      <c r="B30" s="13">
        <v>0.51120095238095198</v>
      </c>
      <c r="C30" s="13">
        <v>0.67729422222222202</v>
      </c>
      <c r="D30" s="13">
        <v>-0.87222896000000005</v>
      </c>
      <c r="E30" s="13">
        <v>0.66109578571428596</v>
      </c>
      <c r="F30" s="13">
        <v>0.94095066666666705</v>
      </c>
      <c r="G30" s="13">
        <v>-1.146479</v>
      </c>
      <c r="H30" s="13">
        <v>0.60809340000000001</v>
      </c>
      <c r="I30" s="13">
        <v>1.2793600000000001</v>
      </c>
      <c r="J30" s="13">
        <v>-0.86343854545454501</v>
      </c>
      <c r="K30" s="13">
        <v>0.70081611111111097</v>
      </c>
      <c r="L30" s="13">
        <v>1.1649004999999999</v>
      </c>
      <c r="M30" s="13">
        <v>-1.14181033333333</v>
      </c>
    </row>
    <row r="31" spans="2:13" ht="14.25">
      <c r="B31" s="13">
        <v>0.515223045454546</v>
      </c>
      <c r="C31" s="13">
        <v>0.67891357142857101</v>
      </c>
      <c r="D31" s="13">
        <v>-0.87949157142857104</v>
      </c>
      <c r="E31" s="13">
        <v>0.66109578571428596</v>
      </c>
      <c r="F31" s="13">
        <v>0.96823199999999998</v>
      </c>
      <c r="G31" s="13">
        <v>-1.1501162857142899</v>
      </c>
      <c r="H31" s="13">
        <v>0.60809340000000001</v>
      </c>
      <c r="I31" s="13">
        <v>1.3018412500000001</v>
      </c>
      <c r="J31" s="13">
        <v>-0.87146310000000005</v>
      </c>
      <c r="K31" s="13">
        <v>0.70208214285714299</v>
      </c>
      <c r="L31" s="13">
        <v>1.1742953333333299</v>
      </c>
      <c r="M31" s="13">
        <v>-1.1475169999999999</v>
      </c>
    </row>
    <row r="32" spans="2:13" ht="14.25">
      <c r="B32" s="13">
        <v>0.52134245000000001</v>
      </c>
      <c r="C32" s="13">
        <v>0.68052749999999995</v>
      </c>
      <c r="D32" s="13">
        <v>-0.88103566666666699</v>
      </c>
      <c r="E32" s="13">
        <v>0.66212622222222195</v>
      </c>
      <c r="F32" s="13">
        <v>0.97481949999999995</v>
      </c>
      <c r="G32" s="13">
        <v>-1.1538384444444401</v>
      </c>
      <c r="H32" s="13">
        <v>0.60898079999999999</v>
      </c>
      <c r="I32" s="13">
        <v>1.3320380000000001</v>
      </c>
      <c r="J32" s="13">
        <v>-0.87164770588235296</v>
      </c>
      <c r="K32" s="13">
        <v>0.70449166666666696</v>
      </c>
      <c r="L32" s="13">
        <v>1.1801204999999999</v>
      </c>
      <c r="M32" s="13">
        <v>-1.1490877500000001</v>
      </c>
    </row>
    <row r="33" spans="2:13" ht="14.25">
      <c r="B33" s="13">
        <v>0.52371372727272703</v>
      </c>
      <c r="C33" s="13">
        <v>0.68235169230769199</v>
      </c>
      <c r="D33" s="13">
        <v>-0.88109633333333304</v>
      </c>
      <c r="E33" s="13">
        <v>0.66805581818181803</v>
      </c>
      <c r="F33" s="13">
        <v>1.00185314285714</v>
      </c>
      <c r="G33" s="13">
        <v>-1.1562003000000001</v>
      </c>
      <c r="H33" s="13">
        <v>0.61101433333333299</v>
      </c>
      <c r="I33" s="13">
        <v>1.372763</v>
      </c>
      <c r="J33" s="13">
        <v>-0.87196700000000005</v>
      </c>
      <c r="K33" s="13">
        <v>0.70975779999999999</v>
      </c>
      <c r="L33" s="13">
        <v>1.1823840000000001</v>
      </c>
      <c r="M33" s="13">
        <v>-1.1535686249999999</v>
      </c>
    </row>
    <row r="34" spans="2:13" ht="14.25">
      <c r="B34" s="13">
        <v>0.525143769230769</v>
      </c>
      <c r="C34" s="13">
        <v>0.70177318181818205</v>
      </c>
      <c r="D34" s="13">
        <v>-0.88986810526315796</v>
      </c>
      <c r="E34" s="13">
        <v>0.6709079</v>
      </c>
      <c r="F34" s="13">
        <v>1.0072934</v>
      </c>
      <c r="G34" s="13">
        <v>-1.1614580000000001</v>
      </c>
      <c r="H34" s="13">
        <v>0.61101433333333299</v>
      </c>
      <c r="I34" s="13">
        <v>1.3789817499999999</v>
      </c>
      <c r="J34" s="13">
        <v>-0.876637</v>
      </c>
      <c r="K34" s="13">
        <v>0.71208729999999998</v>
      </c>
      <c r="L34" s="13">
        <v>1.1832098333333301</v>
      </c>
      <c r="M34" s="13">
        <v>-1.1544638</v>
      </c>
    </row>
    <row r="35" spans="2:13" ht="14.25">
      <c r="B35" s="13">
        <v>0.52689261538461496</v>
      </c>
      <c r="C35" s="13">
        <v>0.70334822222222204</v>
      </c>
      <c r="D35" s="13">
        <v>-0.890758458333333</v>
      </c>
      <c r="E35" s="13">
        <v>0.67280099999999998</v>
      </c>
      <c r="F35" s="13">
        <v>1.0225803333333301</v>
      </c>
      <c r="G35" s="13">
        <v>-1.1638456666666701</v>
      </c>
      <c r="H35" s="13">
        <v>0.611062285714286</v>
      </c>
      <c r="I35" s="13">
        <v>1.4105847499999999</v>
      </c>
      <c r="J35" s="13">
        <v>-0.88763571428571397</v>
      </c>
      <c r="K35" s="13">
        <v>0.71223179999999997</v>
      </c>
      <c r="L35" s="13">
        <v>1.2086079999999999</v>
      </c>
      <c r="M35" s="13">
        <v>-1.15888883333333</v>
      </c>
    </row>
    <row r="36" spans="2:13" ht="14.25">
      <c r="B36" s="13">
        <v>0.530606625</v>
      </c>
      <c r="C36" s="13">
        <v>0.71063885714285702</v>
      </c>
      <c r="D36" s="13">
        <v>-0.893819842105263</v>
      </c>
      <c r="E36" s="13">
        <v>0.67518383333333298</v>
      </c>
      <c r="F36" s="13">
        <v>1.0296890000000001</v>
      </c>
      <c r="G36" s="13">
        <v>-1.1650213</v>
      </c>
      <c r="H36" s="13">
        <v>0.61181966666666698</v>
      </c>
      <c r="I36" s="13"/>
      <c r="J36" s="13">
        <v>-0.89254953846153795</v>
      </c>
      <c r="K36" s="13">
        <v>0.71479870000000001</v>
      </c>
      <c r="L36" s="13">
        <v>1.209625</v>
      </c>
      <c r="M36" s="13">
        <v>-1.1633565714285701</v>
      </c>
    </row>
    <row r="37" spans="2:13" ht="14.25">
      <c r="B37" s="13">
        <v>0.532673470588235</v>
      </c>
      <c r="C37" s="13">
        <v>0.71097429411764701</v>
      </c>
      <c r="D37" s="13">
        <v>-0.89418729166666699</v>
      </c>
      <c r="E37" s="13">
        <v>0.67633319999999997</v>
      </c>
      <c r="F37" s="13">
        <v>1.0320788571428601</v>
      </c>
      <c r="G37" s="13">
        <v>-1.166531</v>
      </c>
      <c r="H37" s="13">
        <v>0.61181966666666698</v>
      </c>
      <c r="I37" s="13"/>
      <c r="J37" s="13">
        <v>-0.89267553846153902</v>
      </c>
      <c r="K37" s="13">
        <v>0.71683300000000005</v>
      </c>
      <c r="L37" s="13">
        <v>1.2118196666666701</v>
      </c>
      <c r="M37" s="13">
        <v>-1.16775988888889</v>
      </c>
    </row>
    <row r="38" spans="2:13" ht="14.25">
      <c r="B38" s="13">
        <v>0.53416052380952395</v>
      </c>
      <c r="C38" s="13">
        <v>0.71117576190476195</v>
      </c>
      <c r="D38" s="13">
        <v>-0.898318476190476</v>
      </c>
      <c r="E38" s="13">
        <v>0.68022483333333295</v>
      </c>
      <c r="F38" s="13">
        <v>1.0445409999999999</v>
      </c>
      <c r="G38" s="13">
        <v>-1.1756260000000001</v>
      </c>
      <c r="H38" s="13">
        <v>0.61590627272727305</v>
      </c>
      <c r="I38" s="13"/>
      <c r="J38" s="13">
        <v>-0.90082119999999999</v>
      </c>
      <c r="K38" s="13">
        <v>0.71745377777777797</v>
      </c>
      <c r="L38" s="13">
        <v>1.215732</v>
      </c>
      <c r="M38" s="13">
        <v>-1.1725408571428599</v>
      </c>
    </row>
    <row r="39" spans="2:13" ht="14.25">
      <c r="B39" s="13">
        <v>0.53853569230769205</v>
      </c>
      <c r="C39" s="13">
        <v>0.71466640909090895</v>
      </c>
      <c r="D39" s="13">
        <v>-0.89903266666666704</v>
      </c>
      <c r="E39" s="13">
        <v>0.68030757142857101</v>
      </c>
      <c r="F39" s="13">
        <v>1.04625233333333</v>
      </c>
      <c r="G39" s="13">
        <v>-1.1863858</v>
      </c>
      <c r="H39" s="13">
        <v>0.61590627272727305</v>
      </c>
      <c r="I39" s="13"/>
      <c r="J39" s="13">
        <v>-0.90518118181818197</v>
      </c>
      <c r="K39" s="13">
        <v>0.73164985714285702</v>
      </c>
      <c r="L39" s="13">
        <v>1.2172301666666701</v>
      </c>
      <c r="M39" s="13">
        <v>-1.2035524285714301</v>
      </c>
    </row>
    <row r="40" spans="2:13" ht="14.25">
      <c r="B40" s="13">
        <v>0.53968107142857102</v>
      </c>
      <c r="C40" s="13">
        <v>0.715388111111111</v>
      </c>
      <c r="D40" s="13">
        <v>-0.900870058823529</v>
      </c>
      <c r="E40" s="13">
        <v>0.68095146153846198</v>
      </c>
      <c r="F40" s="13">
        <v>1.0463164285714299</v>
      </c>
      <c r="G40" s="13">
        <v>-1.1911722307692301</v>
      </c>
      <c r="H40" s="13">
        <v>0.61662672727272705</v>
      </c>
      <c r="I40" s="13"/>
      <c r="J40" s="13">
        <v>-0.91006608333333305</v>
      </c>
      <c r="K40" s="13">
        <v>0.73206927272727296</v>
      </c>
      <c r="L40" s="13">
        <v>1.2291654999999999</v>
      </c>
      <c r="M40" s="13">
        <v>-1.22078</v>
      </c>
    </row>
    <row r="41" spans="2:13" ht="14.25">
      <c r="B41" s="13">
        <v>0.54120520000000005</v>
      </c>
      <c r="C41" s="13">
        <v>0.71597307692307699</v>
      </c>
      <c r="D41" s="13">
        <v>-0.90205007142857097</v>
      </c>
      <c r="E41" s="13">
        <v>0.68472699999999997</v>
      </c>
      <c r="F41" s="13">
        <v>1.04784375</v>
      </c>
      <c r="G41" s="13">
        <v>-1.1912850833333299</v>
      </c>
      <c r="H41" s="13">
        <v>0.61662672727272705</v>
      </c>
      <c r="I41" s="13"/>
      <c r="J41" s="13">
        <v>-0.91106454545454596</v>
      </c>
      <c r="K41" s="13">
        <v>0.73277924999999999</v>
      </c>
      <c r="L41" s="13">
        <v>1.2584188000000001</v>
      </c>
      <c r="M41" s="13">
        <v>-1.2335036666666701</v>
      </c>
    </row>
    <row r="42" spans="2:13" ht="14.25">
      <c r="B42" s="13">
        <v>0.54365446666666695</v>
      </c>
      <c r="C42" s="13">
        <v>0.72428233333333303</v>
      </c>
      <c r="D42" s="13">
        <v>-0.90257481481481505</v>
      </c>
      <c r="E42" s="13">
        <v>0.68525009999999997</v>
      </c>
      <c r="F42" s="13">
        <v>1.0481225000000001</v>
      </c>
      <c r="G42" s="13">
        <v>-1.19408718181818</v>
      </c>
      <c r="H42" s="13">
        <v>0.61700909999999998</v>
      </c>
      <c r="I42" s="13"/>
      <c r="J42" s="13">
        <v>-0.91115100000000004</v>
      </c>
      <c r="K42" s="13">
        <v>0.73622777777777804</v>
      </c>
      <c r="L42" s="13">
        <v>1.2598674000000001</v>
      </c>
      <c r="M42" s="13">
        <v>-1.2388551999999999</v>
      </c>
    </row>
    <row r="43" spans="2:13" ht="14.25">
      <c r="B43" s="13">
        <v>0.54407850000000002</v>
      </c>
      <c r="C43" s="13">
        <v>0.730377454545454</v>
      </c>
      <c r="D43" s="13">
        <v>-0.90360929166666704</v>
      </c>
      <c r="E43" s="13">
        <v>0.68652364285714296</v>
      </c>
      <c r="F43" s="13">
        <v>1.0509466000000001</v>
      </c>
      <c r="G43" s="13">
        <v>-1.19714566666667</v>
      </c>
      <c r="H43" s="13">
        <v>0.61700909999999998</v>
      </c>
      <c r="I43" s="13"/>
      <c r="J43" s="13">
        <v>-0.91226261538461495</v>
      </c>
      <c r="K43" s="13">
        <v>0.75564271428571395</v>
      </c>
      <c r="L43" s="13">
        <v>1.2795112500000001</v>
      </c>
      <c r="M43" s="13">
        <v>-1.24757575</v>
      </c>
    </row>
    <row r="44" spans="2:13" ht="14.25">
      <c r="B44" s="13">
        <v>0.54520491666666704</v>
      </c>
      <c r="C44" s="13">
        <v>0.73088866666666696</v>
      </c>
      <c r="D44" s="13">
        <v>-0.90866581481481501</v>
      </c>
      <c r="E44" s="13">
        <v>0.68760512500000004</v>
      </c>
      <c r="F44" s="13">
        <v>1.0540608333333299</v>
      </c>
      <c r="G44" s="13">
        <v>-1.2003239999999999</v>
      </c>
      <c r="H44" s="13">
        <v>0.61812088888888905</v>
      </c>
      <c r="I44" s="13"/>
      <c r="J44" s="13">
        <v>-0.91780709999999999</v>
      </c>
      <c r="K44" s="13">
        <v>0.75592150000000002</v>
      </c>
      <c r="L44" s="13">
        <v>1.290627</v>
      </c>
      <c r="M44" s="13">
        <v>-1.258313</v>
      </c>
    </row>
    <row r="45" spans="2:13" ht="14.25">
      <c r="B45" s="13">
        <v>0.545751923076923</v>
      </c>
      <c r="C45" s="13">
        <v>0.73128684615384598</v>
      </c>
      <c r="D45" s="13">
        <v>-0.91126415999999999</v>
      </c>
      <c r="E45" s="13">
        <v>0.68947899999999995</v>
      </c>
      <c r="F45" s="13">
        <v>1.07388683333333</v>
      </c>
      <c r="G45" s="13">
        <v>-1.2045090000000001</v>
      </c>
      <c r="H45" s="13">
        <v>0.61812088888888905</v>
      </c>
      <c r="I45" s="13"/>
      <c r="J45" s="13">
        <v>-0.92592079999999999</v>
      </c>
      <c r="K45" s="13">
        <v>0.76204288888888905</v>
      </c>
      <c r="L45" s="13">
        <v>1.2934920000000001</v>
      </c>
      <c r="M45" s="13">
        <v>-1.2678114285714299</v>
      </c>
    </row>
    <row r="46" spans="2:13" ht="14.25">
      <c r="B46" s="13">
        <v>0.54725493333333297</v>
      </c>
      <c r="C46" s="13">
        <v>0.732406555555556</v>
      </c>
      <c r="D46" s="13">
        <v>-0.91315358333333296</v>
      </c>
      <c r="E46" s="13">
        <v>0.68961421428571401</v>
      </c>
      <c r="F46" s="13">
        <v>1.0757030000000001</v>
      </c>
      <c r="G46" s="13">
        <v>-1.2064556875000001</v>
      </c>
      <c r="H46" s="13">
        <v>0.622441111111111</v>
      </c>
      <c r="I46" s="13"/>
      <c r="J46" s="13">
        <v>-0.92680416666666698</v>
      </c>
      <c r="K46" s="13">
        <v>0.76378100000000004</v>
      </c>
      <c r="L46" s="13">
        <v>1.2959541999999999</v>
      </c>
      <c r="M46" s="13">
        <v>-1.2776083333333299</v>
      </c>
    </row>
    <row r="47" spans="2:13" ht="14.25">
      <c r="B47" s="13">
        <v>0.54874089473684196</v>
      </c>
      <c r="C47" s="13">
        <v>0.73830711111111103</v>
      </c>
      <c r="D47" s="13">
        <v>-0.91785316666666705</v>
      </c>
      <c r="E47" s="13">
        <v>0.69155242857142896</v>
      </c>
      <c r="F47" s="13">
        <v>1.0798786</v>
      </c>
      <c r="G47" s="13">
        <v>-1.21017028571429</v>
      </c>
      <c r="H47" s="13">
        <v>0.62286942857142902</v>
      </c>
      <c r="I47" s="13"/>
      <c r="J47" s="13">
        <v>-0.92960583333333302</v>
      </c>
      <c r="K47" s="13">
        <v>0.76788944444444396</v>
      </c>
      <c r="L47" s="13">
        <v>1.3004104999999999</v>
      </c>
      <c r="M47" s="13">
        <v>-1.29481125</v>
      </c>
    </row>
    <row r="48" spans="2:13" ht="14.25">
      <c r="B48" s="13">
        <v>0.55161300000000002</v>
      </c>
      <c r="C48" s="13">
        <v>0.75856109999999999</v>
      </c>
      <c r="D48" s="13">
        <v>-0.92060135714285696</v>
      </c>
      <c r="E48" s="13">
        <v>0.69423537499999999</v>
      </c>
      <c r="F48" s="13">
        <v>1.084379</v>
      </c>
      <c r="G48" s="13">
        <v>-1.2102440000000001</v>
      </c>
      <c r="H48" s="13">
        <v>0.62286942857142902</v>
      </c>
      <c r="I48" s="13"/>
      <c r="J48" s="13">
        <v>-0.93095371428571405</v>
      </c>
      <c r="K48" s="13">
        <v>0.76971160000000005</v>
      </c>
      <c r="L48" s="13">
        <v>1.3026165000000001</v>
      </c>
      <c r="M48" s="13">
        <v>-1.30199175</v>
      </c>
    </row>
    <row r="49" spans="2:13" ht="14.25">
      <c r="B49" s="13">
        <v>0.55229528571428599</v>
      </c>
      <c r="C49" s="13">
        <v>0.76063114285714295</v>
      </c>
      <c r="D49" s="13">
        <v>-0.92806322222222204</v>
      </c>
      <c r="E49" s="13">
        <v>0.69457599999999997</v>
      </c>
      <c r="F49" s="13">
        <v>1.08892083333333</v>
      </c>
      <c r="G49" s="13">
        <v>-1.2114176666666701</v>
      </c>
      <c r="H49" s="13">
        <v>0.62404981818181804</v>
      </c>
      <c r="I49" s="13"/>
      <c r="J49" s="13">
        <v>-0.93225840000000004</v>
      </c>
      <c r="K49" s="13">
        <v>0.77422944444444397</v>
      </c>
      <c r="L49" s="13">
        <v>1.3075703999999999</v>
      </c>
      <c r="M49" s="13">
        <v>-1.344611</v>
      </c>
    </row>
    <row r="50" spans="2:13" ht="14.25">
      <c r="B50" s="13">
        <v>0.55263242857142902</v>
      </c>
      <c r="C50" s="13">
        <v>0.76244279999999998</v>
      </c>
      <c r="D50" s="13">
        <v>-0.92922537500000002</v>
      </c>
      <c r="E50" s="13">
        <v>0.69639810000000002</v>
      </c>
      <c r="F50" s="13">
        <v>1.0897264285714301</v>
      </c>
      <c r="G50" s="13">
        <v>-1.22283835714286</v>
      </c>
      <c r="H50" s="13">
        <v>0.62646157142857095</v>
      </c>
      <c r="I50" s="13"/>
      <c r="J50" s="13">
        <v>-0.93386154545454503</v>
      </c>
      <c r="K50" s="13">
        <v>0.77789514285714301</v>
      </c>
      <c r="L50" s="13">
        <v>1.31448866666667</v>
      </c>
      <c r="M50" s="13">
        <v>-1.3460972499999999</v>
      </c>
    </row>
    <row r="51" spans="2:13" ht="14.25">
      <c r="B51" s="13">
        <v>0.55510888888888898</v>
      </c>
      <c r="C51" s="13">
        <v>0.769300083333333</v>
      </c>
      <c r="D51" s="13">
        <v>-0.93504622727272801</v>
      </c>
      <c r="E51" s="13">
        <v>0.69657530000000001</v>
      </c>
      <c r="F51" s="13">
        <v>1.1037426666666701</v>
      </c>
      <c r="G51" s="13">
        <v>-1.2251630769230799</v>
      </c>
      <c r="H51" s="13">
        <v>0.62646157142857095</v>
      </c>
      <c r="I51" s="13"/>
      <c r="J51" s="13">
        <v>-0.93401492307692302</v>
      </c>
      <c r="K51" s="13">
        <v>0.78175112499999999</v>
      </c>
      <c r="L51" s="13">
        <v>1.3396853333333301</v>
      </c>
      <c r="M51" s="13">
        <v>-1.3523477142857101</v>
      </c>
    </row>
    <row r="52" spans="2:13" ht="14.25">
      <c r="B52" s="13">
        <v>0.55732293749999995</v>
      </c>
      <c r="C52" s="13">
        <v>0.77004050000000002</v>
      </c>
      <c r="D52" s="13">
        <v>-0.93786373333333295</v>
      </c>
      <c r="E52" s="13">
        <v>0.70049130000000004</v>
      </c>
      <c r="F52" s="13">
        <v>1.1158669999999999</v>
      </c>
      <c r="G52" s="13">
        <v>-1.2318583333333299</v>
      </c>
      <c r="H52" s="13">
        <v>0.62752445454545502</v>
      </c>
      <c r="I52" s="13"/>
      <c r="J52" s="13">
        <v>-0.94553330769230803</v>
      </c>
      <c r="K52" s="13">
        <v>0.78182185714285701</v>
      </c>
      <c r="L52" s="13">
        <v>1.3476090000000001</v>
      </c>
      <c r="M52" s="13">
        <v>-1.3599265</v>
      </c>
    </row>
    <row r="53" spans="2:13" ht="14.25">
      <c r="B53" s="13">
        <v>0.55772180000000005</v>
      </c>
      <c r="C53" s="13">
        <v>0.77005500000000005</v>
      </c>
      <c r="D53" s="13">
        <v>-0.93995018181818102</v>
      </c>
      <c r="E53" s="13">
        <v>0.70049130000000004</v>
      </c>
      <c r="F53" s="13">
        <v>1.1165848</v>
      </c>
      <c r="G53" s="13">
        <v>-1.2364596666666701</v>
      </c>
      <c r="H53" s="13">
        <v>0.62753444444444395</v>
      </c>
      <c r="I53" s="13"/>
      <c r="J53" s="13">
        <v>-0.94732842857142796</v>
      </c>
      <c r="K53" s="13">
        <v>0.79524262499999998</v>
      </c>
      <c r="L53" s="13">
        <v>1.3515140000000001</v>
      </c>
      <c r="M53" s="13">
        <v>-1.3606921249999999</v>
      </c>
    </row>
    <row r="54" spans="2:13" ht="14.25">
      <c r="B54" s="13">
        <v>0.55979730769230795</v>
      </c>
      <c r="C54" s="13">
        <v>0.77657583333333302</v>
      </c>
      <c r="D54" s="13">
        <v>-0.94410366666666701</v>
      </c>
      <c r="E54" s="13">
        <v>0.70353750000000004</v>
      </c>
      <c r="F54" s="13">
        <v>1.1182395000000001</v>
      </c>
      <c r="G54" s="13">
        <v>-1.2390135555555599</v>
      </c>
      <c r="H54" s="13">
        <v>0.62753444444444395</v>
      </c>
      <c r="I54" s="13"/>
      <c r="J54" s="13">
        <v>-0.94882445454545405</v>
      </c>
      <c r="K54" s="13">
        <v>0.79713100000000003</v>
      </c>
      <c r="L54" s="13">
        <v>1.3807862500000001</v>
      </c>
      <c r="M54" s="13">
        <v>-1.3657619999999999</v>
      </c>
    </row>
    <row r="55" spans="2:13" ht="14.25">
      <c r="B55" s="13">
        <v>0.559860625</v>
      </c>
      <c r="C55" s="13">
        <v>0.77830812500000002</v>
      </c>
      <c r="D55" s="13">
        <v>-0.94829803846153804</v>
      </c>
      <c r="E55" s="13">
        <v>0.70369114285714296</v>
      </c>
      <c r="F55" s="13">
        <v>1.1248404999999999</v>
      </c>
      <c r="G55" s="13">
        <v>-1.2694949230769199</v>
      </c>
      <c r="H55" s="13">
        <v>0.63145337499999998</v>
      </c>
      <c r="I55" s="13"/>
      <c r="J55" s="13">
        <v>-0.95405490000000004</v>
      </c>
      <c r="K55" s="13">
        <v>0.80068087499999996</v>
      </c>
      <c r="L55" s="13">
        <v>1.4148768</v>
      </c>
      <c r="M55" s="13">
        <v>-1.3859895</v>
      </c>
    </row>
    <row r="56" spans="2:13" ht="14.25">
      <c r="B56" s="13">
        <v>0.56429527272727298</v>
      </c>
      <c r="C56" s="13">
        <v>0.77905250000000004</v>
      </c>
      <c r="D56" s="13">
        <v>-0.95146200000000003</v>
      </c>
      <c r="E56" s="13">
        <v>0.706642428571429</v>
      </c>
      <c r="F56" s="13">
        <v>1.13187366666667</v>
      </c>
      <c r="G56" s="13">
        <v>-1.2763628</v>
      </c>
      <c r="H56" s="13">
        <v>0.63145337499999998</v>
      </c>
      <c r="I56" s="13"/>
      <c r="J56" s="13">
        <v>-0.954319545454545</v>
      </c>
      <c r="K56" s="13">
        <v>0.80108025000000005</v>
      </c>
      <c r="L56" s="13">
        <v>1.4307934</v>
      </c>
      <c r="M56" s="13">
        <v>-1.423810875</v>
      </c>
    </row>
    <row r="57" spans="2:13" ht="14.25">
      <c r="B57" s="13">
        <v>0.56535992857142903</v>
      </c>
      <c r="C57" s="13">
        <v>0.78275916666666701</v>
      </c>
      <c r="D57" s="13">
        <v>-0.95526646153846095</v>
      </c>
      <c r="E57" s="13">
        <v>0.70754354545454501</v>
      </c>
      <c r="F57" s="13">
        <v>1.1344050000000001</v>
      </c>
      <c r="G57" s="13">
        <v>-1.279674</v>
      </c>
      <c r="H57" s="13">
        <v>0.63200808333333303</v>
      </c>
      <c r="I57" s="13"/>
      <c r="J57" s="13">
        <v>-0.95569912499999998</v>
      </c>
      <c r="K57" s="13">
        <v>0.80430933333333299</v>
      </c>
      <c r="L57" s="13">
        <v>1.4311864000000001</v>
      </c>
      <c r="M57" s="13">
        <v>-1.432092125</v>
      </c>
    </row>
    <row r="58" spans="2:13" ht="14.25">
      <c r="B58" s="13">
        <v>0.56585693333333298</v>
      </c>
      <c r="C58" s="13">
        <v>0.78299466666666695</v>
      </c>
      <c r="D58" s="13">
        <v>-0.95628014285714302</v>
      </c>
      <c r="E58" s="13">
        <v>0.70868666666666702</v>
      </c>
      <c r="F58" s="13">
        <v>1.1431608333333301</v>
      </c>
      <c r="G58" s="13">
        <v>-1.2862980769230801</v>
      </c>
      <c r="H58" s="13">
        <v>0.63200808333333303</v>
      </c>
      <c r="I58" s="13"/>
      <c r="J58" s="13">
        <v>-0.95679618181818205</v>
      </c>
      <c r="K58" s="13">
        <v>0.80932899999999997</v>
      </c>
      <c r="L58" s="13">
        <v>1.4491122000000001</v>
      </c>
      <c r="M58" s="13"/>
    </row>
    <row r="59" spans="2:13" ht="14.25">
      <c r="B59" s="13">
        <v>0.56789128571428604</v>
      </c>
      <c r="C59" s="13">
        <v>0.78518766666666695</v>
      </c>
      <c r="D59" s="13">
        <v>-0.95838441666666696</v>
      </c>
      <c r="E59" s="13">
        <v>0.70944477777777804</v>
      </c>
      <c r="F59" s="13">
        <v>1.1436595000000001</v>
      </c>
      <c r="G59" s="13">
        <v>-1.2869224545454501</v>
      </c>
      <c r="H59" s="13">
        <v>0.63377470000000002</v>
      </c>
      <c r="I59" s="13"/>
      <c r="J59" s="13">
        <v>-0.96443828571428603</v>
      </c>
      <c r="K59" s="13">
        <v>0.80985242857142903</v>
      </c>
      <c r="L59" s="13">
        <v>1.458642</v>
      </c>
      <c r="M59" s="13"/>
    </row>
    <row r="60" spans="2:13" ht="14.25">
      <c r="B60" s="13">
        <v>0.57140681250000003</v>
      </c>
      <c r="C60" s="13">
        <v>0.79078733333333295</v>
      </c>
      <c r="D60" s="13">
        <v>-0.95850771428571402</v>
      </c>
      <c r="E60" s="13">
        <v>0.70944477777777804</v>
      </c>
      <c r="F60" s="13">
        <v>1.14692171428571</v>
      </c>
      <c r="G60" s="13">
        <v>-1.2925883</v>
      </c>
      <c r="H60" s="13">
        <v>0.63377470000000002</v>
      </c>
      <c r="I60" s="13"/>
      <c r="J60" s="13">
        <v>-0.96542911111111096</v>
      </c>
      <c r="K60" s="13">
        <v>0.81815771428571404</v>
      </c>
      <c r="L60" s="13">
        <v>1.4804656</v>
      </c>
      <c r="M60" s="13"/>
    </row>
    <row r="61" spans="2:13" ht="14.25">
      <c r="B61" s="13">
        <v>0.57179907692307697</v>
      </c>
      <c r="C61" s="13">
        <v>0.79346566666666696</v>
      </c>
      <c r="D61" s="13">
        <v>-0.95924658333333401</v>
      </c>
      <c r="E61" s="13">
        <v>0.71123769999999997</v>
      </c>
      <c r="F61" s="13">
        <v>1.1575708333333301</v>
      </c>
      <c r="G61" s="13">
        <v>-1.2927539374999999</v>
      </c>
      <c r="H61" s="13">
        <v>0.63825338461538395</v>
      </c>
      <c r="I61" s="13"/>
      <c r="J61" s="13">
        <v>-0.96976070000000003</v>
      </c>
      <c r="K61" s="13">
        <v>0.81818849999999999</v>
      </c>
      <c r="L61" s="13">
        <v>1.4806121999999999</v>
      </c>
      <c r="M61" s="13"/>
    </row>
    <row r="62" spans="2:13" ht="14.25">
      <c r="B62" s="13">
        <v>0.57766208333333302</v>
      </c>
      <c r="C62" s="13">
        <v>0.79731458333333305</v>
      </c>
      <c r="D62" s="13">
        <v>-0.96322700000000006</v>
      </c>
      <c r="E62" s="15">
        <v>0.71151328571428596</v>
      </c>
      <c r="F62" s="13">
        <v>1.17770816666667</v>
      </c>
      <c r="G62" s="13">
        <v>-1.29557269230769</v>
      </c>
      <c r="H62" s="13">
        <v>0.63825338461538395</v>
      </c>
      <c r="I62" s="13"/>
      <c r="J62" s="13">
        <v>-0.97523377777777798</v>
      </c>
      <c r="K62" s="13">
        <v>0.81827187499999998</v>
      </c>
      <c r="L62" s="13">
        <v>1.4841662</v>
      </c>
      <c r="M62" s="13"/>
    </row>
    <row r="63" spans="2:13" ht="14.25">
      <c r="B63" s="13">
        <v>0.57852592307692297</v>
      </c>
      <c r="C63" s="13">
        <v>0.80306341666666703</v>
      </c>
      <c r="D63" s="13">
        <v>-0.97480318181818204</v>
      </c>
      <c r="E63" s="13">
        <v>0.71208110000000002</v>
      </c>
      <c r="F63" s="13">
        <v>1.1781702222222199</v>
      </c>
      <c r="G63" s="13">
        <v>-1.2969961428571399</v>
      </c>
      <c r="H63" s="13">
        <v>0.63845620000000003</v>
      </c>
      <c r="I63" s="13"/>
      <c r="J63" s="13">
        <v>-0.98816723076923096</v>
      </c>
      <c r="K63" s="13">
        <v>0.82590600000000003</v>
      </c>
      <c r="L63" s="13">
        <v>1.5102757499999999</v>
      </c>
      <c r="M63" s="13"/>
    </row>
    <row r="64" spans="2:13" ht="14.25">
      <c r="B64" s="13">
        <v>0.58065224999999998</v>
      </c>
      <c r="C64" s="13">
        <v>0.8052975</v>
      </c>
      <c r="D64" s="13">
        <v>-0.98297926666666702</v>
      </c>
      <c r="E64" s="13">
        <v>0.71283280000000004</v>
      </c>
      <c r="F64" s="13">
        <v>1.1891691666666699</v>
      </c>
      <c r="G64" s="13">
        <v>-1.29889866666667</v>
      </c>
      <c r="H64" s="13">
        <v>0.63845620000000003</v>
      </c>
      <c r="I64" s="13"/>
      <c r="J64" s="13">
        <v>-0.99386087499999998</v>
      </c>
      <c r="K64" s="13">
        <v>0.82934288888888896</v>
      </c>
      <c r="L64" s="13">
        <v>1.5120195999999999</v>
      </c>
      <c r="M64" s="13"/>
    </row>
    <row r="65" spans="2:13" ht="14.25">
      <c r="B65" s="13">
        <v>0.58113219999999999</v>
      </c>
      <c r="C65" s="13">
        <v>0.80579650000000003</v>
      </c>
      <c r="D65" s="13">
        <v>-0.99413540909090903</v>
      </c>
      <c r="E65" s="13">
        <v>0.71358336363636399</v>
      </c>
      <c r="F65" s="13">
        <v>1.1914582</v>
      </c>
      <c r="G65" s="13">
        <v>-1.29996418181818</v>
      </c>
      <c r="H65" s="13">
        <v>0.63862300000000005</v>
      </c>
      <c r="I65" s="13"/>
      <c r="J65" s="13">
        <v>-0.99518549999999995</v>
      </c>
      <c r="K65" s="13">
        <v>0.83589116666666696</v>
      </c>
      <c r="L65" s="13"/>
      <c r="M65" s="13"/>
    </row>
    <row r="66" spans="2:13" ht="14.25">
      <c r="B66" s="13">
        <v>0.58205066666666705</v>
      </c>
      <c r="C66" s="13">
        <v>0.805927454545455</v>
      </c>
      <c r="D66" s="13">
        <v>-0.99919828571428504</v>
      </c>
      <c r="E66" s="13">
        <v>0.71468489999999996</v>
      </c>
      <c r="F66" s="13">
        <v>1.1923096</v>
      </c>
      <c r="G66" s="13">
        <v>-1.3027299000000001</v>
      </c>
      <c r="H66" s="13">
        <v>0.63862300000000005</v>
      </c>
      <c r="I66" s="13"/>
      <c r="J66" s="13">
        <v>-0.997227857142857</v>
      </c>
      <c r="K66" s="13">
        <v>0.83756377777777802</v>
      </c>
      <c r="L66" s="13"/>
      <c r="M66" s="13"/>
    </row>
    <row r="67" spans="2:13" ht="14.25">
      <c r="B67" s="13">
        <v>0.58413668750000003</v>
      </c>
      <c r="C67" s="13">
        <v>0.81475236363636405</v>
      </c>
      <c r="D67" s="13">
        <v>-1.0011781904761901</v>
      </c>
      <c r="E67" s="13">
        <v>0.71468489999999996</v>
      </c>
      <c r="F67" s="13">
        <v>1.1952130000000001</v>
      </c>
      <c r="G67" s="13">
        <v>-1.30620633333333</v>
      </c>
      <c r="H67" s="13">
        <v>0.63876116666666705</v>
      </c>
      <c r="I67" s="13"/>
      <c r="J67" s="13">
        <v>-0.998257333333333</v>
      </c>
      <c r="K67" s="13">
        <v>0.83848971428571395</v>
      </c>
      <c r="L67" s="13"/>
      <c r="M67" s="13"/>
    </row>
    <row r="68" spans="2:13" ht="14.25">
      <c r="B68" s="13">
        <v>0.58470416666666702</v>
      </c>
      <c r="C68" s="13">
        <v>0.81643728571428598</v>
      </c>
      <c r="D68" s="13">
        <v>-1.0032102857142899</v>
      </c>
      <c r="E68" s="13">
        <v>0.71504674999999995</v>
      </c>
      <c r="F68" s="13">
        <v>1.19709483333333</v>
      </c>
      <c r="G68" s="13">
        <v>-1.3071955</v>
      </c>
      <c r="H68" s="13">
        <v>0.63876116666666705</v>
      </c>
      <c r="I68" s="13"/>
      <c r="J68" s="13">
        <v>-0.99950429411764696</v>
      </c>
      <c r="K68" s="13">
        <v>0.84043344444444401</v>
      </c>
      <c r="L68" s="13"/>
      <c r="M68" s="13"/>
    </row>
    <row r="69" spans="2:13" ht="14.25">
      <c r="B69" s="13">
        <v>0.58590392857142903</v>
      </c>
      <c r="C69" s="13">
        <v>0.81870862499999997</v>
      </c>
      <c r="D69" s="13">
        <v>-1.0057208500000001</v>
      </c>
      <c r="E69" s="13">
        <v>0.71724058333333296</v>
      </c>
      <c r="F69" s="13">
        <v>1.19831471428571</v>
      </c>
      <c r="G69" s="13">
        <v>-1.3130627500000001</v>
      </c>
      <c r="H69" s="13">
        <v>0.64257350000000002</v>
      </c>
      <c r="I69" s="13"/>
      <c r="J69" s="13">
        <v>-1.0110938333333299</v>
      </c>
      <c r="K69" s="13">
        <v>0.84257071428571395</v>
      </c>
      <c r="L69" s="13"/>
      <c r="M69" s="13"/>
    </row>
    <row r="70" spans="2:13" ht="14.25">
      <c r="B70" s="13">
        <v>0.58885888235294104</v>
      </c>
      <c r="C70" s="13">
        <v>0.82603349999999998</v>
      </c>
      <c r="D70" s="13">
        <v>-1.01159063157895</v>
      </c>
      <c r="E70" s="15">
        <v>0.71804676923076904</v>
      </c>
      <c r="F70" s="13">
        <v>1.19978566666667</v>
      </c>
      <c r="G70" s="13">
        <v>-1.3248703076923101</v>
      </c>
      <c r="H70" s="13">
        <v>0.65598400000000001</v>
      </c>
      <c r="I70" s="13"/>
      <c r="J70" s="13">
        <v>-1.0128307272727299</v>
      </c>
      <c r="K70" s="13">
        <v>0.84840099999999996</v>
      </c>
      <c r="L70" s="13"/>
      <c r="M70" s="13"/>
    </row>
    <row r="71" spans="2:13" ht="14.25">
      <c r="B71" s="13">
        <v>0.59054414285714296</v>
      </c>
      <c r="C71" s="13">
        <v>0.82946272727272696</v>
      </c>
      <c r="D71" s="13">
        <v>-1.0148297500000001</v>
      </c>
      <c r="E71" s="13">
        <v>0.71973238461538502</v>
      </c>
      <c r="F71" s="13">
        <v>1.2075118333333299</v>
      </c>
      <c r="G71" s="13">
        <v>-1.3248869999999999</v>
      </c>
      <c r="H71" s="13">
        <v>0.65598400000000001</v>
      </c>
      <c r="I71" s="13"/>
      <c r="J71" s="13">
        <v>-1.0152767</v>
      </c>
      <c r="K71" s="13">
        <v>0.84952399999999995</v>
      </c>
      <c r="L71" s="13"/>
      <c r="M71" s="13"/>
    </row>
    <row r="72" spans="2:13" ht="14.25">
      <c r="B72" s="13">
        <v>0.59277100000000005</v>
      </c>
      <c r="C72" s="13">
        <v>0.83408450000000001</v>
      </c>
      <c r="D72" s="13">
        <v>-1.01585825</v>
      </c>
      <c r="E72" s="13">
        <v>0.71973238461538502</v>
      </c>
      <c r="F72" s="13">
        <v>1.20751283333333</v>
      </c>
      <c r="G72" s="13">
        <v>-1.32615254545455</v>
      </c>
      <c r="H72" s="13">
        <v>0.65685554545454505</v>
      </c>
      <c r="I72" s="13"/>
      <c r="J72" s="13">
        <v>-1.0162324</v>
      </c>
      <c r="K72" s="13">
        <v>0.85180549999999999</v>
      </c>
      <c r="L72" s="13"/>
      <c r="M72" s="13"/>
    </row>
    <row r="73" spans="2:13" ht="14.25">
      <c r="B73" s="13">
        <v>0.59299381250000005</v>
      </c>
      <c r="C73" s="13">
        <v>0.83821681818181804</v>
      </c>
      <c r="D73" s="13">
        <v>-1.0176091</v>
      </c>
      <c r="E73" s="13">
        <v>0.72241757142857099</v>
      </c>
      <c r="F73" s="13">
        <v>1.2094020000000001</v>
      </c>
      <c r="G73" s="13">
        <v>-1.3277018333333299</v>
      </c>
      <c r="H73" s="13">
        <v>0.65685554545454505</v>
      </c>
      <c r="I73" s="13"/>
      <c r="J73" s="13">
        <v>-1.01740546153846</v>
      </c>
      <c r="K73" s="13">
        <v>0.85285587500000004</v>
      </c>
      <c r="L73" s="13"/>
      <c r="M73" s="13"/>
    </row>
    <row r="74" spans="2:13" ht="14.25">
      <c r="B74" s="13">
        <v>0.59670358333333295</v>
      </c>
      <c r="C74" s="13">
        <v>0.87569050000000004</v>
      </c>
      <c r="D74" s="13">
        <v>-1.02653892307692</v>
      </c>
      <c r="E74" s="13">
        <v>0.72501485714285696</v>
      </c>
      <c r="F74" s="13">
        <v>1.2172015</v>
      </c>
      <c r="G74" s="13">
        <v>-1.33538316666667</v>
      </c>
      <c r="H74" s="13">
        <v>0.66280600000000001</v>
      </c>
      <c r="I74" s="13"/>
      <c r="J74" s="13">
        <v>-1.02210528571429</v>
      </c>
      <c r="K74" s="13">
        <v>0.85645011111111102</v>
      </c>
      <c r="L74" s="13"/>
      <c r="M74" s="13"/>
    </row>
    <row r="75" spans="2:13" ht="14.25">
      <c r="B75" s="13">
        <v>0.59828760000000003</v>
      </c>
      <c r="C75" s="13">
        <v>0.90005500000000005</v>
      </c>
      <c r="D75" s="13">
        <v>-1.029792</v>
      </c>
      <c r="E75" s="13">
        <v>0.72653533333333298</v>
      </c>
      <c r="F75" s="13">
        <v>1.22011742857143</v>
      </c>
      <c r="G75" s="13">
        <v>-1.3390365</v>
      </c>
      <c r="H75" s="13">
        <v>0.66280600000000001</v>
      </c>
      <c r="I75" s="13"/>
      <c r="J75" s="13">
        <v>-1.0261940000000001</v>
      </c>
      <c r="K75" s="13">
        <v>0.85673471428571402</v>
      </c>
      <c r="L75" s="13"/>
      <c r="M75" s="13"/>
    </row>
    <row r="76" spans="2:13" ht="14.25">
      <c r="B76" s="13">
        <v>0.59939362500000004</v>
      </c>
      <c r="C76" s="13">
        <v>0.91138177777777796</v>
      </c>
      <c r="D76" s="13">
        <v>-1.0322564999999999</v>
      </c>
      <c r="E76" s="13">
        <v>0.72691961538461503</v>
      </c>
      <c r="F76" s="13">
        <v>1.2275023333333299</v>
      </c>
      <c r="G76" s="13">
        <v>-1.3396716666666699</v>
      </c>
      <c r="H76" s="13">
        <v>0.66559975000000005</v>
      </c>
      <c r="I76" s="13"/>
      <c r="J76" s="13">
        <v>-1.0266858125</v>
      </c>
      <c r="K76" s="13">
        <v>0.85869233333333295</v>
      </c>
      <c r="L76" s="13"/>
      <c r="M76" s="13"/>
    </row>
    <row r="77" spans="2:13" ht="14.25">
      <c r="B77" s="13">
        <v>0.59964592857142895</v>
      </c>
      <c r="C77" s="13">
        <v>0.91807320000000003</v>
      </c>
      <c r="D77" s="13">
        <v>-1.0404056315789501</v>
      </c>
      <c r="E77" s="13">
        <v>0.72789674999999998</v>
      </c>
      <c r="F77" s="13">
        <v>1.230162</v>
      </c>
      <c r="G77" s="13">
        <v>-1.3497516363636399</v>
      </c>
      <c r="H77" s="13">
        <v>0.66559975000000005</v>
      </c>
      <c r="I77" s="13"/>
      <c r="J77" s="13">
        <v>-1.02834055555556</v>
      </c>
      <c r="K77" s="13">
        <v>0.86056714285714297</v>
      </c>
      <c r="L77" s="13"/>
      <c r="M77" s="13"/>
    </row>
    <row r="78" spans="2:13" ht="14.25">
      <c r="B78" s="13">
        <v>0.60180820000000002</v>
      </c>
      <c r="C78" s="13">
        <v>0.92316185714285703</v>
      </c>
      <c r="D78" s="13">
        <v>-1.04721</v>
      </c>
      <c r="E78" s="13">
        <v>0.72841137499999997</v>
      </c>
      <c r="F78" s="13">
        <v>1.23626566666667</v>
      </c>
      <c r="G78" s="13">
        <v>-1.3556888</v>
      </c>
      <c r="H78" s="13">
        <v>0.66636700000000004</v>
      </c>
      <c r="I78" s="13"/>
      <c r="J78" s="13">
        <v>-1.0314004166666699</v>
      </c>
      <c r="K78" s="13">
        <v>0.86522350000000003</v>
      </c>
      <c r="L78" s="13"/>
      <c r="M78" s="13"/>
    </row>
    <row r="79" spans="2:13" ht="14.25">
      <c r="B79" s="13">
        <v>0.60631077777777798</v>
      </c>
      <c r="C79" s="13">
        <v>0.92662120000000003</v>
      </c>
      <c r="D79" s="13">
        <v>-1.0483838823529401</v>
      </c>
      <c r="E79" s="13">
        <v>0.73021749999999996</v>
      </c>
      <c r="F79" s="13">
        <v>1.2372344</v>
      </c>
      <c r="G79" s="13">
        <v>-1.3563559999999999</v>
      </c>
      <c r="H79" s="13">
        <v>0.66636700000000004</v>
      </c>
      <c r="I79" s="13"/>
      <c r="J79" s="13">
        <v>-1.0330736428571401</v>
      </c>
      <c r="K79" s="13">
        <v>0.86591971428571402</v>
      </c>
      <c r="L79" s="13"/>
      <c r="M79" s="13"/>
    </row>
    <row r="80" spans="2:13" ht="14.25">
      <c r="B80" s="13">
        <v>0.60870342857142901</v>
      </c>
      <c r="C80" s="13">
        <v>0.93197377777777701</v>
      </c>
      <c r="D80" s="13">
        <v>-1.0589139999999999</v>
      </c>
      <c r="E80" s="13">
        <v>0.73042709090909097</v>
      </c>
      <c r="F80" s="13">
        <v>1.2496061999999999</v>
      </c>
      <c r="G80" s="13">
        <v>-1.3709714285714301</v>
      </c>
      <c r="H80" s="13">
        <v>0.66689836363636401</v>
      </c>
      <c r="I80" s="13"/>
      <c r="J80" s="13">
        <v>-1.033657</v>
      </c>
      <c r="K80" s="13">
        <v>0.87393699999999996</v>
      </c>
      <c r="L80" s="13"/>
      <c r="M80" s="13"/>
    </row>
    <row r="81" spans="2:13" ht="14.25">
      <c r="B81" s="13">
        <v>0.60939992857142899</v>
      </c>
      <c r="C81" s="13">
        <v>0.94457619999999998</v>
      </c>
      <c r="D81" s="13">
        <v>-1.0610487500000001</v>
      </c>
      <c r="E81" s="13">
        <v>0.73174236363636402</v>
      </c>
      <c r="F81" s="13">
        <v>1.2513321666666699</v>
      </c>
      <c r="G81" s="13">
        <v>-1.3764366666666701</v>
      </c>
      <c r="H81" s="13">
        <v>0.66689836363636401</v>
      </c>
      <c r="I81" s="13"/>
      <c r="J81" s="13">
        <v>-1.03594590909091</v>
      </c>
      <c r="K81" s="13">
        <v>0.87758599999999998</v>
      </c>
      <c r="L81" s="13"/>
      <c r="M81" s="13"/>
    </row>
    <row r="82" spans="2:13" ht="14.25">
      <c r="B82" s="13">
        <v>0.61007279999999997</v>
      </c>
      <c r="C82" s="13">
        <v>0.94509900000000002</v>
      </c>
      <c r="D82" s="13">
        <v>-1.0645404000000001</v>
      </c>
      <c r="E82" s="13">
        <v>0.73174236363636402</v>
      </c>
      <c r="F82" s="13">
        <v>1.252731</v>
      </c>
      <c r="G82" s="13">
        <v>-1.3821848571428601</v>
      </c>
      <c r="H82" s="13">
        <v>0.67390855555555595</v>
      </c>
      <c r="I82" s="13"/>
      <c r="J82" s="13">
        <v>-1.0370535000000001</v>
      </c>
      <c r="K82" s="13">
        <v>0.87933557142857099</v>
      </c>
      <c r="L82" s="13"/>
      <c r="M82" s="13"/>
    </row>
    <row r="83" spans="2:13" ht="14.25">
      <c r="B83" s="13">
        <v>0.61135338461538502</v>
      </c>
      <c r="C83" s="13">
        <v>0.954688714285714</v>
      </c>
      <c r="D83" s="13">
        <v>-1.06488242857143</v>
      </c>
      <c r="E83" s="13">
        <v>0.733018888888889</v>
      </c>
      <c r="F83" s="13">
        <v>1.2550030000000001</v>
      </c>
      <c r="G83" s="13">
        <v>-1.3826618571428599</v>
      </c>
      <c r="H83" s="13">
        <v>0.67390855555555595</v>
      </c>
      <c r="I83" s="13"/>
      <c r="J83" s="13">
        <v>-1.0370638750000001</v>
      </c>
      <c r="K83" s="13">
        <v>0.87940237499999996</v>
      </c>
      <c r="L83" s="13"/>
      <c r="M83" s="13"/>
    </row>
    <row r="84" spans="2:13" ht="14.25">
      <c r="B84" s="13">
        <v>0.6148559375</v>
      </c>
      <c r="C84" s="13">
        <v>0.96141149999999997</v>
      </c>
      <c r="D84" s="13">
        <v>-1.0672557499999999</v>
      </c>
      <c r="E84" s="13">
        <v>0.73392963636363595</v>
      </c>
      <c r="F84" s="13">
        <v>1.2717274999999999</v>
      </c>
      <c r="G84" s="13">
        <v>-1.3875506666666699</v>
      </c>
      <c r="H84" s="13">
        <v>0.67465971428571403</v>
      </c>
      <c r="I84" s="13"/>
      <c r="J84" s="13">
        <v>-1.0376669000000001</v>
      </c>
      <c r="K84" s="13">
        <v>0.883818875</v>
      </c>
      <c r="L84" s="13"/>
      <c r="M84" s="13"/>
    </row>
    <row r="85" spans="2:13" ht="14.25">
      <c r="B85" s="13">
        <v>0.61849211111111102</v>
      </c>
      <c r="C85" s="13">
        <v>0.96231319999999998</v>
      </c>
      <c r="D85" s="13">
        <v>-1.0705003749999999</v>
      </c>
      <c r="E85" s="13">
        <v>0.73454566666666699</v>
      </c>
      <c r="F85" s="13">
        <v>1.2817495000000001</v>
      </c>
      <c r="G85" s="13">
        <v>-1.3928265</v>
      </c>
      <c r="H85" s="13">
        <v>0.67465971428571403</v>
      </c>
      <c r="I85" s="13"/>
      <c r="J85" s="13">
        <v>-1.039013875</v>
      </c>
      <c r="K85" s="13">
        <v>0.88500140000000005</v>
      </c>
      <c r="L85" s="13"/>
      <c r="M85" s="13"/>
    </row>
    <row r="86" spans="2:13" ht="14.25">
      <c r="B86" s="13">
        <v>0.620077285714286</v>
      </c>
      <c r="C86" s="13">
        <v>0.96459675</v>
      </c>
      <c r="D86" s="13">
        <v>-1.07131333333333</v>
      </c>
      <c r="E86" s="13">
        <v>0.73556157142857104</v>
      </c>
      <c r="F86" s="13">
        <v>1.2889705</v>
      </c>
      <c r="G86" s="13">
        <v>-1.3939222499999999</v>
      </c>
      <c r="H86" s="13">
        <v>0.67521169999999997</v>
      </c>
      <c r="I86" s="13"/>
      <c r="J86" s="13">
        <v>-1.0402708461538499</v>
      </c>
      <c r="K86" s="13">
        <v>0.88606766666666703</v>
      </c>
      <c r="L86" s="13"/>
      <c r="M86" s="13"/>
    </row>
    <row r="87" spans="2:13" ht="14.25">
      <c r="B87" s="13">
        <v>0.62330890000000005</v>
      </c>
      <c r="C87" s="13">
        <v>0.97592900000000005</v>
      </c>
      <c r="D87" s="13">
        <v>-1.0722737333333301</v>
      </c>
      <c r="E87" s="13">
        <v>0.73613877777777803</v>
      </c>
      <c r="F87" s="13">
        <v>1.2922693999999999</v>
      </c>
      <c r="G87" s="13">
        <v>-1.39957841666667</v>
      </c>
      <c r="H87" s="13">
        <v>0.67521169999999997</v>
      </c>
      <c r="I87" s="13"/>
      <c r="J87" s="13">
        <v>-1.0406010000000001</v>
      </c>
      <c r="K87" s="13">
        <v>0.88614688888888904</v>
      </c>
      <c r="L87" s="13"/>
      <c r="M87" s="13"/>
    </row>
    <row r="88" spans="2:13" ht="14.25">
      <c r="B88" s="13">
        <v>0.62489835714285702</v>
      </c>
      <c r="C88" s="13">
        <v>0.97830799999999996</v>
      </c>
      <c r="D88" s="13">
        <v>-1.0767210909090901</v>
      </c>
      <c r="E88" s="13">
        <v>0.73613877777777803</v>
      </c>
      <c r="F88" s="13">
        <v>1.2932286</v>
      </c>
      <c r="G88" s="13">
        <v>-1.4003030999999999</v>
      </c>
      <c r="H88" s="13">
        <v>0.67715328571428601</v>
      </c>
      <c r="I88" s="13"/>
      <c r="J88" s="13">
        <v>-1.0408235555555601</v>
      </c>
      <c r="K88" s="13">
        <v>0.88699085714285697</v>
      </c>
      <c r="L88" s="13"/>
      <c r="M88" s="13"/>
    </row>
    <row r="89" spans="2:13" ht="14.25">
      <c r="B89" s="13">
        <v>0.628491545454546</v>
      </c>
      <c r="C89" s="13">
        <v>0.97899650000000005</v>
      </c>
      <c r="D89" s="13">
        <v>-1.08200433333333</v>
      </c>
      <c r="E89" s="13">
        <v>0.73681377777777801</v>
      </c>
      <c r="F89" s="13">
        <v>1.3011254000000001</v>
      </c>
      <c r="G89" s="13">
        <v>-1.40081938461538</v>
      </c>
      <c r="H89" s="13">
        <v>0.67715328571428601</v>
      </c>
      <c r="I89" s="13"/>
      <c r="J89" s="13">
        <v>-1.0426804999999999</v>
      </c>
      <c r="K89" s="13">
        <v>0.89131537500000002</v>
      </c>
      <c r="L89" s="13"/>
      <c r="M89" s="13"/>
    </row>
    <row r="90" spans="2:13" ht="14.25">
      <c r="B90" s="13">
        <v>0.63015180000000004</v>
      </c>
      <c r="C90" s="13">
        <v>1.0132933749999999</v>
      </c>
      <c r="D90" s="13">
        <v>-1.0831873571428601</v>
      </c>
      <c r="E90" s="13">
        <v>0.73733124999999999</v>
      </c>
      <c r="F90" s="13">
        <v>1.303347</v>
      </c>
      <c r="G90" s="13">
        <v>-1.4020292307692299</v>
      </c>
      <c r="H90" s="13">
        <v>0.68257869999999998</v>
      </c>
      <c r="I90" s="13"/>
      <c r="J90" s="13">
        <v>-1.04378990909091</v>
      </c>
      <c r="K90" s="13">
        <v>0.89280375000000001</v>
      </c>
      <c r="L90" s="13"/>
      <c r="M90" s="13"/>
    </row>
    <row r="91" spans="2:13" ht="14.25">
      <c r="B91" s="13">
        <v>0.63505727272727297</v>
      </c>
      <c r="C91" s="13">
        <v>1.031504</v>
      </c>
      <c r="D91" s="13">
        <v>-1.0884735000000001</v>
      </c>
      <c r="E91" s="13">
        <v>0.73746400000000001</v>
      </c>
      <c r="F91" s="13">
        <v>1.3048470000000001</v>
      </c>
      <c r="G91" s="13">
        <v>-1.4085603333333301</v>
      </c>
      <c r="H91" s="13">
        <v>0.68257869999999998</v>
      </c>
      <c r="I91" s="13"/>
      <c r="J91" s="13">
        <v>-1.044449</v>
      </c>
      <c r="K91" s="13">
        <v>0.90012912499999997</v>
      </c>
      <c r="L91" s="13"/>
      <c r="M91" s="13"/>
    </row>
    <row r="92" spans="2:13" ht="14.25">
      <c r="B92" s="13">
        <v>0.63575119999999996</v>
      </c>
      <c r="C92" s="13">
        <v>1.0324420000000001</v>
      </c>
      <c r="D92" s="13">
        <v>-1.0885705384615401</v>
      </c>
      <c r="E92" s="13">
        <v>0.740536444444445</v>
      </c>
      <c r="F92" s="13">
        <v>1.3180772000000001</v>
      </c>
      <c r="G92" s="13">
        <v>-1.4154803076923099</v>
      </c>
      <c r="H92" s="13">
        <v>0.68532579999999998</v>
      </c>
      <c r="I92" s="13"/>
      <c r="J92" s="13">
        <v>-1.0452459999999999</v>
      </c>
      <c r="K92" s="13">
        <v>0.90160116666666701</v>
      </c>
      <c r="L92" s="13"/>
      <c r="M92" s="13"/>
    </row>
    <row r="93" spans="2:13" ht="14.25">
      <c r="B93" s="13">
        <v>0.63759546153846203</v>
      </c>
      <c r="C93" s="13">
        <v>1.04152388888889</v>
      </c>
      <c r="D93" s="13">
        <v>-1.0890626153846199</v>
      </c>
      <c r="E93" s="13">
        <v>0.74262799999999995</v>
      </c>
      <c r="F93" s="13">
        <v>1.3293154</v>
      </c>
      <c r="G93" s="13">
        <v>-1.41751</v>
      </c>
      <c r="H93" s="13">
        <v>0.68614614285714304</v>
      </c>
      <c r="I93" s="13"/>
      <c r="J93" s="13">
        <v>-1.048038</v>
      </c>
      <c r="K93" s="13">
        <v>0.901682428571429</v>
      </c>
      <c r="L93" s="13"/>
      <c r="M93" s="13"/>
    </row>
    <row r="94" spans="2:13" ht="14.25">
      <c r="B94" s="13">
        <v>0.63837500000000003</v>
      </c>
      <c r="C94" s="13">
        <v>1.0426896666666701</v>
      </c>
      <c r="D94" s="13">
        <v>-1.090562</v>
      </c>
      <c r="E94" s="13">
        <v>0.74513653846153904</v>
      </c>
      <c r="F94" s="13">
        <v>1.3314096</v>
      </c>
      <c r="G94" s="13">
        <v>-1.4292287142857101</v>
      </c>
      <c r="H94" s="13">
        <v>0.688408111111111</v>
      </c>
      <c r="I94" s="13"/>
      <c r="J94" s="13">
        <v>-1.05100922222222</v>
      </c>
      <c r="K94" s="13">
        <v>0.90213337500000002</v>
      </c>
      <c r="L94" s="13"/>
      <c r="M94" s="13"/>
    </row>
    <row r="95" spans="2:13" ht="14.25">
      <c r="B95" s="13">
        <v>0.63877779999999995</v>
      </c>
      <c r="C95" s="13">
        <v>1.0458962000000001</v>
      </c>
      <c r="D95" s="13">
        <v>-1.09155665</v>
      </c>
      <c r="E95" s="13">
        <v>0.74827766666666695</v>
      </c>
      <c r="F95" s="13">
        <v>1.3567738</v>
      </c>
      <c r="G95" s="13">
        <v>-1.4383485</v>
      </c>
      <c r="H95" s="13">
        <v>0.688408111111111</v>
      </c>
      <c r="I95" s="13"/>
      <c r="J95" s="13">
        <v>-1.05214842857143</v>
      </c>
      <c r="K95" s="13">
        <v>0.90424487499999995</v>
      </c>
      <c r="L95" s="13"/>
      <c r="M95" s="13"/>
    </row>
    <row r="96" spans="2:13" ht="14.25">
      <c r="B96" s="13">
        <v>0.64050960000000001</v>
      </c>
      <c r="C96" s="13">
        <v>1.0505313333333299</v>
      </c>
      <c r="D96" s="13">
        <v>-1.09441871428571</v>
      </c>
      <c r="E96" s="13">
        <v>0.74873033333333305</v>
      </c>
      <c r="F96" s="13">
        <v>1.3765447500000001</v>
      </c>
      <c r="G96" s="13">
        <v>-1.4393851666666699</v>
      </c>
      <c r="H96" s="13">
        <v>0.68893629999999995</v>
      </c>
      <c r="I96" s="13"/>
      <c r="J96" s="13">
        <v>-1.0567341818181799</v>
      </c>
      <c r="K96" s="13">
        <v>0.90577750000000001</v>
      </c>
      <c r="L96" s="13"/>
      <c r="M96" s="13"/>
    </row>
    <row r="97" spans="2:13" ht="14.25">
      <c r="B97" s="13">
        <v>0.64353899999999997</v>
      </c>
      <c r="C97" s="13">
        <v>1.0564560000000001</v>
      </c>
      <c r="D97" s="13">
        <v>-1.095928875</v>
      </c>
      <c r="E97" s="13">
        <v>0.74918811111111105</v>
      </c>
      <c r="F97" s="13">
        <v>1.3812584000000001</v>
      </c>
      <c r="G97" s="13">
        <v>-1.4433094</v>
      </c>
      <c r="H97" s="13">
        <v>0.68893629999999995</v>
      </c>
      <c r="I97" s="13"/>
      <c r="J97" s="13">
        <v>-1.0574596249999999</v>
      </c>
      <c r="K97" s="13">
        <v>0.90633300000000006</v>
      </c>
      <c r="L97" s="13"/>
      <c r="M97" s="13"/>
    </row>
    <row r="98" spans="2:13" ht="14.25">
      <c r="B98" s="13">
        <v>0.64804946153846099</v>
      </c>
      <c r="C98" s="13">
        <v>1.05848157142857</v>
      </c>
      <c r="D98" s="13">
        <v>-1.0972310000000001</v>
      </c>
      <c r="E98" s="13">
        <v>0.74924641666666703</v>
      </c>
      <c r="F98" s="13">
        <v>1.3897440000000001</v>
      </c>
      <c r="G98" s="13">
        <v>-1.4436089999999999</v>
      </c>
      <c r="H98" s="13">
        <v>0.69241529999999996</v>
      </c>
      <c r="I98" s="13"/>
      <c r="J98" s="13">
        <v>-1.05938857142857</v>
      </c>
      <c r="K98" s="13">
        <v>0.90760071428571398</v>
      </c>
      <c r="L98" s="13"/>
      <c r="M98" s="13"/>
    </row>
    <row r="99" spans="2:13" ht="14.25">
      <c r="B99" s="13">
        <v>0.64888191666666695</v>
      </c>
      <c r="C99" s="13">
        <v>1.06533583333333</v>
      </c>
      <c r="D99" s="13">
        <v>-1.0989475</v>
      </c>
      <c r="E99" s="13">
        <v>0.74930638461538401</v>
      </c>
      <c r="F99" s="13">
        <v>1.3909346</v>
      </c>
      <c r="G99" s="13">
        <v>-1.4525029</v>
      </c>
      <c r="H99" s="13">
        <v>0.69241529999999996</v>
      </c>
      <c r="I99" s="13"/>
      <c r="J99" s="13">
        <v>-1.0659288</v>
      </c>
      <c r="K99" s="13">
        <v>0.90891837499999995</v>
      </c>
      <c r="L99" s="13"/>
      <c r="M99" s="13"/>
    </row>
    <row r="100" spans="2:13" ht="14.25">
      <c r="B100" s="13">
        <v>0.65069184615384601</v>
      </c>
      <c r="C100" s="13">
        <v>1.0708475</v>
      </c>
      <c r="D100" s="13">
        <v>-1.1022457142857101</v>
      </c>
      <c r="E100" s="13">
        <v>0.749878222222222</v>
      </c>
      <c r="F100" s="13">
        <v>1.4066536000000001</v>
      </c>
      <c r="G100" s="13">
        <v>-1.4672786250000001</v>
      </c>
      <c r="H100" s="13">
        <v>0.69296471428571405</v>
      </c>
      <c r="I100" s="13"/>
      <c r="J100" s="13">
        <v>-1.06693857142857</v>
      </c>
      <c r="K100" s="13">
        <v>0.91204577777777796</v>
      </c>
      <c r="L100" s="13"/>
      <c r="M100" s="13"/>
    </row>
    <row r="101" spans="2:13" ht="14.25">
      <c r="B101" s="13">
        <v>0.65080400000000005</v>
      </c>
      <c r="C101" s="13">
        <v>1.074324625</v>
      </c>
      <c r="D101" s="13">
        <v>-1.1079871999999999</v>
      </c>
      <c r="E101" s="13">
        <v>0.75057600000000002</v>
      </c>
      <c r="F101" s="13">
        <v>1.4140512000000001</v>
      </c>
      <c r="G101" s="13">
        <v>-1.4734149000000001</v>
      </c>
      <c r="H101" s="13">
        <v>0.69296471428571405</v>
      </c>
      <c r="I101" s="13"/>
      <c r="J101" s="13">
        <v>-1.0676939090909101</v>
      </c>
      <c r="K101" s="13">
        <v>0.91518142857142903</v>
      </c>
      <c r="L101" s="13"/>
      <c r="M101" s="13"/>
    </row>
    <row r="102" spans="2:13" ht="14.25">
      <c r="B102" s="13">
        <v>0.65294540000000001</v>
      </c>
      <c r="C102" s="13">
        <v>1.0854548749999999</v>
      </c>
      <c r="D102" s="13">
        <v>-1.1146908</v>
      </c>
      <c r="E102" s="13">
        <v>0.75161999999999995</v>
      </c>
      <c r="F102" s="13">
        <v>1.4243405</v>
      </c>
      <c r="G102" s="13">
        <v>-1.475803</v>
      </c>
      <c r="H102" s="13">
        <v>0.69346788888888899</v>
      </c>
      <c r="I102" s="13"/>
      <c r="J102" s="13">
        <v>-1.07009076923077</v>
      </c>
      <c r="K102" s="13">
        <v>0.91642924999999997</v>
      </c>
      <c r="L102" s="13"/>
      <c r="M102" s="13"/>
    </row>
    <row r="103" spans="2:13" ht="14.25">
      <c r="B103" s="13">
        <v>0.65662830769230796</v>
      </c>
      <c r="C103" s="13">
        <v>1.08565022222222</v>
      </c>
      <c r="D103" s="13">
        <v>-1.1163835499999999</v>
      </c>
      <c r="E103" s="15">
        <v>0.75371966666666701</v>
      </c>
      <c r="F103" s="13">
        <v>1.4645013333333301</v>
      </c>
      <c r="G103" s="13">
        <v>-1.4823440000000001</v>
      </c>
      <c r="H103" s="13">
        <v>0.69346788888888899</v>
      </c>
      <c r="I103" s="13"/>
      <c r="J103" s="13">
        <v>-1.07041084615385</v>
      </c>
      <c r="K103" s="13">
        <v>0.91722328571428602</v>
      </c>
      <c r="L103" s="13"/>
      <c r="M103" s="13"/>
    </row>
    <row r="104" spans="2:13" ht="14.25">
      <c r="B104" s="13">
        <v>0.65723162499999999</v>
      </c>
      <c r="C104" s="13">
        <v>1.0883865555555601</v>
      </c>
      <c r="D104" s="13">
        <v>-1.116493</v>
      </c>
      <c r="E104" s="13">
        <v>0.75402840000000004</v>
      </c>
      <c r="F104" s="13">
        <v>1.4702233333333301</v>
      </c>
      <c r="G104" s="13">
        <v>-1.48969144444444</v>
      </c>
      <c r="H104" s="13">
        <v>0.69904145454545397</v>
      </c>
      <c r="I104" s="13"/>
      <c r="J104" s="13">
        <v>-1.0746701428571399</v>
      </c>
      <c r="K104" s="13">
        <v>0.92304283333333303</v>
      </c>
      <c r="L104" s="13"/>
      <c r="M104" s="13"/>
    </row>
    <row r="105" spans="2:13" ht="14.25">
      <c r="B105" s="13">
        <v>0.66124785714285705</v>
      </c>
      <c r="C105" s="13">
        <v>1.0949035</v>
      </c>
      <c r="D105" s="13">
        <v>-1.11947016666667</v>
      </c>
      <c r="E105" s="13">
        <v>0.75460936363636399</v>
      </c>
      <c r="F105" s="13">
        <v>1.4744647500000001</v>
      </c>
      <c r="G105" s="13">
        <v>-1.5046835999999999</v>
      </c>
      <c r="H105" s="13">
        <v>0.69904145454545397</v>
      </c>
      <c r="I105" s="13"/>
      <c r="J105" s="13">
        <v>-1.0847262499999999</v>
      </c>
      <c r="K105" s="13">
        <v>0.92441533333333403</v>
      </c>
      <c r="L105" s="13"/>
      <c r="M105" s="13"/>
    </row>
    <row r="106" spans="2:13" ht="14.25">
      <c r="B106" s="13">
        <v>0.66243858333333305</v>
      </c>
      <c r="C106" s="13">
        <v>1.0987065</v>
      </c>
      <c r="D106" s="13">
        <v>-1.1362135</v>
      </c>
      <c r="E106" s="13">
        <v>0.75603733333333301</v>
      </c>
      <c r="F106" s="13">
        <v>1.4776503999999999</v>
      </c>
      <c r="G106" s="13">
        <v>-1.5057044285714301</v>
      </c>
      <c r="H106" s="13">
        <v>0.69925274999999998</v>
      </c>
      <c r="I106" s="13"/>
      <c r="J106" s="13">
        <v>-1.0859500769230801</v>
      </c>
      <c r="K106" s="13">
        <v>0.92861671428571402</v>
      </c>
      <c r="L106" s="13"/>
      <c r="M106" s="13"/>
    </row>
    <row r="107" spans="2:13" ht="14.25">
      <c r="B107" s="13">
        <v>0.66344061538461596</v>
      </c>
      <c r="C107" s="13">
        <v>1.1034821111111099</v>
      </c>
      <c r="D107" s="13">
        <v>-1.1416023749999999</v>
      </c>
      <c r="E107" s="13">
        <v>0.757192363636364</v>
      </c>
      <c r="F107" s="13">
        <v>1.4870994</v>
      </c>
      <c r="G107" s="13">
        <v>-1.5069252727272699</v>
      </c>
      <c r="H107" s="13">
        <v>0.69925274999999998</v>
      </c>
      <c r="I107" s="13"/>
      <c r="J107" s="13">
        <v>-1.08830930769231</v>
      </c>
      <c r="K107" s="13">
        <v>0.92885655555555602</v>
      </c>
      <c r="L107" s="13"/>
      <c r="M107" s="13"/>
    </row>
    <row r="108" spans="2:13" ht="14.25">
      <c r="B108" s="13">
        <v>0.66572869999999995</v>
      </c>
      <c r="C108" s="13">
        <v>1.1085072499999999</v>
      </c>
      <c r="D108" s="13">
        <v>-1.1419128571428601</v>
      </c>
      <c r="E108" s="13">
        <v>0.757192363636364</v>
      </c>
      <c r="F108" s="13">
        <v>1.4909064999999999</v>
      </c>
      <c r="G108" s="13">
        <v>-1.5099618571428599</v>
      </c>
      <c r="H108" s="13">
        <v>0.69987410000000005</v>
      </c>
      <c r="I108" s="13"/>
      <c r="J108" s="13">
        <v>-1.08908357142857</v>
      </c>
      <c r="K108" s="13">
        <v>0.93112600000000001</v>
      </c>
      <c r="L108" s="13"/>
      <c r="M108" s="13"/>
    </row>
    <row r="109" spans="2:13" ht="14.25">
      <c r="B109" s="13">
        <v>0.66627369230769196</v>
      </c>
      <c r="C109" s="13">
        <v>1.111259</v>
      </c>
      <c r="D109" s="13">
        <v>-1.14402</v>
      </c>
      <c r="E109" s="13">
        <v>0.75725944444444404</v>
      </c>
      <c r="F109" s="13">
        <v>1.4931764000000001</v>
      </c>
      <c r="G109" s="13">
        <v>-1.51546985714286</v>
      </c>
      <c r="H109" s="13">
        <v>0.69987410000000005</v>
      </c>
      <c r="I109" s="13"/>
      <c r="J109" s="13">
        <v>-1.09460063636364</v>
      </c>
      <c r="K109" s="13">
        <v>0.93196457142857103</v>
      </c>
      <c r="L109" s="13"/>
      <c r="M109" s="13"/>
    </row>
    <row r="110" spans="2:13" ht="14.25">
      <c r="B110" s="13">
        <v>0.669298454545455</v>
      </c>
      <c r="C110" s="13">
        <v>1.11496177777778</v>
      </c>
      <c r="D110" s="13">
        <v>-1.1498047222222201</v>
      </c>
      <c r="E110" s="13">
        <v>0.75777369999999999</v>
      </c>
      <c r="F110" s="13">
        <v>1.5157166</v>
      </c>
      <c r="G110" s="13">
        <v>-1.5266305</v>
      </c>
      <c r="H110" s="13">
        <v>0.69995691666666704</v>
      </c>
      <c r="I110" s="13"/>
      <c r="J110" s="13">
        <v>-1.09524175</v>
      </c>
      <c r="K110" s="13">
        <v>0.93681542857142897</v>
      </c>
      <c r="L110" s="13"/>
      <c r="M110" s="13"/>
    </row>
    <row r="111" spans="2:13" ht="14.25">
      <c r="B111" s="13">
        <v>0.66978981818181804</v>
      </c>
      <c r="C111" s="13">
        <v>1.1157331666666701</v>
      </c>
      <c r="D111" s="13">
        <v>-1.1508314545454501</v>
      </c>
      <c r="E111" s="13">
        <v>0.75790610000000003</v>
      </c>
      <c r="F111" s="13"/>
      <c r="G111" s="13">
        <v>-1.5320557777777799</v>
      </c>
      <c r="H111" s="13">
        <v>0.69995691666666704</v>
      </c>
      <c r="I111" s="13"/>
      <c r="J111" s="13">
        <v>-1.099955</v>
      </c>
      <c r="K111" s="13">
        <v>0.93809233333333297</v>
      </c>
      <c r="L111" s="13"/>
      <c r="M111" s="13"/>
    </row>
    <row r="112" spans="2:13" ht="14.25">
      <c r="B112" s="13">
        <v>0.67012700000000003</v>
      </c>
      <c r="C112" s="13">
        <v>1.12202377777778</v>
      </c>
      <c r="D112" s="13">
        <v>-1.15786725</v>
      </c>
      <c r="E112" s="13">
        <v>0.75790610000000003</v>
      </c>
      <c r="F112" s="13"/>
      <c r="G112" s="13">
        <v>-1.54047271428571</v>
      </c>
      <c r="H112" s="13">
        <v>0.70105424999999999</v>
      </c>
      <c r="I112" s="13"/>
      <c r="J112" s="13">
        <v>-1.1009739999999999</v>
      </c>
      <c r="K112" s="13">
        <v>0.95412462499999995</v>
      </c>
      <c r="L112" s="13"/>
      <c r="M112" s="13"/>
    </row>
    <row r="113" spans="2:13" ht="14.25">
      <c r="B113" s="13">
        <v>0.67221042857142899</v>
      </c>
      <c r="C113" s="13">
        <v>1.1232979999999999</v>
      </c>
      <c r="D113" s="13">
        <v>-1.1579022727272701</v>
      </c>
      <c r="E113" s="13">
        <v>0.75930074999999997</v>
      </c>
      <c r="F113" s="13"/>
      <c r="G113" s="13">
        <v>-1.5478845000000001</v>
      </c>
      <c r="H113" s="13">
        <v>0.70105424999999999</v>
      </c>
      <c r="I113" s="13"/>
      <c r="J113" s="13">
        <v>-1.1014873000000001</v>
      </c>
      <c r="K113" s="13">
        <v>0.95786714285714303</v>
      </c>
      <c r="L113" s="13"/>
      <c r="M113" s="13"/>
    </row>
    <row r="114" spans="2:13" ht="14.25">
      <c r="B114" s="13">
        <v>0.67266457142857095</v>
      </c>
      <c r="C114" s="13">
        <v>1.13123333333333</v>
      </c>
      <c r="D114" s="13">
        <v>-1.1600144166666699</v>
      </c>
      <c r="E114" s="13">
        <v>0.75938487499999996</v>
      </c>
      <c r="F114" s="13"/>
      <c r="G114" s="13">
        <v>-1.5830193749999999</v>
      </c>
      <c r="H114" s="13">
        <v>0.70292500000000002</v>
      </c>
      <c r="I114" s="13"/>
      <c r="J114" s="13">
        <v>-1.1067198888888901</v>
      </c>
      <c r="K114" s="13">
        <v>0.96223228571428598</v>
      </c>
      <c r="L114" s="13"/>
      <c r="M114" s="13"/>
    </row>
    <row r="115" spans="2:13" ht="14.25">
      <c r="B115" s="13">
        <v>0.67326838461538396</v>
      </c>
      <c r="C115" s="13">
        <v>1.1318845</v>
      </c>
      <c r="D115" s="13">
        <v>-1.1613990909090901</v>
      </c>
      <c r="E115" s="13">
        <v>0.75988540000000004</v>
      </c>
      <c r="F115" s="13"/>
      <c r="G115" s="13">
        <v>-1.58865566666667</v>
      </c>
      <c r="H115" s="13">
        <v>0.70292500000000002</v>
      </c>
      <c r="I115" s="13"/>
      <c r="J115" s="13">
        <v>-1.1119528999999999</v>
      </c>
      <c r="K115" s="13">
        <v>0.96394122222222201</v>
      </c>
      <c r="L115" s="13"/>
      <c r="M115" s="13"/>
    </row>
    <row r="116" spans="2:13" ht="14.25">
      <c r="B116" s="13">
        <v>0.67594646666666702</v>
      </c>
      <c r="C116" s="13">
        <v>1.13392855555556</v>
      </c>
      <c r="D116" s="13">
        <v>-1.1635552499999999</v>
      </c>
      <c r="E116" s="13">
        <v>0.76031633333333304</v>
      </c>
      <c r="F116" s="13"/>
      <c r="G116" s="13">
        <v>-1.61999844444444</v>
      </c>
      <c r="H116" s="13">
        <v>0.70315300000000003</v>
      </c>
      <c r="I116" s="13"/>
      <c r="J116" s="13">
        <v>-1.11239166666667</v>
      </c>
      <c r="K116" s="13">
        <v>0.96518199999999998</v>
      </c>
      <c r="L116" s="13"/>
      <c r="M116" s="13"/>
    </row>
    <row r="117" spans="2:13" ht="14.25">
      <c r="B117" s="13">
        <v>0.67597850000000004</v>
      </c>
      <c r="C117" s="13">
        <v>1.16564975</v>
      </c>
      <c r="D117" s="13">
        <v>-1.1641490000000001</v>
      </c>
      <c r="E117" s="13">
        <v>0.76089244444444504</v>
      </c>
      <c r="F117" s="13"/>
      <c r="G117" s="13">
        <v>-1.6425448333333299</v>
      </c>
      <c r="H117" s="13">
        <v>0.70315300000000003</v>
      </c>
      <c r="I117" s="13"/>
      <c r="J117" s="13">
        <v>-1.11268814285714</v>
      </c>
      <c r="K117" s="13">
        <v>0.96630511111111095</v>
      </c>
      <c r="L117" s="13"/>
      <c r="M117" s="13"/>
    </row>
    <row r="118" spans="2:13" ht="14.25">
      <c r="B118" s="13">
        <v>0.67821299999999995</v>
      </c>
      <c r="C118" s="13">
        <v>1.16697433333333</v>
      </c>
      <c r="D118" s="13">
        <v>-1.1667528888888901</v>
      </c>
      <c r="E118" s="13">
        <v>0.76148076923076902</v>
      </c>
      <c r="F118" s="13"/>
      <c r="G118" s="13">
        <v>-1.6451070000000001</v>
      </c>
      <c r="H118" s="13">
        <v>0.70337414285714295</v>
      </c>
      <c r="I118" s="13"/>
      <c r="J118" s="13">
        <v>-1.1209492222222199</v>
      </c>
      <c r="K118" s="13">
        <v>0.96978314285714295</v>
      </c>
      <c r="L118" s="13"/>
      <c r="M118" s="13"/>
    </row>
    <row r="119" spans="2:13" ht="14.25">
      <c r="B119" s="13">
        <v>0.67975030769230804</v>
      </c>
      <c r="C119" s="13">
        <v>1.17298875</v>
      </c>
      <c r="D119" s="13">
        <v>-1.178547</v>
      </c>
      <c r="E119" s="13">
        <v>0.76335736363636397</v>
      </c>
      <c r="F119" s="13"/>
      <c r="G119" s="13">
        <v>-1.65457116666667</v>
      </c>
      <c r="H119" s="13">
        <v>0.70481087499999995</v>
      </c>
      <c r="I119" s="13"/>
      <c r="J119" s="13">
        <v>-1.1218751250000001</v>
      </c>
      <c r="K119" s="13">
        <v>0.97255071428571405</v>
      </c>
      <c r="L119" s="13"/>
      <c r="M119" s="13"/>
    </row>
    <row r="120" spans="2:13" ht="14.25">
      <c r="B120" s="13">
        <v>0.68228339999999998</v>
      </c>
      <c r="C120" s="13">
        <v>1.1739913749999999</v>
      </c>
      <c r="D120" s="13">
        <v>-1.18247066666667</v>
      </c>
      <c r="E120" s="13">
        <v>0.76342990909090902</v>
      </c>
      <c r="F120" s="13"/>
      <c r="G120" s="13">
        <v>-1.656819625</v>
      </c>
      <c r="H120" s="13">
        <v>0.70481087499999995</v>
      </c>
      <c r="I120" s="13"/>
      <c r="J120" s="13">
        <v>-1.1244943999999999</v>
      </c>
      <c r="K120" s="13">
        <v>0.97304916666666696</v>
      </c>
      <c r="L120" s="13"/>
      <c r="M120" s="13"/>
    </row>
    <row r="121" spans="2:13" ht="14.25">
      <c r="B121" s="13">
        <v>0.68235169230769199</v>
      </c>
      <c r="C121" s="13">
        <v>1.1753849999999999</v>
      </c>
      <c r="D121" s="13">
        <v>-1.1881409999999999</v>
      </c>
      <c r="E121" s="13">
        <v>0.76377289999999998</v>
      </c>
      <c r="F121" s="13"/>
      <c r="G121" s="13">
        <v>-1.6719026666666701</v>
      </c>
      <c r="H121" s="13">
        <v>0.70693466666666704</v>
      </c>
      <c r="I121" s="13"/>
      <c r="J121" s="13">
        <v>-1.12694625</v>
      </c>
      <c r="K121" s="13">
        <v>0.97542887499999997</v>
      </c>
      <c r="L121" s="13"/>
      <c r="M121" s="13"/>
    </row>
    <row r="122" spans="2:13" ht="14.25">
      <c r="B122" s="13">
        <v>0.68402733333333299</v>
      </c>
      <c r="C122" s="13">
        <v>1.177036875</v>
      </c>
      <c r="D122" s="13">
        <v>-1.19517606666667</v>
      </c>
      <c r="E122" s="13">
        <v>0.76448550000000004</v>
      </c>
      <c r="F122" s="13"/>
      <c r="G122" s="13">
        <v>-1.6998311666666699</v>
      </c>
      <c r="H122" s="13">
        <v>0.70693466666666704</v>
      </c>
      <c r="I122" s="13"/>
      <c r="J122" s="13">
        <v>-1.1324354999999999</v>
      </c>
      <c r="K122" s="13">
        <v>0.97727914285714301</v>
      </c>
      <c r="L122" s="13"/>
      <c r="M122" s="13"/>
    </row>
    <row r="123" spans="2:13" ht="14.25">
      <c r="B123" s="13">
        <v>0.68491950000000001</v>
      </c>
      <c r="C123" s="13">
        <v>1.1804585000000001</v>
      </c>
      <c r="D123" s="13">
        <v>-1.1993121428571401</v>
      </c>
      <c r="E123" s="13">
        <v>0.76448700000000003</v>
      </c>
      <c r="F123" s="13"/>
      <c r="G123" s="13">
        <v>-1.77666228571429</v>
      </c>
      <c r="H123" s="13">
        <v>0.70705375000000004</v>
      </c>
      <c r="I123" s="13"/>
      <c r="J123" s="13">
        <v>-1.13384872727273</v>
      </c>
      <c r="K123" s="13">
        <v>0.97992137499999998</v>
      </c>
      <c r="L123" s="13"/>
      <c r="M123" s="13"/>
    </row>
    <row r="124" spans="2:13" ht="14.25">
      <c r="B124" s="13">
        <v>0.68958216666666705</v>
      </c>
      <c r="C124" s="13">
        <v>1.1985870000000001</v>
      </c>
      <c r="D124" s="13">
        <v>-1.2017992500000001</v>
      </c>
      <c r="E124" s="13">
        <v>0.76632699999999998</v>
      </c>
      <c r="F124" s="13"/>
      <c r="G124" s="13">
        <v>-1.8085724999999999</v>
      </c>
      <c r="H124" s="13">
        <v>0.70705375000000004</v>
      </c>
      <c r="I124" s="13"/>
      <c r="J124" s="13">
        <v>-1.1348803333333299</v>
      </c>
      <c r="K124" s="13">
        <v>0.98484649999999996</v>
      </c>
      <c r="L124" s="13"/>
      <c r="M124" s="13"/>
    </row>
    <row r="125" spans="2:13" ht="14.25">
      <c r="B125" s="13">
        <v>0.691314083333333</v>
      </c>
      <c r="C125" s="13">
        <v>1.1993115000000001</v>
      </c>
      <c r="D125" s="13">
        <v>-1.20467036363636</v>
      </c>
      <c r="E125" s="13">
        <v>0.76651891666666705</v>
      </c>
      <c r="F125" s="13"/>
      <c r="G125" s="13">
        <v>-1.8149632499999999</v>
      </c>
      <c r="H125" s="13">
        <v>0.70825662499999997</v>
      </c>
      <c r="I125" s="13"/>
      <c r="J125" s="13">
        <v>-1.13585953846154</v>
      </c>
      <c r="K125" s="13">
        <v>0.98566371428571398</v>
      </c>
      <c r="L125" s="13"/>
      <c r="M125" s="13"/>
    </row>
    <row r="126" spans="2:13" ht="14.25">
      <c r="B126" s="13">
        <v>0.69459789999999999</v>
      </c>
      <c r="C126" s="13">
        <v>1.2024255714285701</v>
      </c>
      <c r="D126" s="13">
        <v>-1.20524772727273</v>
      </c>
      <c r="E126" s="13">
        <v>0.76670142857142898</v>
      </c>
      <c r="F126" s="13"/>
      <c r="G126" s="13"/>
      <c r="H126" s="13">
        <v>0.70825662499999997</v>
      </c>
      <c r="I126" s="13"/>
      <c r="J126" s="13">
        <v>-1.13665175</v>
      </c>
      <c r="K126" s="13">
        <v>0.99495762499999996</v>
      </c>
      <c r="L126" s="13"/>
      <c r="M126" s="13"/>
    </row>
    <row r="127" spans="2:13" ht="14.25">
      <c r="B127" s="13">
        <v>0.69593372727272695</v>
      </c>
      <c r="C127" s="13">
        <v>1.2205963333333301</v>
      </c>
      <c r="D127" s="13">
        <v>-1.2073003333333301</v>
      </c>
      <c r="E127" s="13">
        <v>0.76741433333333298</v>
      </c>
      <c r="F127" s="13"/>
      <c r="G127" s="13"/>
      <c r="H127" s="13">
        <v>0.71292214285714295</v>
      </c>
      <c r="I127" s="13"/>
      <c r="J127" s="13">
        <v>-1.1384922500000001</v>
      </c>
      <c r="K127" s="13">
        <v>0.99829042857142902</v>
      </c>
      <c r="L127" s="13"/>
      <c r="M127" s="13"/>
    </row>
    <row r="128" spans="2:13" ht="14.25">
      <c r="B128" s="13">
        <v>0.696341875</v>
      </c>
      <c r="C128" s="13">
        <v>1.2411345</v>
      </c>
      <c r="D128" s="13">
        <v>-1.2132608</v>
      </c>
      <c r="E128" s="13">
        <v>0.76744322222222205</v>
      </c>
      <c r="F128" s="13"/>
      <c r="G128" s="13"/>
      <c r="H128" s="13">
        <v>0.71292214285714295</v>
      </c>
      <c r="I128" s="13"/>
      <c r="J128" s="13">
        <v>-1.1408085714285701</v>
      </c>
      <c r="K128" s="13">
        <v>0.99854314285714296</v>
      </c>
      <c r="L128" s="13"/>
      <c r="M128" s="13"/>
    </row>
    <row r="129" spans="2:13" ht="14.25">
      <c r="B129" s="13">
        <v>0.69864999999999999</v>
      </c>
      <c r="C129" s="13">
        <v>1.2414909999999999</v>
      </c>
      <c r="D129" s="13">
        <v>-1.21340680952381</v>
      </c>
      <c r="E129" s="13">
        <v>0.77037599999999995</v>
      </c>
      <c r="F129" s="13"/>
      <c r="G129" s="13"/>
      <c r="H129" s="13">
        <v>0.71347863636363595</v>
      </c>
      <c r="I129" s="13"/>
      <c r="J129" s="13">
        <v>-1.1450625000000001</v>
      </c>
      <c r="K129" s="13">
        <v>1.0002186666666699</v>
      </c>
      <c r="L129" s="13"/>
      <c r="M129" s="13"/>
    </row>
    <row r="130" spans="2:13" ht="14.25">
      <c r="B130" s="13">
        <v>0.704244363636364</v>
      </c>
      <c r="C130" s="13">
        <v>1.24778128571429</v>
      </c>
      <c r="D130" s="13">
        <v>-1.21733283333333</v>
      </c>
      <c r="E130" s="13">
        <v>0.77186487500000001</v>
      </c>
      <c r="F130" s="13"/>
      <c r="G130" s="13"/>
      <c r="H130" s="13">
        <v>0.71347863636363595</v>
      </c>
      <c r="I130" s="13"/>
      <c r="J130" s="13">
        <v>-1.1498423333333301</v>
      </c>
      <c r="K130" s="13">
        <v>1.0014141428571399</v>
      </c>
      <c r="L130" s="13"/>
      <c r="M130" s="13"/>
    </row>
    <row r="131" spans="2:13" ht="14.25">
      <c r="B131" s="13">
        <v>0.70428366666666697</v>
      </c>
      <c r="C131" s="13">
        <v>1.2510917500000001</v>
      </c>
      <c r="D131" s="13">
        <v>-1.21809258333333</v>
      </c>
      <c r="E131" s="13">
        <v>0.77187291666666702</v>
      </c>
      <c r="F131" s="13"/>
      <c r="G131" s="13"/>
      <c r="H131" s="13">
        <v>0.71412322222222202</v>
      </c>
      <c r="I131" s="13"/>
      <c r="J131" s="13">
        <v>-1.1525267142857101</v>
      </c>
      <c r="K131" s="13">
        <v>1.0063347499999999</v>
      </c>
      <c r="L131" s="13"/>
      <c r="M131" s="13"/>
    </row>
    <row r="132" spans="2:13" ht="14.25">
      <c r="B132" s="13">
        <v>0.70431030769230796</v>
      </c>
      <c r="C132" s="13">
        <v>1.2511946</v>
      </c>
      <c r="D132" s="13">
        <v>-1.2198754999999999</v>
      </c>
      <c r="E132" s="13">
        <v>0.77542281818181802</v>
      </c>
      <c r="F132" s="13"/>
      <c r="G132" s="13"/>
      <c r="H132" s="13">
        <v>0.71412322222222202</v>
      </c>
      <c r="I132" s="13"/>
      <c r="J132" s="13">
        <v>-1.15712033333333</v>
      </c>
      <c r="K132" s="13">
        <v>1.00889616666667</v>
      </c>
      <c r="L132" s="13"/>
      <c r="M132" s="13"/>
    </row>
    <row r="133" spans="2:13" ht="14.25">
      <c r="B133" s="13">
        <v>0.70547928571428598</v>
      </c>
      <c r="C133" s="13">
        <v>1.2518148333333301</v>
      </c>
      <c r="D133" s="13">
        <v>-1.22398571428571</v>
      </c>
      <c r="E133" s="13">
        <v>0.77617383333333301</v>
      </c>
      <c r="F133" s="13"/>
      <c r="G133" s="13"/>
      <c r="H133" s="13">
        <v>0.71558428571428601</v>
      </c>
      <c r="I133" s="13"/>
      <c r="J133" s="13">
        <v>-1.16165757142857</v>
      </c>
      <c r="K133" s="13">
        <v>1.0131889999999999</v>
      </c>
      <c r="L133" s="13"/>
      <c r="M133" s="13"/>
    </row>
    <row r="134" spans="2:13" ht="14.25">
      <c r="B134" s="13">
        <v>0.71064749999999999</v>
      </c>
      <c r="C134" s="13">
        <v>1.2563599999999999</v>
      </c>
      <c r="D134" s="13">
        <v>-1.2287440000000001</v>
      </c>
      <c r="E134" s="13">
        <v>0.77744650000000004</v>
      </c>
      <c r="F134" s="13"/>
      <c r="G134" s="13"/>
      <c r="H134" s="13">
        <v>0.71558428571428601</v>
      </c>
      <c r="I134" s="13"/>
      <c r="J134" s="13">
        <v>-1.1626183750000001</v>
      </c>
      <c r="K134" s="13">
        <v>1.0134626250000001</v>
      </c>
      <c r="L134" s="13"/>
      <c r="M134" s="13"/>
    </row>
    <row r="135" spans="2:13" ht="14.25">
      <c r="B135" s="13">
        <v>0.71215974999999998</v>
      </c>
      <c r="C135" s="13">
        <v>1.2601803333333299</v>
      </c>
      <c r="D135" s="13">
        <v>-1.2340473000000001</v>
      </c>
      <c r="E135" s="13">
        <v>0.77755350000000001</v>
      </c>
      <c r="F135" s="13"/>
      <c r="G135" s="13"/>
      <c r="H135" s="13">
        <v>0.71664430000000001</v>
      </c>
      <c r="I135" s="13"/>
      <c r="J135" s="13">
        <v>-1.1634568571428601</v>
      </c>
      <c r="K135" s="13">
        <v>1.0154925714285701</v>
      </c>
      <c r="L135" s="13"/>
      <c r="M135" s="13"/>
    </row>
    <row r="136" spans="2:13" ht="14.25">
      <c r="B136" s="13">
        <v>0.71486839999999996</v>
      </c>
      <c r="C136" s="13">
        <v>1.266014</v>
      </c>
      <c r="D136" s="13">
        <v>-1.24803381818182</v>
      </c>
      <c r="E136" s="13">
        <v>0.77770666666666699</v>
      </c>
      <c r="F136" s="13"/>
      <c r="G136" s="13"/>
      <c r="H136" s="13">
        <v>0.71664430000000001</v>
      </c>
      <c r="I136" s="13"/>
      <c r="J136" s="13">
        <v>-1.17161457142857</v>
      </c>
      <c r="K136" s="13">
        <v>1.0253886249999999</v>
      </c>
      <c r="L136" s="13"/>
      <c r="M136" s="13"/>
    </row>
    <row r="137" spans="2:13" ht="14.25">
      <c r="B137" s="13">
        <v>0.71582277777777803</v>
      </c>
      <c r="C137" s="13">
        <v>1.2685123333333299</v>
      </c>
      <c r="D137" s="13">
        <v>-1.2641194615384601</v>
      </c>
      <c r="E137" s="13">
        <v>0.77803411111111098</v>
      </c>
      <c r="F137" s="13"/>
      <c r="G137" s="13"/>
      <c r="H137" s="13">
        <v>0.71848172727272697</v>
      </c>
      <c r="I137" s="13"/>
      <c r="J137" s="13">
        <v>-1.17527783333333</v>
      </c>
      <c r="K137" s="13">
        <v>1.0263354285714299</v>
      </c>
      <c r="L137" s="13"/>
      <c r="M137" s="13"/>
    </row>
    <row r="138" spans="2:13" ht="14.25">
      <c r="B138" s="13">
        <v>0.717676363636364</v>
      </c>
      <c r="C138" s="13">
        <v>1.272616</v>
      </c>
      <c r="D138" s="13">
        <v>-1.26436009090909</v>
      </c>
      <c r="E138" s="13">
        <v>0.77847745454545503</v>
      </c>
      <c r="F138" s="13"/>
      <c r="G138" s="13"/>
      <c r="H138" s="13">
        <v>0.71848172727272697</v>
      </c>
      <c r="I138" s="13"/>
      <c r="J138" s="13">
        <v>-1.1786116250000001</v>
      </c>
      <c r="K138" s="13">
        <v>1.0266375999999999</v>
      </c>
      <c r="L138" s="13"/>
      <c r="M138" s="13"/>
    </row>
    <row r="139" spans="2:13" ht="14.25">
      <c r="B139" s="13">
        <v>0.72029430000000005</v>
      </c>
      <c r="C139" s="13">
        <v>1.27737428571429</v>
      </c>
      <c r="D139" s="13">
        <v>-1.2676797142857099</v>
      </c>
      <c r="E139" s="13">
        <v>0.77940733333333301</v>
      </c>
      <c r="F139" s="13"/>
      <c r="G139" s="13"/>
      <c r="H139" s="13">
        <v>0.72117737500000001</v>
      </c>
      <c r="I139" s="13"/>
      <c r="J139" s="13">
        <v>-1.1816097000000001</v>
      </c>
      <c r="K139" s="13">
        <v>1.0269418571428599</v>
      </c>
      <c r="L139" s="13"/>
      <c r="M139" s="13"/>
    </row>
    <row r="140" spans="2:13" ht="14.25">
      <c r="B140" s="13">
        <v>0.72191587499999998</v>
      </c>
      <c r="C140" s="13">
        <v>1.2787792499999999</v>
      </c>
      <c r="D140" s="13">
        <v>-1.27092076923077</v>
      </c>
      <c r="E140" s="13">
        <v>0.78019688888888905</v>
      </c>
      <c r="F140" s="13"/>
      <c r="G140" s="13"/>
      <c r="H140" s="13">
        <v>0.72117737500000001</v>
      </c>
      <c r="I140" s="13"/>
      <c r="J140" s="13">
        <v>-1.18479175</v>
      </c>
      <c r="K140" s="13">
        <v>1.02807414285714</v>
      </c>
      <c r="L140" s="13"/>
      <c r="M140" s="13"/>
    </row>
    <row r="141" spans="2:13" ht="14.25">
      <c r="B141" s="13">
        <v>0.72328957142857098</v>
      </c>
      <c r="C141" s="13">
        <v>1.2853622499999999</v>
      </c>
      <c r="D141" s="13">
        <v>-1.2712895</v>
      </c>
      <c r="E141" s="13">
        <v>0.78054199999999996</v>
      </c>
      <c r="F141" s="13"/>
      <c r="G141" s="13"/>
      <c r="H141" s="13">
        <v>0.72426800000000002</v>
      </c>
      <c r="I141" s="13"/>
      <c r="J141" s="13">
        <v>-1.1875150000000001</v>
      </c>
      <c r="K141" s="13">
        <v>1.0312233333333301</v>
      </c>
      <c r="L141" s="13"/>
      <c r="M141" s="13"/>
    </row>
    <row r="142" spans="2:13" ht="14.25">
      <c r="B142" s="13">
        <v>0.72478076923076895</v>
      </c>
      <c r="C142" s="13">
        <v>1.2857797500000001</v>
      </c>
      <c r="D142" s="13">
        <v>-1.27800766666667</v>
      </c>
      <c r="E142" s="13">
        <v>0.78067520000000001</v>
      </c>
      <c r="F142" s="13"/>
      <c r="G142" s="13"/>
      <c r="H142" s="13">
        <v>0.72426800000000002</v>
      </c>
      <c r="I142" s="13"/>
      <c r="J142" s="13">
        <v>-1.1887036</v>
      </c>
      <c r="K142" s="13">
        <v>1.0329390000000001</v>
      </c>
      <c r="L142" s="13"/>
      <c r="M142" s="13"/>
    </row>
    <row r="143" spans="2:13" ht="14.25">
      <c r="B143" s="13">
        <v>0.72525618181818197</v>
      </c>
      <c r="C143" s="13">
        <v>1.2985023333333301</v>
      </c>
      <c r="D143" s="13">
        <v>-1.2820819999999999</v>
      </c>
      <c r="E143" s="13">
        <v>0.78189445454545503</v>
      </c>
      <c r="F143" s="13"/>
      <c r="G143" s="13"/>
      <c r="H143" s="13">
        <v>0.72473536363636404</v>
      </c>
      <c r="I143" s="13"/>
      <c r="J143" s="13">
        <v>-1.19429542857143</v>
      </c>
      <c r="K143" s="13">
        <v>1.034643</v>
      </c>
      <c r="L143" s="13"/>
      <c r="M143" s="13"/>
    </row>
    <row r="144" spans="2:13" ht="14.25">
      <c r="B144" s="13">
        <v>0.72634527272727301</v>
      </c>
      <c r="C144" s="13">
        <v>1.3025949999999999</v>
      </c>
      <c r="D144" s="13">
        <v>-1.2821327333333301</v>
      </c>
      <c r="E144" s="13">
        <v>0.78208500000000003</v>
      </c>
      <c r="F144" s="13"/>
      <c r="G144" s="13"/>
      <c r="H144" s="13">
        <v>0.72473536363636404</v>
      </c>
      <c r="I144" s="13"/>
      <c r="J144" s="13">
        <v>-1.1946284615384599</v>
      </c>
      <c r="K144" s="13">
        <v>1.03729714285714</v>
      </c>
      <c r="L144" s="13"/>
      <c r="M144" s="13"/>
    </row>
    <row r="145" spans="2:13" ht="14.25">
      <c r="B145" s="13">
        <v>0.72826111111111103</v>
      </c>
      <c r="C145" s="13">
        <v>1.302837</v>
      </c>
      <c r="D145" s="13">
        <v>-1.2855782307692301</v>
      </c>
      <c r="E145" s="13">
        <v>0.78669666666666704</v>
      </c>
      <c r="F145" s="13"/>
      <c r="G145" s="13"/>
      <c r="H145" s="13">
        <v>0.72494585714285698</v>
      </c>
      <c r="I145" s="13"/>
      <c r="J145" s="13">
        <v>-1.19526666666667</v>
      </c>
      <c r="K145" s="13">
        <v>1.0418763333333301</v>
      </c>
      <c r="L145" s="13"/>
      <c r="M145" s="13"/>
    </row>
    <row r="146" spans="2:13" ht="14.25">
      <c r="B146" s="13">
        <v>0.73005022222222204</v>
      </c>
      <c r="C146" s="13">
        <v>1.3098687142857099</v>
      </c>
      <c r="D146" s="13">
        <v>-1.2910887272727301</v>
      </c>
      <c r="E146" s="13">
        <v>0.78865414285714297</v>
      </c>
      <c r="F146" s="13"/>
      <c r="G146" s="13"/>
      <c r="H146" s="13">
        <v>0.72494585714285698</v>
      </c>
      <c r="I146" s="13"/>
      <c r="J146" s="13">
        <v>-1.19532966666667</v>
      </c>
      <c r="K146" s="13">
        <v>1.0438124444444401</v>
      </c>
      <c r="L146" s="13"/>
      <c r="M146" s="13"/>
    </row>
    <row r="147" spans="2:13" ht="14.25">
      <c r="B147" s="13">
        <v>0.73046480000000003</v>
      </c>
      <c r="C147" s="13">
        <v>1.3131816000000001</v>
      </c>
      <c r="D147" s="13">
        <v>-1.2927598461538501</v>
      </c>
      <c r="E147" s="13">
        <v>0.78869887500000002</v>
      </c>
      <c r="F147" s="13"/>
      <c r="G147" s="13"/>
      <c r="H147" s="13">
        <v>0.72659171428571401</v>
      </c>
      <c r="I147" s="13"/>
      <c r="J147" s="13">
        <v>-1.19638133333333</v>
      </c>
      <c r="K147" s="13">
        <v>1.04877675</v>
      </c>
      <c r="L147" s="13"/>
      <c r="M147" s="13"/>
    </row>
    <row r="148" spans="2:13" ht="14.25">
      <c r="B148" s="13">
        <v>0.73128684615384598</v>
      </c>
      <c r="C148" s="13">
        <v>1.3171126666666699</v>
      </c>
      <c r="D148" s="13">
        <v>-1.2929421875</v>
      </c>
      <c r="E148" s="13">
        <v>0.79112400000000005</v>
      </c>
      <c r="F148" s="13"/>
      <c r="G148" s="13"/>
      <c r="H148" s="13">
        <v>0.72659171428571401</v>
      </c>
      <c r="I148" s="13"/>
      <c r="J148" s="13">
        <v>-1.1974175</v>
      </c>
      <c r="K148" s="13">
        <v>1.0547695555555601</v>
      </c>
      <c r="L148" s="13"/>
      <c r="M148" s="13"/>
    </row>
    <row r="149" spans="2:13" ht="14.25">
      <c r="B149" s="13">
        <v>0.73195033333333304</v>
      </c>
      <c r="C149" s="13">
        <v>1.32232375</v>
      </c>
      <c r="D149" s="13">
        <v>-1.2937513333333299</v>
      </c>
      <c r="E149" s="13">
        <v>0.79254122222222201</v>
      </c>
      <c r="F149" s="13"/>
      <c r="G149" s="13"/>
      <c r="H149" s="13">
        <v>0.729853857142857</v>
      </c>
      <c r="I149" s="13"/>
      <c r="J149" s="13">
        <v>-1.2001313333333301</v>
      </c>
      <c r="K149" s="13">
        <v>1.0582477142857101</v>
      </c>
      <c r="L149" s="13"/>
      <c r="M149" s="13"/>
    </row>
    <row r="150" spans="2:13" ht="14.25">
      <c r="B150" s="13">
        <v>0.73445859999999996</v>
      </c>
      <c r="C150" s="13">
        <v>1.32233016666667</v>
      </c>
      <c r="D150" s="13">
        <v>-1.300737</v>
      </c>
      <c r="E150" s="13">
        <v>0.79341562499999996</v>
      </c>
      <c r="F150" s="13"/>
      <c r="G150" s="13"/>
      <c r="H150" s="13">
        <v>0.729853857142857</v>
      </c>
      <c r="I150" s="13"/>
      <c r="J150" s="13">
        <v>-1.20113771428571</v>
      </c>
      <c r="K150" s="13">
        <v>1.0594460000000001</v>
      </c>
      <c r="L150" s="13"/>
      <c r="M150" s="13"/>
    </row>
    <row r="151" spans="2:13" ht="14.25">
      <c r="B151" s="13">
        <v>0.7360717</v>
      </c>
      <c r="C151" s="13">
        <v>1.3341402</v>
      </c>
      <c r="D151" s="13">
        <v>-1.3017815625</v>
      </c>
      <c r="E151" s="13">
        <v>0.79496325000000001</v>
      </c>
      <c r="F151" s="13"/>
      <c r="G151" s="13"/>
      <c r="H151" s="13">
        <v>0.73545414285714295</v>
      </c>
      <c r="I151" s="13"/>
      <c r="J151" s="13">
        <v>-1.209184</v>
      </c>
      <c r="K151" s="13">
        <v>1.0707372857142901</v>
      </c>
      <c r="L151" s="13"/>
      <c r="M151" s="13"/>
    </row>
    <row r="152" spans="2:13" ht="14.25">
      <c r="B152" s="13">
        <v>0.73674858333333304</v>
      </c>
      <c r="C152" s="13">
        <v>1.336962</v>
      </c>
      <c r="D152" s="13">
        <v>-1.3026439999999999</v>
      </c>
      <c r="E152" s="13">
        <v>0.79573472727272698</v>
      </c>
      <c r="F152" s="13"/>
      <c r="G152" s="13"/>
      <c r="H152" s="13">
        <v>0.73545414285714295</v>
      </c>
      <c r="I152" s="13"/>
      <c r="J152" s="13">
        <v>-1.2096769999999999</v>
      </c>
      <c r="K152" s="13">
        <v>1.0735515</v>
      </c>
      <c r="L152" s="13"/>
      <c r="M152" s="13"/>
    </row>
    <row r="153" spans="2:13" ht="14.25">
      <c r="B153" s="13">
        <v>0.73781683333333303</v>
      </c>
      <c r="C153" s="13">
        <v>1.3471045714285701</v>
      </c>
      <c r="D153" s="13">
        <v>-1.3140927</v>
      </c>
      <c r="E153" s="13">
        <v>0.79675574999999998</v>
      </c>
      <c r="F153" s="13"/>
      <c r="G153" s="13"/>
      <c r="H153" s="13">
        <v>0.73674799999999996</v>
      </c>
      <c r="I153" s="13"/>
      <c r="J153" s="13">
        <v>-1.2099883</v>
      </c>
      <c r="K153" s="13">
        <v>1.0760923333333301</v>
      </c>
      <c r="L153" s="13"/>
      <c r="M153" s="13"/>
    </row>
    <row r="154" spans="2:13" ht="14.25">
      <c r="B154" s="13">
        <v>0.73932640000000005</v>
      </c>
      <c r="C154" s="13">
        <v>1.3537662500000001</v>
      </c>
      <c r="D154" s="13">
        <v>-1.3179793333333301</v>
      </c>
      <c r="E154" s="13">
        <v>0.79943488888888903</v>
      </c>
      <c r="F154" s="13"/>
      <c r="G154" s="13"/>
      <c r="H154" s="13">
        <v>0.73885314285714299</v>
      </c>
      <c r="I154" s="13"/>
      <c r="J154" s="13">
        <v>-1.2131771428571401</v>
      </c>
      <c r="K154" s="13">
        <v>1.0780683333333301</v>
      </c>
      <c r="L154" s="13"/>
      <c r="M154" s="13"/>
    </row>
    <row r="155" spans="2:13" ht="14.25">
      <c r="B155" s="13">
        <v>0.74115411111111096</v>
      </c>
      <c r="C155" s="13">
        <v>1.3565654</v>
      </c>
      <c r="D155" s="13">
        <v>-1.3180563750000001</v>
      </c>
      <c r="E155" s="13">
        <v>0.80212788888888897</v>
      </c>
      <c r="F155" s="13"/>
      <c r="G155" s="13"/>
      <c r="H155" s="13">
        <v>0.73885314285714299</v>
      </c>
      <c r="I155" s="13"/>
      <c r="J155" s="13">
        <v>-1.21671406666667</v>
      </c>
      <c r="K155" s="13">
        <v>1.0804389999999999</v>
      </c>
      <c r="L155" s="13"/>
      <c r="M155" s="13"/>
    </row>
    <row r="156" spans="2:13" ht="14.25">
      <c r="B156" s="13">
        <v>0.74283633333333299</v>
      </c>
      <c r="C156" s="13">
        <v>1.359564</v>
      </c>
      <c r="D156" s="13">
        <v>-1.31850016666667</v>
      </c>
      <c r="E156" s="13">
        <v>0.80229455555555595</v>
      </c>
      <c r="F156" s="13"/>
      <c r="G156" s="13"/>
      <c r="H156" s="13">
        <v>0.73960358333333298</v>
      </c>
      <c r="I156" s="13"/>
      <c r="J156" s="13">
        <v>-1.2217969</v>
      </c>
      <c r="K156" s="13">
        <v>1.0826813749999999</v>
      </c>
      <c r="L156" s="13"/>
      <c r="M156" s="13"/>
    </row>
    <row r="157" spans="2:13" ht="14.25">
      <c r="B157" s="13">
        <v>0.74322385714285699</v>
      </c>
      <c r="C157" s="13">
        <v>1.36477466666667</v>
      </c>
      <c r="D157" s="13">
        <v>-1.3201957142857099</v>
      </c>
      <c r="E157" s="13">
        <v>0.80500899999999997</v>
      </c>
      <c r="F157" s="13"/>
      <c r="G157" s="13"/>
      <c r="H157" s="13">
        <v>0.73960358333333298</v>
      </c>
      <c r="I157" s="13"/>
      <c r="J157" s="13">
        <v>-1.2268919285714299</v>
      </c>
      <c r="K157" s="13">
        <v>1.0878490000000001</v>
      </c>
      <c r="L157" s="13"/>
      <c r="M157" s="13"/>
    </row>
    <row r="158" spans="2:13" ht="14.25">
      <c r="B158" s="13">
        <v>0.75039500000000003</v>
      </c>
      <c r="C158" s="13">
        <v>1.3761273333333299</v>
      </c>
      <c r="D158" s="13">
        <v>-1.32651236842105</v>
      </c>
      <c r="E158" s="13">
        <v>0.80590430000000002</v>
      </c>
      <c r="F158" s="13"/>
      <c r="G158" s="13"/>
      <c r="H158" s="13">
        <v>0.74005533333333295</v>
      </c>
      <c r="I158" s="13"/>
      <c r="J158" s="13">
        <v>-1.23072309090909</v>
      </c>
      <c r="K158" s="13">
        <v>1.0889219999999999</v>
      </c>
      <c r="L158" s="13"/>
      <c r="M158" s="13"/>
    </row>
    <row r="159" spans="2:13" ht="14.25">
      <c r="B159" s="13">
        <v>0.75190699999999999</v>
      </c>
      <c r="C159" s="13">
        <v>1.3765634</v>
      </c>
      <c r="D159" s="13">
        <v>-1.3272294444444399</v>
      </c>
      <c r="E159" s="13">
        <v>0.80600145454545402</v>
      </c>
      <c r="F159" s="13"/>
      <c r="G159" s="13"/>
      <c r="H159" s="13">
        <v>0.74005533333333295</v>
      </c>
      <c r="I159" s="13"/>
      <c r="J159" s="13">
        <v>-1.2338788888888901</v>
      </c>
      <c r="K159" s="13">
        <v>1.0917561428571401</v>
      </c>
      <c r="L159" s="13"/>
      <c r="M159" s="13"/>
    </row>
    <row r="160" spans="2:13" ht="14.25">
      <c r="B160" s="13">
        <v>0.75310821428571395</v>
      </c>
      <c r="C160" s="13">
        <v>1.3944813333333299</v>
      </c>
      <c r="D160" s="13">
        <v>-1.3272935555555601</v>
      </c>
      <c r="E160" s="13">
        <v>0.80658355555555605</v>
      </c>
      <c r="F160" s="13"/>
      <c r="G160" s="13"/>
      <c r="H160" s="13">
        <v>0.74035081818181803</v>
      </c>
      <c r="I160" s="13"/>
      <c r="J160" s="13">
        <v>-1.2449309</v>
      </c>
      <c r="K160" s="13">
        <v>1.0919315000000001</v>
      </c>
      <c r="L160" s="13"/>
      <c r="M160" s="13"/>
    </row>
    <row r="161" spans="2:13" ht="14.25">
      <c r="B161" s="13">
        <v>0.75569209090909095</v>
      </c>
      <c r="C161" s="13">
        <v>1.3968292</v>
      </c>
      <c r="D161" s="13">
        <v>-1.3308404285714299</v>
      </c>
      <c r="E161" s="13">
        <v>0.80767772727272702</v>
      </c>
      <c r="F161" s="13"/>
      <c r="G161" s="13"/>
      <c r="H161" s="13">
        <v>0.74035081818181803</v>
      </c>
      <c r="I161" s="13"/>
      <c r="J161" s="13">
        <v>-1.24771677777778</v>
      </c>
      <c r="K161" s="13">
        <v>1.1063788000000001</v>
      </c>
      <c r="L161" s="13"/>
      <c r="M161" s="13"/>
    </row>
    <row r="162" spans="2:13" ht="14.25">
      <c r="B162" s="13">
        <v>0.75791342857142896</v>
      </c>
      <c r="C162" s="13">
        <v>1.3969229999999999</v>
      </c>
      <c r="D162" s="13">
        <v>-1.33573626315789</v>
      </c>
      <c r="E162" s="15">
        <v>0.80824533333333304</v>
      </c>
      <c r="F162" s="13"/>
      <c r="G162" s="13"/>
      <c r="H162" s="13">
        <v>0.74115144444444403</v>
      </c>
      <c r="I162" s="13"/>
      <c r="J162" s="13">
        <v>-1.2542774999999999</v>
      </c>
      <c r="K162" s="13">
        <v>1.1068249999999999</v>
      </c>
      <c r="L162" s="13"/>
      <c r="M162" s="13"/>
    </row>
    <row r="163" spans="2:13" ht="14.25">
      <c r="B163" s="13">
        <v>0.75836199999999998</v>
      </c>
      <c r="C163" s="13">
        <v>1.4010822857142899</v>
      </c>
      <c r="D163" s="13">
        <v>-1.3371474999999999</v>
      </c>
      <c r="E163" s="13">
        <v>0.80970866666666697</v>
      </c>
      <c r="F163" s="13"/>
      <c r="G163" s="13"/>
      <c r="H163" s="13">
        <v>0.74115144444444403</v>
      </c>
      <c r="I163" s="13"/>
      <c r="J163" s="13">
        <v>-1.2551216000000001</v>
      </c>
      <c r="K163" s="13">
        <v>1.1154004</v>
      </c>
      <c r="L163" s="13"/>
      <c r="M163" s="13"/>
    </row>
    <row r="164" spans="2:13" ht="14.25">
      <c r="B164" s="13">
        <v>0.75908690000000001</v>
      </c>
      <c r="C164" s="13">
        <v>1.4066015999999999</v>
      </c>
      <c r="D164" s="13">
        <v>-1.35439171428571</v>
      </c>
      <c r="E164" s="13">
        <v>0.81052587499999995</v>
      </c>
      <c r="F164" s="13"/>
      <c r="G164" s="13"/>
      <c r="H164" s="13">
        <v>0.74273444444444403</v>
      </c>
      <c r="I164" s="13"/>
      <c r="J164" s="13">
        <v>-1.2553871111111099</v>
      </c>
      <c r="K164" s="13">
        <v>1.11858288888889</v>
      </c>
      <c r="L164" s="13"/>
      <c r="M164" s="13"/>
    </row>
    <row r="165" spans="2:13" ht="14.25">
      <c r="B165" s="13">
        <v>0.76091825000000002</v>
      </c>
      <c r="C165" s="13">
        <v>1.40715416666667</v>
      </c>
      <c r="D165" s="13">
        <v>-1.3580914285714301</v>
      </c>
      <c r="E165" s="13">
        <v>0.81224533333333304</v>
      </c>
      <c r="F165" s="13"/>
      <c r="G165" s="13"/>
      <c r="H165" s="13">
        <v>0.74273444444444403</v>
      </c>
      <c r="I165" s="13"/>
      <c r="J165" s="13">
        <v>-1.26645022222222</v>
      </c>
      <c r="K165" s="13">
        <v>1.1196171666666701</v>
      </c>
      <c r="L165" s="13"/>
      <c r="M165" s="13"/>
    </row>
    <row r="166" spans="2:13" ht="14.25">
      <c r="B166" s="13">
        <v>0.76099157142857099</v>
      </c>
      <c r="C166" s="13">
        <v>1.4115924</v>
      </c>
      <c r="D166" s="13">
        <v>-1.3599657000000001</v>
      </c>
      <c r="E166" s="13">
        <v>0.81268050000000003</v>
      </c>
      <c r="F166" s="13"/>
      <c r="G166" s="13"/>
      <c r="H166" s="13">
        <v>0.74350075000000004</v>
      </c>
      <c r="I166" s="13"/>
      <c r="J166" s="13">
        <v>-1.267949</v>
      </c>
      <c r="K166" s="13">
        <v>1.12072885714286</v>
      </c>
      <c r="L166" s="13"/>
      <c r="M166" s="13"/>
    </row>
    <row r="167" spans="2:13" ht="14.25">
      <c r="B167" s="13">
        <v>0.76105227272727305</v>
      </c>
      <c r="C167" s="13">
        <v>1.4148267999999999</v>
      </c>
      <c r="D167" s="13">
        <v>-1.372644</v>
      </c>
      <c r="E167" s="13">
        <v>0.81335744444444402</v>
      </c>
      <c r="F167" s="13"/>
      <c r="G167" s="13"/>
      <c r="H167" s="13">
        <v>0.74350075000000004</v>
      </c>
      <c r="I167" s="13"/>
      <c r="J167" s="13">
        <v>-1.2782208749999999</v>
      </c>
      <c r="K167" s="13">
        <v>1.123699</v>
      </c>
      <c r="L167" s="13"/>
      <c r="M167" s="13"/>
    </row>
    <row r="168" spans="2:13" ht="14.25">
      <c r="B168" s="13">
        <v>0.76142946153846103</v>
      </c>
      <c r="C168" s="13">
        <v>1.4157918</v>
      </c>
      <c r="D168" s="13">
        <v>-1.3807782</v>
      </c>
      <c r="E168" s="13">
        <v>0.81355074999999999</v>
      </c>
      <c r="F168" s="13"/>
      <c r="G168" s="13"/>
      <c r="H168" s="13">
        <v>0.74598728571428596</v>
      </c>
      <c r="I168" s="13"/>
      <c r="J168" s="13">
        <v>-1.2812578888888899</v>
      </c>
      <c r="K168" s="13">
        <v>1.1249222999999999</v>
      </c>
      <c r="L168" s="13"/>
      <c r="M168" s="13"/>
    </row>
    <row r="169" spans="2:13" ht="14.25">
      <c r="B169" s="13">
        <v>0.766501875</v>
      </c>
      <c r="C169" s="13">
        <v>1.4233134999999999</v>
      </c>
      <c r="D169" s="13">
        <v>-1.3851066000000001</v>
      </c>
      <c r="E169" s="13">
        <v>0.814658833333333</v>
      </c>
      <c r="F169" s="13"/>
      <c r="G169" s="13"/>
      <c r="H169" s="13">
        <v>0.74598728571428596</v>
      </c>
      <c r="I169" s="13"/>
      <c r="J169" s="13">
        <v>-1.2848349999999999</v>
      </c>
      <c r="K169" s="13">
        <v>1.12868728571429</v>
      </c>
      <c r="L169" s="13"/>
      <c r="M169" s="13"/>
    </row>
    <row r="170" spans="2:13" ht="14.25">
      <c r="B170" s="13">
        <v>0.769300083333333</v>
      </c>
      <c r="C170" s="13">
        <v>1.4316409999999999</v>
      </c>
      <c r="D170" s="13">
        <v>-1.3874844</v>
      </c>
      <c r="E170" s="13">
        <v>0.81663574999999999</v>
      </c>
      <c r="F170" s="13"/>
      <c r="G170" s="13"/>
      <c r="H170" s="13">
        <v>0.74742422222222205</v>
      </c>
      <c r="I170" s="13"/>
      <c r="J170" s="13">
        <v>-1.2909692500000001</v>
      </c>
      <c r="K170" s="13">
        <v>1.1294944285714299</v>
      </c>
      <c r="L170" s="13"/>
      <c r="M170" s="13"/>
    </row>
    <row r="171" spans="2:13" ht="14.25">
      <c r="B171" s="13">
        <v>0.76982419999999996</v>
      </c>
      <c r="C171" s="13">
        <v>1.432577</v>
      </c>
      <c r="D171" s="13">
        <v>-1.3923024444444401</v>
      </c>
      <c r="E171" s="13">
        <v>0.81663574999999999</v>
      </c>
      <c r="F171" s="13"/>
      <c r="G171" s="13"/>
      <c r="H171" s="13">
        <v>0.74742422222222205</v>
      </c>
      <c r="I171" s="13"/>
      <c r="J171" s="13">
        <v>-1.2911092500000001</v>
      </c>
      <c r="K171" s="13">
        <v>1.1321081666666699</v>
      </c>
      <c r="L171" s="13"/>
      <c r="M171" s="13"/>
    </row>
    <row r="172" spans="2:13" ht="14.25">
      <c r="B172" s="13">
        <v>0.77322930000000001</v>
      </c>
      <c r="C172" s="13">
        <v>1.43319516666667</v>
      </c>
      <c r="D172" s="13">
        <v>-1.3950268125</v>
      </c>
      <c r="E172" s="13">
        <v>0.81702819999999998</v>
      </c>
      <c r="F172" s="13"/>
      <c r="G172" s="13"/>
      <c r="H172" s="13">
        <v>0.74915972727272695</v>
      </c>
      <c r="I172" s="13"/>
      <c r="J172" s="13">
        <v>-1.2940782857142901</v>
      </c>
      <c r="K172" s="13">
        <v>1.1374466000000001</v>
      </c>
      <c r="L172" s="13"/>
      <c r="M172" s="13"/>
    </row>
    <row r="173" spans="2:13" ht="14.25">
      <c r="B173" s="13">
        <v>0.77477379999999996</v>
      </c>
      <c r="C173" s="13">
        <v>1.4373735000000001</v>
      </c>
      <c r="D173" s="13">
        <v>-1.40329011764706</v>
      </c>
      <c r="E173" s="13">
        <v>0.81702819999999998</v>
      </c>
      <c r="F173" s="13"/>
      <c r="G173" s="13"/>
      <c r="H173" s="13">
        <v>0.74915972727272695</v>
      </c>
      <c r="I173" s="13"/>
      <c r="J173" s="13">
        <v>-1.2942260000000001</v>
      </c>
      <c r="K173" s="13">
        <v>1.1380185</v>
      </c>
      <c r="L173" s="13"/>
      <c r="M173" s="13"/>
    </row>
    <row r="174" spans="2:13" ht="14.25">
      <c r="B174" s="13">
        <v>0.77631590909090897</v>
      </c>
      <c r="C174" s="13">
        <v>1.4389795999999999</v>
      </c>
      <c r="D174" s="13">
        <v>-1.40674216666667</v>
      </c>
      <c r="E174" s="13">
        <v>0.81786371428571403</v>
      </c>
      <c r="F174" s="13"/>
      <c r="G174" s="13"/>
      <c r="H174" s="13">
        <v>0.75285244444444399</v>
      </c>
      <c r="I174" s="13"/>
      <c r="J174" s="13">
        <v>-1.3124020999999999</v>
      </c>
      <c r="K174" s="13">
        <v>1.147103625</v>
      </c>
      <c r="L174" s="13"/>
      <c r="M174" s="13"/>
    </row>
    <row r="175" spans="2:13" ht="14.25">
      <c r="B175" s="13">
        <v>0.77657583333333302</v>
      </c>
      <c r="C175" s="13">
        <v>1.4402107500000001</v>
      </c>
      <c r="D175" s="13">
        <v>-1.4082373888888899</v>
      </c>
      <c r="E175" s="13">
        <v>0.81886950000000003</v>
      </c>
      <c r="F175" s="13"/>
      <c r="G175" s="13"/>
      <c r="H175" s="13">
        <v>0.75285244444444399</v>
      </c>
      <c r="I175" s="13"/>
      <c r="J175" s="13">
        <v>-1.3189506666666699</v>
      </c>
      <c r="K175" s="13">
        <v>1.14971</v>
      </c>
      <c r="L175" s="13"/>
      <c r="M175" s="13"/>
    </row>
    <row r="176" spans="2:13" ht="14.25">
      <c r="B176" s="13">
        <v>0.777128222222222</v>
      </c>
      <c r="C176" s="13">
        <v>1.4412447142857101</v>
      </c>
      <c r="D176" s="13">
        <v>-1.4114828666666701</v>
      </c>
      <c r="E176" s="13">
        <v>0.820017142857143</v>
      </c>
      <c r="F176" s="13"/>
      <c r="G176" s="13"/>
      <c r="H176" s="13">
        <v>0.752942</v>
      </c>
      <c r="I176" s="13"/>
      <c r="J176" s="13">
        <v>-1.32602436363636</v>
      </c>
      <c r="K176" s="13">
        <v>1.15206314285714</v>
      </c>
      <c r="L176" s="13"/>
      <c r="M176" s="13"/>
    </row>
    <row r="177" spans="2:13" ht="14.25">
      <c r="B177" s="13">
        <v>0.778036375</v>
      </c>
      <c r="C177" s="13">
        <v>1.4443756000000001</v>
      </c>
      <c r="D177" s="13">
        <v>-1.4117779090909099</v>
      </c>
      <c r="E177" s="13">
        <v>0.82169871428571395</v>
      </c>
      <c r="F177" s="13"/>
      <c r="G177" s="13"/>
      <c r="H177" s="13">
        <v>0.752942</v>
      </c>
      <c r="I177" s="13"/>
      <c r="J177" s="13">
        <v>-1.3275466</v>
      </c>
      <c r="K177" s="13">
        <v>1.15409416666667</v>
      </c>
      <c r="L177" s="13"/>
      <c r="M177" s="13"/>
    </row>
    <row r="178" spans="2:13" ht="14.25">
      <c r="B178" s="13">
        <v>0.780077111111111</v>
      </c>
      <c r="C178" s="13">
        <v>1.4488111666666701</v>
      </c>
      <c r="D178" s="13">
        <v>-1.41858633333333</v>
      </c>
      <c r="E178" s="13">
        <v>0.82179500000000005</v>
      </c>
      <c r="F178" s="13"/>
      <c r="G178" s="13"/>
      <c r="H178" s="13">
        <v>0.75454900000000003</v>
      </c>
      <c r="I178" s="13"/>
      <c r="J178" s="13">
        <v>-1.3426528</v>
      </c>
      <c r="K178" s="13">
        <v>1.1566386666666699</v>
      </c>
      <c r="L178" s="13"/>
      <c r="M178" s="13"/>
    </row>
    <row r="179" spans="2:13" ht="14.25">
      <c r="B179" s="13">
        <v>0.78043288888888895</v>
      </c>
      <c r="C179" s="13">
        <v>1.4491912499999999</v>
      </c>
      <c r="D179" s="13">
        <v>-1.4275365</v>
      </c>
      <c r="E179" s="13">
        <v>0.82309116666666604</v>
      </c>
      <c r="F179" s="13"/>
      <c r="G179" s="13"/>
      <c r="H179" s="13">
        <v>0.75454900000000003</v>
      </c>
      <c r="I179" s="13"/>
      <c r="J179" s="13">
        <v>-1.3443551250000001</v>
      </c>
      <c r="K179" s="13">
        <v>1.16116816666667</v>
      </c>
      <c r="L179" s="13"/>
      <c r="M179" s="13"/>
    </row>
    <row r="180" spans="2:13" ht="14.25">
      <c r="B180" s="13">
        <v>0.78105369999999996</v>
      </c>
      <c r="C180" s="13">
        <v>1.449557</v>
      </c>
      <c r="D180" s="13">
        <v>-1.4307842666666699</v>
      </c>
      <c r="E180" s="13">
        <v>0.82338714285714298</v>
      </c>
      <c r="F180" s="13"/>
      <c r="G180" s="13"/>
      <c r="H180" s="13">
        <v>0.75629362499999997</v>
      </c>
      <c r="I180" s="13"/>
      <c r="J180" s="13">
        <v>-1.34969916666667</v>
      </c>
      <c r="K180" s="13">
        <v>1.1640918</v>
      </c>
      <c r="L180" s="13"/>
      <c r="M180" s="13"/>
    </row>
    <row r="181" spans="2:13" ht="14.25">
      <c r="B181" s="13">
        <v>0.78301728571428597</v>
      </c>
      <c r="C181" s="13">
        <v>1.44960142857143</v>
      </c>
      <c r="D181" s="13">
        <v>-1.4371685000000001</v>
      </c>
      <c r="E181" s="13">
        <v>0.82566499999999998</v>
      </c>
      <c r="F181" s="13"/>
      <c r="G181" s="13"/>
      <c r="H181" s="13">
        <v>0.75629362499999997</v>
      </c>
      <c r="I181" s="13"/>
      <c r="J181" s="13">
        <v>-1.3710384545454499</v>
      </c>
      <c r="K181" s="13">
        <v>1.1650828333333301</v>
      </c>
      <c r="L181" s="13"/>
      <c r="M181" s="13"/>
    </row>
    <row r="182" spans="2:13" ht="14.25">
      <c r="B182" s="13">
        <v>0.784281909090909</v>
      </c>
      <c r="C182" s="13">
        <v>1.4615693333333299</v>
      </c>
      <c r="D182" s="13">
        <v>-1.44171055555556</v>
      </c>
      <c r="E182" s="13">
        <v>0.82581499999999997</v>
      </c>
      <c r="F182" s="13"/>
      <c r="G182" s="13"/>
      <c r="H182" s="13">
        <v>0.75752474999999997</v>
      </c>
      <c r="I182" s="13"/>
      <c r="J182" s="13">
        <v>-1.3759844166666699</v>
      </c>
      <c r="K182" s="13">
        <v>1.1684732857142901</v>
      </c>
      <c r="L182" s="13"/>
      <c r="M182" s="13"/>
    </row>
    <row r="183" spans="2:13" ht="14.25">
      <c r="B183" s="13">
        <v>0.78584620000000005</v>
      </c>
      <c r="C183" s="13">
        <v>1.46443042857143</v>
      </c>
      <c r="D183" s="13">
        <v>-1.4447696666666701</v>
      </c>
      <c r="E183" s="13">
        <v>0.82715814285714295</v>
      </c>
      <c r="F183" s="13"/>
      <c r="G183" s="13"/>
      <c r="H183" s="13">
        <v>0.75752474999999997</v>
      </c>
      <c r="I183" s="13"/>
      <c r="J183" s="13">
        <v>-1.37741972727273</v>
      </c>
      <c r="K183" s="13">
        <v>1.1694690000000001</v>
      </c>
      <c r="L183" s="13"/>
      <c r="M183" s="13"/>
    </row>
    <row r="184" spans="2:13" ht="14.25">
      <c r="B184" s="13">
        <v>0.78722689999999995</v>
      </c>
      <c r="C184" s="13">
        <v>1.47840175</v>
      </c>
      <c r="D184" s="13">
        <v>-1.4449510000000001</v>
      </c>
      <c r="E184" s="15">
        <v>0.82716528571428605</v>
      </c>
      <c r="F184" s="13"/>
      <c r="G184" s="13"/>
      <c r="H184" s="13">
        <v>0.76270337499999996</v>
      </c>
      <c r="I184" s="13"/>
      <c r="J184" s="13">
        <v>-1.379040625</v>
      </c>
      <c r="K184" s="13">
        <v>1.1726576</v>
      </c>
      <c r="L184" s="13"/>
      <c r="M184" s="13"/>
    </row>
    <row r="185" spans="2:13" ht="14.25">
      <c r="B185" s="13">
        <v>0.78813029999999995</v>
      </c>
      <c r="C185" s="13">
        <v>1.4788760000000001</v>
      </c>
      <c r="D185" s="13">
        <v>-1.4531802941176499</v>
      </c>
      <c r="E185" s="13">
        <v>0.82746228571428604</v>
      </c>
      <c r="F185" s="13"/>
      <c r="G185" s="13"/>
      <c r="H185" s="13">
        <v>0.76270337499999996</v>
      </c>
      <c r="I185" s="13"/>
      <c r="J185" s="13">
        <v>-1.3909966</v>
      </c>
      <c r="K185" s="13">
        <v>1.1728084999999999</v>
      </c>
      <c r="L185" s="13"/>
      <c r="M185" s="13"/>
    </row>
    <row r="186" spans="2:13" ht="14.25">
      <c r="B186" s="13">
        <v>0.78930319999999998</v>
      </c>
      <c r="C186" s="13">
        <v>1.4796345714285699</v>
      </c>
      <c r="D186" s="13">
        <v>-1.45793388888889</v>
      </c>
      <c r="E186" s="13">
        <v>0.82789820000000003</v>
      </c>
      <c r="F186" s="13"/>
      <c r="G186" s="13"/>
      <c r="H186" s="13">
        <v>0.76460399999999995</v>
      </c>
      <c r="I186" s="13"/>
      <c r="J186" s="13">
        <v>-1.4118401111111101</v>
      </c>
      <c r="K186" s="13">
        <v>1.1785315999999999</v>
      </c>
      <c r="L186" s="13"/>
      <c r="M186" s="13"/>
    </row>
    <row r="187" spans="2:13" ht="14.25">
      <c r="B187" s="13">
        <v>0.79082842857142899</v>
      </c>
      <c r="C187" s="13">
        <v>1.4981374000000001</v>
      </c>
      <c r="D187" s="13">
        <v>-1.4604156666666701</v>
      </c>
      <c r="E187" s="13">
        <v>0.82884400000000003</v>
      </c>
      <c r="F187" s="13"/>
      <c r="G187" s="13"/>
      <c r="H187" s="13">
        <v>0.76460399999999995</v>
      </c>
      <c r="I187" s="13"/>
      <c r="J187" s="13">
        <v>-1.4212955454545499</v>
      </c>
      <c r="K187" s="13">
        <v>1.1831560000000001</v>
      </c>
      <c r="L187" s="13"/>
      <c r="M187" s="13"/>
    </row>
    <row r="188" spans="2:13" ht="14.25">
      <c r="B188" s="13">
        <v>0.79105181818181802</v>
      </c>
      <c r="C188" s="13">
        <v>1.5000640000000001</v>
      </c>
      <c r="D188" s="13">
        <v>-1.478154</v>
      </c>
      <c r="E188" s="13">
        <v>0.82884400000000003</v>
      </c>
      <c r="F188" s="13"/>
      <c r="G188" s="13"/>
      <c r="H188" s="13">
        <v>0.76690499999999995</v>
      </c>
      <c r="I188" s="13"/>
      <c r="J188" s="13">
        <v>-1.42221516666667</v>
      </c>
      <c r="K188" s="13">
        <v>1.1832915714285701</v>
      </c>
      <c r="L188" s="13"/>
      <c r="M188" s="13"/>
    </row>
    <row r="189" spans="2:13" ht="14.25">
      <c r="B189" s="13">
        <v>0.79216111111111098</v>
      </c>
      <c r="C189" s="13">
        <v>1.5118965</v>
      </c>
      <c r="D189" s="13">
        <v>-1.48257664705882</v>
      </c>
      <c r="E189" s="13">
        <v>0.82935999999999999</v>
      </c>
      <c r="F189" s="13"/>
      <c r="G189" s="13"/>
      <c r="H189" s="13">
        <v>0.76690499999999995</v>
      </c>
      <c r="I189" s="13"/>
      <c r="J189" s="13">
        <v>-1.4282021428571401</v>
      </c>
      <c r="K189" s="13">
        <v>1.1855911666666701</v>
      </c>
      <c r="L189" s="13"/>
      <c r="M189" s="13"/>
    </row>
    <row r="190" spans="2:13" ht="14.25">
      <c r="B190" s="13">
        <v>0.794108777777778</v>
      </c>
      <c r="C190" s="13">
        <v>1.51560133333333</v>
      </c>
      <c r="D190" s="13">
        <v>-1.4890427142857099</v>
      </c>
      <c r="E190" s="13">
        <v>0.83039700000000005</v>
      </c>
      <c r="F190" s="13"/>
      <c r="G190" s="13"/>
      <c r="H190" s="13">
        <v>0.76889022222222203</v>
      </c>
      <c r="I190" s="13"/>
      <c r="J190" s="13">
        <v>-1.4363732499999999</v>
      </c>
      <c r="K190" s="13">
        <v>1.1890196666666699</v>
      </c>
      <c r="L190" s="13"/>
      <c r="M190" s="13"/>
    </row>
    <row r="191" spans="2:13" ht="14.25">
      <c r="B191" s="13">
        <v>0.79825687499999998</v>
      </c>
      <c r="C191" s="13">
        <v>1.5167567500000001</v>
      </c>
      <c r="D191" s="13">
        <v>-1.4912762857142901</v>
      </c>
      <c r="E191" s="13">
        <v>0.83104049999999996</v>
      </c>
      <c r="F191" s="13"/>
      <c r="G191" s="13"/>
      <c r="H191" s="13">
        <v>0.76889022222222203</v>
      </c>
      <c r="I191" s="13"/>
      <c r="J191" s="13">
        <v>-1.4446827499999999</v>
      </c>
      <c r="K191" s="13">
        <v>1.19309666666667</v>
      </c>
      <c r="L191" s="13"/>
      <c r="M191" s="13"/>
    </row>
    <row r="192" spans="2:13" ht="14.25">
      <c r="B192" s="13">
        <v>0.79966457142857095</v>
      </c>
      <c r="C192" s="13">
        <v>1.51793857142857</v>
      </c>
      <c r="D192" s="13">
        <v>-1.4962224545454501</v>
      </c>
      <c r="E192" s="13">
        <v>0.83110379999999995</v>
      </c>
      <c r="F192" s="13"/>
      <c r="G192" s="13"/>
      <c r="H192" s="13">
        <v>0.77430587500000003</v>
      </c>
      <c r="I192" s="13"/>
      <c r="J192" s="13">
        <v>-1.4521507499999999</v>
      </c>
      <c r="K192" s="13">
        <v>1.19377033333333</v>
      </c>
      <c r="L192" s="13"/>
      <c r="M192" s="13"/>
    </row>
    <row r="193" spans="2:13" ht="14.25">
      <c r="B193" s="13">
        <v>0.80214859999999999</v>
      </c>
      <c r="C193" s="13">
        <v>1.53236971428571</v>
      </c>
      <c r="D193" s="13">
        <v>-1.4993631428571399</v>
      </c>
      <c r="E193" s="13">
        <v>0.83264827272727304</v>
      </c>
      <c r="F193" s="13"/>
      <c r="G193" s="13"/>
      <c r="H193" s="13">
        <v>0.77430587500000003</v>
      </c>
      <c r="I193" s="13"/>
      <c r="J193" s="13">
        <v>-1.4579709999999999</v>
      </c>
      <c r="K193" s="13">
        <v>1.2001534</v>
      </c>
      <c r="L193" s="13"/>
      <c r="M193" s="13"/>
    </row>
    <row r="194" spans="2:13" ht="14.25">
      <c r="B194" s="13">
        <v>0.80262433333333405</v>
      </c>
      <c r="C194" s="13">
        <v>1.53269275</v>
      </c>
      <c r="D194" s="13">
        <v>-1.5023348571428601</v>
      </c>
      <c r="E194" s="13">
        <v>0.83264827272727304</v>
      </c>
      <c r="F194" s="13"/>
      <c r="G194" s="13"/>
      <c r="H194" s="13">
        <v>0.77451800000000004</v>
      </c>
      <c r="I194" s="13"/>
      <c r="J194" s="13">
        <v>-1.4610755714285699</v>
      </c>
      <c r="K194" s="13">
        <v>1.2060378</v>
      </c>
      <c r="L194" s="13"/>
      <c r="M194" s="13"/>
    </row>
    <row r="195" spans="2:13" ht="14.25">
      <c r="B195" s="13">
        <v>0.80306341666666703</v>
      </c>
      <c r="C195" s="13">
        <v>1.5372958000000001</v>
      </c>
      <c r="D195" s="13">
        <v>-1.50724716666667</v>
      </c>
      <c r="E195" s="13">
        <v>0.83336444444444402</v>
      </c>
      <c r="F195" s="13"/>
      <c r="G195" s="13"/>
      <c r="H195" s="13">
        <v>0.77451800000000004</v>
      </c>
      <c r="I195" s="13"/>
      <c r="J195" s="13">
        <v>-1.47164514285714</v>
      </c>
      <c r="K195" s="13">
        <v>1.2218087142857099</v>
      </c>
      <c r="L195" s="13"/>
      <c r="M195" s="13"/>
    </row>
    <row r="196" spans="2:13" ht="14.25">
      <c r="B196" s="13">
        <v>0.80371300000000001</v>
      </c>
      <c r="C196" s="13">
        <v>1.54140583333333</v>
      </c>
      <c r="D196" s="13">
        <v>-1.5222034285714301</v>
      </c>
      <c r="E196" s="13">
        <v>0.83374336363636403</v>
      </c>
      <c r="F196" s="13"/>
      <c r="G196" s="13"/>
      <c r="H196" s="13">
        <v>0.77497039999999995</v>
      </c>
      <c r="I196" s="13"/>
      <c r="J196" s="13">
        <v>-1.4716817499999999</v>
      </c>
      <c r="K196" s="13">
        <v>1.2360139999999999</v>
      </c>
      <c r="L196" s="13"/>
      <c r="M196" s="13"/>
    </row>
    <row r="197" spans="2:13" ht="14.25">
      <c r="B197" s="13">
        <v>0.8052975</v>
      </c>
      <c r="C197" s="13">
        <v>1.5622403333333299</v>
      </c>
      <c r="D197" s="13">
        <v>-1.5320601428571401</v>
      </c>
      <c r="E197" s="13">
        <v>0.83432757142857095</v>
      </c>
      <c r="F197" s="13"/>
      <c r="G197" s="13"/>
      <c r="H197" s="13">
        <v>0.77497039999999995</v>
      </c>
      <c r="I197" s="13"/>
      <c r="J197" s="13">
        <v>-1.48609757142857</v>
      </c>
      <c r="K197" s="13">
        <v>1.2438698888888899</v>
      </c>
      <c r="L197" s="13"/>
      <c r="M197" s="13"/>
    </row>
    <row r="198" spans="2:13" ht="14.25">
      <c r="B198" s="13">
        <v>0.805927454545455</v>
      </c>
      <c r="C198" s="13">
        <v>1.5706092</v>
      </c>
      <c r="D198" s="13">
        <v>-1.538065</v>
      </c>
      <c r="E198" s="13">
        <v>0.83490409090909101</v>
      </c>
      <c r="F198" s="13"/>
      <c r="G198" s="13"/>
      <c r="H198" s="13">
        <v>0.77571844444444404</v>
      </c>
      <c r="I198" s="13"/>
      <c r="J198" s="13">
        <v>-1.4955445000000001</v>
      </c>
      <c r="K198" s="13">
        <v>1.2482390000000001</v>
      </c>
      <c r="L198" s="13"/>
      <c r="M198" s="13"/>
    </row>
    <row r="199" spans="2:13" ht="14.25">
      <c r="B199" s="13">
        <v>0.80608766666666698</v>
      </c>
      <c r="C199" s="13">
        <v>1.5759916</v>
      </c>
      <c r="D199" s="13">
        <v>-1.5398160000000001</v>
      </c>
      <c r="E199" s="13">
        <v>0.83569199999999999</v>
      </c>
      <c r="F199" s="13"/>
      <c r="G199" s="13"/>
      <c r="H199" s="13">
        <v>0.77571844444444404</v>
      </c>
      <c r="I199" s="13"/>
      <c r="J199" s="13">
        <v>-1.50807985714286</v>
      </c>
      <c r="K199" s="13">
        <v>1.25054</v>
      </c>
      <c r="L199" s="13"/>
      <c r="M199" s="13"/>
    </row>
    <row r="200" spans="2:13" ht="14.25">
      <c r="B200" s="13">
        <v>0.80996327272727298</v>
      </c>
      <c r="C200" s="13">
        <v>1.5778843333333299</v>
      </c>
      <c r="D200" s="13">
        <v>-1.5453520000000001</v>
      </c>
      <c r="E200" s="13">
        <v>0.83620414285714295</v>
      </c>
      <c r="F200" s="13"/>
      <c r="G200" s="13"/>
      <c r="H200" s="13">
        <v>0.77808999999999995</v>
      </c>
      <c r="I200" s="13"/>
      <c r="J200" s="13">
        <v>-1.50955911111111</v>
      </c>
      <c r="K200" s="13">
        <v>1.2538558</v>
      </c>
      <c r="L200" s="13"/>
      <c r="M200" s="13"/>
    </row>
    <row r="201" spans="2:13" ht="14.25">
      <c r="B201" s="13">
        <v>0.81475236363636405</v>
      </c>
      <c r="C201" s="13">
        <v>1.58205666666667</v>
      </c>
      <c r="D201" s="13">
        <v>-1.5529013333333299</v>
      </c>
      <c r="E201" s="13">
        <v>0.836592</v>
      </c>
      <c r="F201" s="13"/>
      <c r="G201" s="13"/>
      <c r="H201" s="13">
        <v>0.77808999999999995</v>
      </c>
      <c r="I201" s="13"/>
      <c r="J201" s="13"/>
      <c r="K201" s="13">
        <v>1.25509714285714</v>
      </c>
      <c r="L201" s="13"/>
      <c r="M201" s="13"/>
    </row>
    <row r="202" spans="2:13" ht="14.25">
      <c r="B202" s="13">
        <v>0.81547749999999997</v>
      </c>
      <c r="C202" s="13">
        <v>1.5848671999999999</v>
      </c>
      <c r="D202" s="13">
        <v>-1.55342926666667</v>
      </c>
      <c r="E202" s="13">
        <v>0.83740625000000002</v>
      </c>
      <c r="F202" s="13"/>
      <c r="G202" s="13"/>
      <c r="H202" s="13">
        <v>0.77964544444444395</v>
      </c>
      <c r="I202" s="13"/>
      <c r="J202" s="13"/>
      <c r="K202" s="13">
        <v>1.2551568</v>
      </c>
      <c r="L202" s="13"/>
      <c r="M202" s="13"/>
    </row>
    <row r="203" spans="2:13" ht="14.25">
      <c r="B203" s="13">
        <v>0.81562055555555601</v>
      </c>
      <c r="C203" s="13">
        <v>1.617651</v>
      </c>
      <c r="D203" s="13">
        <v>-1.55896266666667</v>
      </c>
      <c r="E203" s="13">
        <v>0.83760610000000002</v>
      </c>
      <c r="F203" s="13"/>
      <c r="G203" s="13"/>
      <c r="H203" s="13">
        <v>0.77964544444444395</v>
      </c>
      <c r="I203" s="13"/>
      <c r="J203" s="13"/>
      <c r="K203" s="13">
        <v>1.2594000000000001</v>
      </c>
      <c r="L203" s="13"/>
      <c r="M203" s="13"/>
    </row>
    <row r="204" spans="2:13" ht="14.25">
      <c r="B204" s="13">
        <v>0.81643728571428598</v>
      </c>
      <c r="C204" s="13">
        <v>1.620331</v>
      </c>
      <c r="D204" s="13">
        <v>-1.5729643333333301</v>
      </c>
      <c r="E204" s="13">
        <v>0.83879341666666596</v>
      </c>
      <c r="F204" s="13"/>
      <c r="G204" s="13"/>
      <c r="H204" s="13">
        <v>0.78377057142857098</v>
      </c>
      <c r="I204" s="13"/>
      <c r="J204" s="13"/>
      <c r="K204" s="13">
        <v>1.2616258333333299</v>
      </c>
      <c r="L204" s="13"/>
      <c r="M204" s="13"/>
    </row>
    <row r="205" spans="2:13" ht="14.25">
      <c r="B205" s="13">
        <v>0.81686380000000003</v>
      </c>
      <c r="C205" s="13">
        <v>1.6308499999999999</v>
      </c>
      <c r="D205" s="13">
        <v>-1.58042875</v>
      </c>
      <c r="E205" s="13">
        <v>0.84049790000000002</v>
      </c>
      <c r="F205" s="13"/>
      <c r="G205" s="13"/>
      <c r="H205" s="13">
        <v>0.78377057142857098</v>
      </c>
      <c r="I205" s="13"/>
      <c r="J205" s="13"/>
      <c r="K205" s="13">
        <v>1.2619332000000001</v>
      </c>
      <c r="L205" s="13"/>
      <c r="M205" s="13"/>
    </row>
    <row r="206" spans="2:13" ht="14.25">
      <c r="B206" s="13">
        <v>0.81844790000000001</v>
      </c>
      <c r="C206" s="13">
        <v>1.6314134</v>
      </c>
      <c r="D206" s="13">
        <v>-1.5894391666666701</v>
      </c>
      <c r="E206" s="13">
        <v>0.84104911111111103</v>
      </c>
      <c r="F206" s="13"/>
      <c r="G206" s="13"/>
      <c r="H206" s="13">
        <v>0.78509137500000004</v>
      </c>
      <c r="I206" s="13"/>
      <c r="J206" s="13"/>
      <c r="K206" s="13">
        <v>1.2662949999999999</v>
      </c>
      <c r="L206" s="13"/>
      <c r="M206" s="13"/>
    </row>
    <row r="207" spans="2:13" ht="14.25">
      <c r="B207" s="13">
        <v>0.82510644444444403</v>
      </c>
      <c r="C207" s="13">
        <v>1.638096</v>
      </c>
      <c r="D207" s="13">
        <v>-1.5986594999999999</v>
      </c>
      <c r="E207" s="13">
        <v>0.84104911111111103</v>
      </c>
      <c r="F207" s="13"/>
      <c r="G207" s="13"/>
      <c r="H207" s="13">
        <v>0.78509137500000004</v>
      </c>
      <c r="I207" s="13"/>
      <c r="J207" s="13"/>
      <c r="K207" s="13">
        <v>1.27513916666667</v>
      </c>
      <c r="L207" s="13"/>
      <c r="M207" s="13"/>
    </row>
    <row r="208" spans="2:13" ht="14.25">
      <c r="B208" s="13">
        <v>0.82931750000000004</v>
      </c>
      <c r="C208" s="13">
        <v>1.6507102499999999</v>
      </c>
      <c r="D208" s="13">
        <v>-1.6231796999999999</v>
      </c>
      <c r="E208" s="13">
        <v>0.84332980000000002</v>
      </c>
      <c r="F208" s="13"/>
      <c r="G208" s="13"/>
      <c r="H208" s="13">
        <v>0.78683875000000003</v>
      </c>
      <c r="I208" s="13"/>
      <c r="J208" s="13"/>
      <c r="K208" s="13">
        <v>1.2817888</v>
      </c>
      <c r="L208" s="13"/>
      <c r="M208" s="13"/>
    </row>
    <row r="209" spans="2:13" ht="14.25">
      <c r="B209" s="13">
        <v>0.82946272727272696</v>
      </c>
      <c r="C209" s="13">
        <v>1.6541490000000001</v>
      </c>
      <c r="D209" s="13">
        <v>-1.6236726875</v>
      </c>
      <c r="E209" s="13">
        <v>0.84353999999999996</v>
      </c>
      <c r="F209" s="13"/>
      <c r="G209" s="13"/>
      <c r="H209" s="13">
        <v>0.78683875000000003</v>
      </c>
      <c r="I209" s="13"/>
      <c r="J209" s="13"/>
      <c r="K209" s="13">
        <v>1.2953266666666701</v>
      </c>
      <c r="L209" s="13"/>
      <c r="M209" s="13"/>
    </row>
    <row r="210" spans="2:13" ht="14.25">
      <c r="B210" s="13">
        <v>0.829735555555556</v>
      </c>
      <c r="C210" s="13">
        <v>1.6565384000000001</v>
      </c>
      <c r="D210" s="13">
        <v>-1.627426</v>
      </c>
      <c r="E210" s="13">
        <v>0.84361218181818198</v>
      </c>
      <c r="F210" s="13"/>
      <c r="G210" s="13"/>
      <c r="H210" s="13">
        <v>0.78974128571428603</v>
      </c>
      <c r="I210" s="13"/>
      <c r="J210" s="13"/>
      <c r="K210" s="13">
        <v>1.29742855555556</v>
      </c>
      <c r="L210" s="13"/>
      <c r="M210" s="13"/>
    </row>
    <row r="211" spans="2:13" ht="14.25">
      <c r="B211" s="13">
        <v>0.83041542857142903</v>
      </c>
      <c r="C211" s="13">
        <v>1.6864672000000001</v>
      </c>
      <c r="D211" s="13">
        <v>-1.644927</v>
      </c>
      <c r="E211" s="13">
        <v>0.84462918181818203</v>
      </c>
      <c r="F211" s="13"/>
      <c r="G211" s="13"/>
      <c r="H211" s="13">
        <v>0.78974128571428603</v>
      </c>
      <c r="I211" s="13"/>
      <c r="J211" s="13"/>
      <c r="K211" s="13">
        <v>1.3006819999999999</v>
      </c>
      <c r="L211" s="13"/>
      <c r="M211" s="13"/>
    </row>
    <row r="212" spans="2:13" ht="14.25">
      <c r="B212" s="13">
        <v>0.83310514285714299</v>
      </c>
      <c r="C212" s="13"/>
      <c r="D212" s="13">
        <v>-1.6463484545454501</v>
      </c>
      <c r="E212" s="13">
        <v>0.84564618181818196</v>
      </c>
      <c r="F212" s="13"/>
      <c r="G212" s="13"/>
      <c r="H212" s="13">
        <v>0.79376728571428601</v>
      </c>
      <c r="I212" s="13"/>
      <c r="J212" s="13"/>
      <c r="K212" s="13">
        <v>1.3092347499999999</v>
      </c>
      <c r="L212" s="13"/>
      <c r="M212" s="13"/>
    </row>
    <row r="213" spans="2:13" ht="14.25">
      <c r="B213" s="13">
        <v>0.83390727272727305</v>
      </c>
      <c r="C213" s="13"/>
      <c r="D213" s="13">
        <v>-1.6519881999999999</v>
      </c>
      <c r="E213" s="13">
        <v>0.84608512499999999</v>
      </c>
      <c r="F213" s="13"/>
      <c r="G213" s="13"/>
      <c r="H213" s="13">
        <v>0.79376728571428601</v>
      </c>
      <c r="I213" s="13"/>
      <c r="J213" s="13"/>
      <c r="K213" s="13">
        <v>1.31664475</v>
      </c>
      <c r="L213" s="13"/>
      <c r="M213" s="13"/>
    </row>
    <row r="214" spans="2:13" ht="14.25">
      <c r="B214" s="13">
        <v>0.83581176923076905</v>
      </c>
      <c r="C214" s="13"/>
      <c r="D214" s="13">
        <v>-1.6939641999999999</v>
      </c>
      <c r="E214" s="13">
        <v>0.84657260000000001</v>
      </c>
      <c r="F214" s="13"/>
      <c r="G214" s="13"/>
      <c r="H214" s="13">
        <v>0.79534455555555605</v>
      </c>
      <c r="I214" s="13"/>
      <c r="J214" s="13"/>
      <c r="K214" s="13">
        <v>1.3172231666666701</v>
      </c>
      <c r="L214" s="13"/>
      <c r="M214" s="13"/>
    </row>
    <row r="215" spans="2:13" ht="14.25">
      <c r="B215" s="13">
        <v>0.83623875000000003</v>
      </c>
      <c r="C215" s="13"/>
      <c r="D215" s="13">
        <v>-1.7203668000000001</v>
      </c>
      <c r="E215" s="13">
        <v>0.84700116666666703</v>
      </c>
      <c r="F215" s="13"/>
      <c r="G215" s="13"/>
      <c r="H215" s="13">
        <v>0.79534455555555605</v>
      </c>
      <c r="I215" s="13"/>
      <c r="J215" s="13"/>
      <c r="K215" s="13">
        <v>1.3206131249999999</v>
      </c>
      <c r="L215" s="13"/>
      <c r="M215" s="13"/>
    </row>
    <row r="216" spans="2:13" ht="14.25">
      <c r="B216" s="13">
        <v>0.83821681818181804</v>
      </c>
      <c r="C216" s="13"/>
      <c r="D216" s="13"/>
      <c r="E216" s="13">
        <v>0.84739980000000004</v>
      </c>
      <c r="F216" s="13"/>
      <c r="G216" s="13"/>
      <c r="H216" s="13">
        <v>0.79854357142857102</v>
      </c>
      <c r="I216" s="13"/>
      <c r="J216" s="13"/>
      <c r="K216" s="13">
        <v>1.3248850000000001</v>
      </c>
      <c r="L216" s="13"/>
      <c r="M216" s="13"/>
    </row>
    <row r="217" spans="2:13" ht="14.25">
      <c r="B217" s="13">
        <v>0.84107033333333303</v>
      </c>
      <c r="C217" s="13"/>
      <c r="D217" s="13"/>
      <c r="E217" s="13">
        <v>0.84739980000000004</v>
      </c>
      <c r="F217" s="13"/>
      <c r="G217" s="13"/>
      <c r="H217" s="13">
        <v>0.79854357142857102</v>
      </c>
      <c r="I217" s="13"/>
      <c r="J217" s="13"/>
      <c r="K217" s="13">
        <v>1.3326555714285699</v>
      </c>
      <c r="L217" s="13"/>
      <c r="M217" s="13"/>
    </row>
    <row r="218" spans="2:13" ht="14.25">
      <c r="B218" s="13">
        <v>0.84349059999999998</v>
      </c>
      <c r="C218" s="13"/>
      <c r="D218" s="13"/>
      <c r="E218" s="13">
        <v>0.84792699999999999</v>
      </c>
      <c r="F218" s="13"/>
      <c r="G218" s="13"/>
      <c r="H218" s="13">
        <v>0.79905272727272703</v>
      </c>
      <c r="I218" s="13"/>
      <c r="J218" s="13"/>
      <c r="K218" s="13">
        <v>1.3457918333333301</v>
      </c>
      <c r="L218" s="13"/>
      <c r="M218" s="13"/>
    </row>
    <row r="219" spans="2:13" ht="14.25">
      <c r="B219" s="13">
        <v>0.84831872727272695</v>
      </c>
      <c r="C219" s="13"/>
      <c r="D219" s="13"/>
      <c r="E219" s="13">
        <v>0.84816259999999999</v>
      </c>
      <c r="F219" s="13"/>
      <c r="G219" s="13"/>
      <c r="H219" s="13">
        <v>0.79905272727272703</v>
      </c>
      <c r="I219" s="13"/>
      <c r="J219" s="13"/>
      <c r="K219" s="13">
        <v>1.3508097142857101</v>
      </c>
      <c r="L219" s="13"/>
      <c r="M219" s="13"/>
    </row>
    <row r="220" spans="2:13" ht="14.25">
      <c r="B220" s="13">
        <v>0.854673666666666</v>
      </c>
      <c r="C220" s="13"/>
      <c r="D220" s="13"/>
      <c r="E220" s="13">
        <v>0.849035428571428</v>
      </c>
      <c r="F220" s="13"/>
      <c r="G220" s="13"/>
      <c r="H220" s="13">
        <v>0.80486239999999998</v>
      </c>
      <c r="I220" s="13"/>
      <c r="J220" s="13"/>
      <c r="K220" s="13">
        <v>1.3528818</v>
      </c>
      <c r="L220" s="13"/>
      <c r="M220" s="13"/>
    </row>
    <row r="221" spans="2:13" ht="14.25">
      <c r="B221" s="13">
        <v>0.85936527272727303</v>
      </c>
      <c r="C221" s="13"/>
      <c r="D221" s="13"/>
      <c r="E221" s="13">
        <v>0.84918718181818198</v>
      </c>
      <c r="F221" s="13"/>
      <c r="G221" s="13"/>
      <c r="H221" s="13">
        <v>0.80486239999999998</v>
      </c>
      <c r="I221" s="13"/>
      <c r="J221" s="13"/>
      <c r="K221" s="13">
        <v>1.3549462000000001</v>
      </c>
      <c r="L221" s="13"/>
      <c r="M221" s="13"/>
    </row>
    <row r="222" spans="2:13" ht="14.25">
      <c r="B222" s="13">
        <v>0.86072800000000005</v>
      </c>
      <c r="C222" s="13"/>
      <c r="D222" s="13"/>
      <c r="E222" s="13">
        <v>0.85051220000000005</v>
      </c>
      <c r="F222" s="13"/>
      <c r="G222" s="13"/>
      <c r="H222" s="13">
        <v>0.80632333333333295</v>
      </c>
      <c r="I222" s="13"/>
      <c r="J222" s="13"/>
      <c r="K222" s="13">
        <v>1.3847968749999999</v>
      </c>
      <c r="L222" s="13"/>
      <c r="M222" s="13"/>
    </row>
    <row r="223" spans="2:13" ht="14.25">
      <c r="B223" s="13">
        <v>0.86309179999999996</v>
      </c>
      <c r="C223" s="13"/>
      <c r="D223" s="13"/>
      <c r="E223" s="13">
        <v>0.85072254545454495</v>
      </c>
      <c r="F223" s="13"/>
      <c r="G223" s="13"/>
      <c r="H223" s="13">
        <v>0.80632333333333295</v>
      </c>
      <c r="I223" s="13"/>
      <c r="J223" s="13"/>
      <c r="K223" s="13">
        <v>1.38903657142857</v>
      </c>
      <c r="L223" s="13"/>
      <c r="M223" s="13"/>
    </row>
    <row r="224" spans="2:13" ht="14.25">
      <c r="B224" s="13">
        <v>0.86350824999999998</v>
      </c>
      <c r="C224" s="13"/>
      <c r="D224" s="13"/>
      <c r="E224" s="13">
        <v>0.85088912500000002</v>
      </c>
      <c r="F224" s="13"/>
      <c r="G224" s="13"/>
      <c r="H224" s="13">
        <v>0.81050433333333305</v>
      </c>
      <c r="I224" s="13"/>
      <c r="J224" s="13"/>
      <c r="K224" s="13">
        <v>1.3993865999999999</v>
      </c>
      <c r="L224" s="13"/>
      <c r="M224" s="13"/>
    </row>
    <row r="225" spans="2:13" ht="14.25">
      <c r="B225" s="13">
        <v>0.870753</v>
      </c>
      <c r="C225" s="13"/>
      <c r="D225" s="13"/>
      <c r="E225" s="13">
        <v>0.85098750000000001</v>
      </c>
      <c r="F225" s="13"/>
      <c r="G225" s="13"/>
      <c r="H225" s="13">
        <v>0.81050433333333305</v>
      </c>
      <c r="I225" s="13"/>
      <c r="J225" s="13"/>
      <c r="K225" s="13">
        <v>1.40905383333333</v>
      </c>
      <c r="L225" s="13"/>
      <c r="M225" s="13"/>
    </row>
    <row r="226" spans="2:13" ht="14.25">
      <c r="B226" s="13">
        <v>0.87130324999999997</v>
      </c>
      <c r="C226" s="13"/>
      <c r="D226" s="13"/>
      <c r="E226" s="13">
        <v>0.85215255555555502</v>
      </c>
      <c r="F226" s="13"/>
      <c r="G226" s="13"/>
      <c r="H226" s="13">
        <v>0.81262825000000005</v>
      </c>
      <c r="I226" s="13"/>
      <c r="J226" s="13"/>
      <c r="K226" s="13">
        <v>1.4251475</v>
      </c>
      <c r="L226" s="13"/>
      <c r="M226" s="13"/>
    </row>
    <row r="227" spans="2:13" ht="14.25">
      <c r="B227" s="13">
        <v>0.8763803</v>
      </c>
      <c r="C227" s="13"/>
      <c r="D227" s="13"/>
      <c r="E227" s="13">
        <v>0.85239466666666697</v>
      </c>
      <c r="F227" s="13"/>
      <c r="G227" s="13"/>
      <c r="H227" s="13">
        <v>0.81503899999999996</v>
      </c>
      <c r="I227" s="13"/>
      <c r="J227" s="13"/>
      <c r="K227" s="13">
        <v>1.4286034999999999</v>
      </c>
      <c r="L227" s="13"/>
      <c r="M227" s="13"/>
    </row>
    <row r="228" spans="2:13" ht="14.25">
      <c r="B228" s="13">
        <v>0.87925750000000003</v>
      </c>
      <c r="C228" s="13"/>
      <c r="D228" s="13"/>
      <c r="E228" s="13">
        <v>0.85354224999999995</v>
      </c>
      <c r="F228" s="13"/>
      <c r="G228" s="13"/>
      <c r="H228" s="13">
        <v>0.81503899999999996</v>
      </c>
      <c r="I228" s="13"/>
      <c r="J228" s="13"/>
      <c r="K228" s="13">
        <v>1.433603</v>
      </c>
      <c r="L228" s="13"/>
      <c r="M228" s="13"/>
    </row>
    <row r="229" spans="2:13" ht="14.25">
      <c r="B229" s="13">
        <v>0.879583</v>
      </c>
      <c r="C229" s="13"/>
      <c r="D229" s="13"/>
      <c r="E229" s="13">
        <v>0.85355055555555603</v>
      </c>
      <c r="F229" s="13"/>
      <c r="G229" s="13"/>
      <c r="H229" s="13">
        <v>0.82025685714285701</v>
      </c>
      <c r="I229" s="13"/>
      <c r="J229" s="13"/>
      <c r="K229" s="13">
        <v>1.4389523333333301</v>
      </c>
      <c r="L229" s="13"/>
      <c r="M229" s="13"/>
    </row>
    <row r="230" spans="2:13" ht="14.25">
      <c r="B230" s="13">
        <v>0.88113933333333305</v>
      </c>
      <c r="C230" s="13"/>
      <c r="D230" s="13"/>
      <c r="E230" s="13">
        <v>0.85425300000000004</v>
      </c>
      <c r="F230" s="13"/>
      <c r="G230" s="13"/>
      <c r="H230" s="13">
        <v>0.82025685714285701</v>
      </c>
      <c r="I230" s="13"/>
      <c r="J230" s="13"/>
      <c r="K230" s="13">
        <v>1.4464159999999999</v>
      </c>
      <c r="L230" s="13"/>
      <c r="M230" s="13"/>
    </row>
    <row r="231" spans="2:13" ht="14.25">
      <c r="B231" s="13">
        <v>0.88594899999999999</v>
      </c>
      <c r="C231" s="13"/>
      <c r="D231" s="13"/>
      <c r="E231" s="13">
        <v>0.85511263636363599</v>
      </c>
      <c r="F231" s="13"/>
      <c r="G231" s="13"/>
      <c r="H231" s="13">
        <v>0.82185975</v>
      </c>
      <c r="I231" s="13"/>
      <c r="J231" s="13"/>
      <c r="K231" s="13"/>
      <c r="L231" s="13"/>
      <c r="M231" s="13"/>
    </row>
    <row r="232" spans="2:13" ht="14.25">
      <c r="B232" s="13">
        <v>0.89502000000000004</v>
      </c>
      <c r="C232" s="13"/>
      <c r="D232" s="13"/>
      <c r="E232" s="13">
        <v>0.8564406</v>
      </c>
      <c r="F232" s="13"/>
      <c r="G232" s="13"/>
      <c r="H232" s="13">
        <v>0.82185975</v>
      </c>
      <c r="I232" s="13"/>
      <c r="J232" s="13"/>
      <c r="K232" s="13"/>
      <c r="L232" s="13"/>
      <c r="M232" s="13"/>
    </row>
    <row r="233" spans="2:13" ht="14.25">
      <c r="B233" s="13">
        <v>0.89509063636363595</v>
      </c>
      <c r="C233" s="13"/>
      <c r="D233" s="13"/>
      <c r="E233" s="13">
        <v>0.85685390909090897</v>
      </c>
      <c r="F233" s="13"/>
      <c r="G233" s="13"/>
      <c r="H233" s="13">
        <v>0.82199359999999999</v>
      </c>
      <c r="I233" s="13"/>
      <c r="J233" s="13"/>
      <c r="K233" s="13"/>
      <c r="L233" s="13"/>
      <c r="M233" s="13"/>
    </row>
    <row r="234" spans="2:13" ht="14.25">
      <c r="B234" s="13">
        <v>0.89520833333333305</v>
      </c>
      <c r="C234" s="13"/>
      <c r="D234" s="13"/>
      <c r="E234" s="13">
        <v>0.86001700000000003</v>
      </c>
      <c r="F234" s="13"/>
      <c r="G234" s="13"/>
      <c r="H234" s="13">
        <v>0.82207525000000004</v>
      </c>
      <c r="I234" s="13"/>
      <c r="J234" s="13"/>
      <c r="K234" s="13"/>
      <c r="L234" s="13"/>
      <c r="M234" s="13"/>
    </row>
    <row r="235" spans="2:13" ht="14.25">
      <c r="B235" s="13">
        <v>0.89522159999999995</v>
      </c>
      <c r="C235" s="13"/>
      <c r="D235" s="13"/>
      <c r="E235" s="13">
        <v>0.86016024999999996</v>
      </c>
      <c r="F235" s="13"/>
      <c r="G235" s="13"/>
      <c r="H235" s="13">
        <v>0.82326699999999997</v>
      </c>
      <c r="I235" s="13"/>
      <c r="J235" s="13"/>
      <c r="K235" s="13"/>
      <c r="L235" s="13"/>
      <c r="M235" s="13"/>
    </row>
    <row r="236" spans="2:13" ht="14.25">
      <c r="B236" s="13">
        <v>0.90429683333333299</v>
      </c>
      <c r="C236" s="13"/>
      <c r="D236" s="13"/>
      <c r="E236" s="13">
        <v>0.860402</v>
      </c>
      <c r="F236" s="13"/>
      <c r="G236" s="13"/>
      <c r="H236" s="13">
        <v>0.82326699999999997</v>
      </c>
      <c r="I236" s="13"/>
      <c r="J236" s="13"/>
      <c r="K236" s="13"/>
      <c r="L236" s="13"/>
      <c r="M236" s="13"/>
    </row>
    <row r="237" spans="2:13" ht="14.25">
      <c r="B237" s="13">
        <v>0.91357350000000004</v>
      </c>
      <c r="C237" s="13"/>
      <c r="D237" s="13"/>
      <c r="E237" s="13">
        <v>0.86116388888888895</v>
      </c>
      <c r="F237" s="13"/>
      <c r="G237" s="13"/>
      <c r="H237" s="13">
        <v>0.83121437499999995</v>
      </c>
      <c r="I237" s="13"/>
      <c r="J237" s="13"/>
      <c r="K237" s="13"/>
      <c r="L237" s="13"/>
      <c r="M237" s="13"/>
    </row>
    <row r="238" spans="2:13" ht="14.25">
      <c r="B238" s="13">
        <v>0.91440399999999999</v>
      </c>
      <c r="C238" s="13"/>
      <c r="D238" s="13"/>
      <c r="E238" s="13">
        <v>0.86295149999999998</v>
      </c>
      <c r="F238" s="13"/>
      <c r="G238" s="13"/>
      <c r="H238" s="13">
        <v>0.83121437499999995</v>
      </c>
      <c r="I238" s="13"/>
      <c r="J238" s="13"/>
      <c r="K238" s="13"/>
      <c r="L238" s="13"/>
      <c r="M238" s="13"/>
    </row>
    <row r="239" spans="2:13" ht="15">
      <c r="B239" s="13">
        <v>0.91714220000000002</v>
      </c>
      <c r="C239" s="13"/>
      <c r="D239" s="13"/>
      <c r="E239" s="16">
        <v>0.86427500000000002</v>
      </c>
      <c r="F239" s="13"/>
      <c r="G239" s="13"/>
      <c r="H239" s="13">
        <v>0.8320805</v>
      </c>
      <c r="I239" s="13"/>
      <c r="J239" s="13"/>
      <c r="K239" s="13"/>
      <c r="L239" s="13"/>
      <c r="M239" s="13"/>
    </row>
    <row r="240" spans="2:13" ht="14.25">
      <c r="B240" s="13">
        <v>0.92320428571428603</v>
      </c>
      <c r="C240" s="13"/>
      <c r="D240" s="13"/>
      <c r="E240" s="13">
        <v>0.86452816666666699</v>
      </c>
      <c r="F240" s="13"/>
      <c r="G240" s="13"/>
      <c r="H240" s="13">
        <v>0.83396744444444404</v>
      </c>
      <c r="I240" s="13"/>
      <c r="J240" s="13"/>
      <c r="K240" s="13"/>
      <c r="L240" s="13"/>
      <c r="M240" s="13"/>
    </row>
    <row r="241" spans="2:13" ht="14.25">
      <c r="B241" s="13">
        <v>0.92662120000000003</v>
      </c>
      <c r="C241" s="13"/>
      <c r="D241" s="13"/>
      <c r="E241" s="13">
        <v>0.86562791666666705</v>
      </c>
      <c r="F241" s="13"/>
      <c r="G241" s="13"/>
      <c r="H241" s="13">
        <v>0.83396744444444404</v>
      </c>
      <c r="I241" s="13"/>
      <c r="J241" s="13"/>
      <c r="K241" s="13"/>
      <c r="L241" s="13"/>
      <c r="M241" s="13"/>
    </row>
    <row r="242" spans="2:13" ht="14.25">
      <c r="B242" s="13">
        <v>0.930693142857143</v>
      </c>
      <c r="C242" s="13"/>
      <c r="D242" s="13"/>
      <c r="E242" s="13">
        <v>0.86589766666666701</v>
      </c>
      <c r="F242" s="13"/>
      <c r="G242" s="13"/>
      <c r="H242" s="13">
        <v>0.83672933333333299</v>
      </c>
      <c r="I242" s="13"/>
      <c r="J242" s="13"/>
      <c r="K242" s="13"/>
      <c r="L242" s="13"/>
      <c r="M242" s="13"/>
    </row>
    <row r="243" spans="2:13" ht="14.25">
      <c r="B243" s="13">
        <v>0.93148745454545401</v>
      </c>
      <c r="C243" s="13"/>
      <c r="D243" s="13"/>
      <c r="E243" s="13">
        <v>0.86709487500000004</v>
      </c>
      <c r="F243" s="13"/>
      <c r="G243" s="13"/>
      <c r="H243" s="13">
        <v>0.83672933333333299</v>
      </c>
      <c r="I243" s="13"/>
      <c r="J243" s="13"/>
      <c r="K243" s="13"/>
      <c r="L243" s="13"/>
      <c r="M243" s="13"/>
    </row>
    <row r="244" spans="2:13" ht="14.25">
      <c r="B244" s="13">
        <v>0.93241812499999999</v>
      </c>
      <c r="C244" s="13"/>
      <c r="D244" s="13"/>
      <c r="E244" s="13">
        <v>0.86715750000000003</v>
      </c>
      <c r="F244" s="13"/>
      <c r="G244" s="13"/>
      <c r="H244" s="13">
        <v>0.841011888888889</v>
      </c>
      <c r="I244" s="13"/>
      <c r="J244" s="13"/>
      <c r="K244" s="13"/>
      <c r="L244" s="13"/>
      <c r="M244" s="13"/>
    </row>
    <row r="245" spans="2:13" ht="14.25">
      <c r="B245" s="13">
        <v>0.93338285714285696</v>
      </c>
      <c r="C245" s="13"/>
      <c r="D245" s="13"/>
      <c r="E245" s="13">
        <v>0.86800185714285705</v>
      </c>
      <c r="F245" s="13"/>
      <c r="G245" s="13"/>
      <c r="H245" s="13">
        <v>0.841011888888889</v>
      </c>
      <c r="I245" s="13"/>
      <c r="J245" s="13"/>
      <c r="K245" s="13"/>
      <c r="L245" s="13"/>
      <c r="M245" s="13"/>
    </row>
    <row r="246" spans="2:13" ht="14.25">
      <c r="B246" s="13">
        <v>0.93452687499999998</v>
      </c>
      <c r="C246" s="13"/>
      <c r="D246" s="13"/>
      <c r="E246" s="13">
        <v>0.86835212500000003</v>
      </c>
      <c r="F246" s="13"/>
      <c r="G246" s="13"/>
      <c r="H246" s="13">
        <v>0.84337636363636403</v>
      </c>
      <c r="I246" s="13"/>
      <c r="J246" s="13"/>
      <c r="K246" s="13"/>
      <c r="L246" s="13"/>
      <c r="M246" s="13"/>
    </row>
    <row r="247" spans="2:13" ht="14.25">
      <c r="B247" s="13">
        <v>0.93643187500000002</v>
      </c>
      <c r="C247" s="13"/>
      <c r="D247" s="13"/>
      <c r="E247" s="13">
        <v>0.868366857142857</v>
      </c>
      <c r="F247" s="13"/>
      <c r="G247" s="13"/>
      <c r="H247" s="13">
        <v>0.84337636363636403</v>
      </c>
      <c r="I247" s="13"/>
      <c r="J247" s="13"/>
      <c r="K247" s="13"/>
      <c r="L247" s="13"/>
      <c r="M247" s="13"/>
    </row>
    <row r="248" spans="2:13" ht="14.25">
      <c r="B248" s="13">
        <v>0.93721772727272701</v>
      </c>
      <c r="C248" s="13"/>
      <c r="D248" s="13"/>
      <c r="E248" s="13">
        <v>0.86888137499999996</v>
      </c>
      <c r="F248" s="13"/>
      <c r="G248" s="13"/>
      <c r="H248" s="13">
        <v>0.84794912499999997</v>
      </c>
      <c r="I248" s="13"/>
      <c r="J248" s="13"/>
      <c r="K248" s="13"/>
      <c r="L248" s="13"/>
      <c r="M248" s="13"/>
    </row>
    <row r="249" spans="2:13" ht="14.25">
      <c r="B249" s="13">
        <v>0.93736128571428601</v>
      </c>
      <c r="C249" s="13"/>
      <c r="D249" s="13"/>
      <c r="E249" s="13">
        <v>0.87060610000000005</v>
      </c>
      <c r="F249" s="13"/>
      <c r="G249" s="13"/>
      <c r="H249" s="13">
        <v>0.84794912499999997</v>
      </c>
      <c r="I249" s="13"/>
      <c r="J249" s="13"/>
      <c r="K249" s="13"/>
      <c r="L249" s="13"/>
      <c r="M249" s="13"/>
    </row>
    <row r="250" spans="2:13" ht="14.25">
      <c r="B250" s="13">
        <v>0.94711133333333297</v>
      </c>
      <c r="C250" s="13"/>
      <c r="D250" s="13"/>
      <c r="E250" s="13">
        <v>0.87102400000000002</v>
      </c>
      <c r="F250" s="13"/>
      <c r="G250" s="13"/>
      <c r="H250" s="13">
        <v>0.85126662500000005</v>
      </c>
      <c r="I250" s="13"/>
      <c r="J250" s="13"/>
      <c r="K250" s="13"/>
      <c r="L250" s="13"/>
      <c r="M250" s="13"/>
    </row>
    <row r="251" spans="2:13" ht="14.25">
      <c r="B251" s="13">
        <v>0.949044</v>
      </c>
      <c r="C251" s="13"/>
      <c r="D251" s="13"/>
      <c r="E251" s="13">
        <v>0.87135024999999999</v>
      </c>
      <c r="F251" s="13"/>
      <c r="G251" s="13"/>
      <c r="H251" s="13">
        <v>0.85126662500000005</v>
      </c>
      <c r="I251" s="13"/>
      <c r="J251" s="13"/>
      <c r="K251" s="13"/>
      <c r="L251" s="13"/>
      <c r="M251" s="13"/>
    </row>
    <row r="252" spans="2:13" ht="14.25">
      <c r="B252" s="13">
        <v>0.95249263636363601</v>
      </c>
      <c r="C252" s="13"/>
      <c r="D252" s="13"/>
      <c r="E252" s="13">
        <v>0.87254925000000005</v>
      </c>
      <c r="F252" s="13"/>
      <c r="G252" s="13"/>
      <c r="H252" s="13">
        <v>0.85219500000000004</v>
      </c>
      <c r="I252" s="13"/>
      <c r="J252" s="13"/>
      <c r="K252" s="13"/>
      <c r="L252" s="13"/>
      <c r="M252" s="13"/>
    </row>
    <row r="253" spans="2:13" ht="14.25">
      <c r="B253" s="13">
        <v>0.954077888888889</v>
      </c>
      <c r="C253" s="13"/>
      <c r="D253" s="13"/>
      <c r="E253" s="13">
        <v>0.87311862500000004</v>
      </c>
      <c r="F253" s="13"/>
      <c r="G253" s="13"/>
      <c r="H253" s="13">
        <v>0.85219500000000004</v>
      </c>
      <c r="I253" s="13"/>
      <c r="J253" s="13"/>
      <c r="K253" s="13"/>
      <c r="L253" s="13"/>
      <c r="M253" s="13"/>
    </row>
    <row r="254" spans="2:13" ht="14.25">
      <c r="B254" s="13">
        <v>0.95566533333333403</v>
      </c>
      <c r="C254" s="13"/>
      <c r="D254" s="13"/>
      <c r="E254" s="13">
        <v>0.87357566666666697</v>
      </c>
      <c r="F254" s="13"/>
      <c r="G254" s="13"/>
      <c r="H254" s="13">
        <v>0.85282309999999995</v>
      </c>
      <c r="I254" s="13"/>
      <c r="J254" s="13"/>
      <c r="K254" s="13"/>
      <c r="L254" s="13"/>
      <c r="M254" s="13"/>
    </row>
    <row r="255" spans="2:13" ht="14.25">
      <c r="B255" s="13">
        <v>0.95578633333333396</v>
      </c>
      <c r="C255" s="13"/>
      <c r="D255" s="13"/>
      <c r="E255" s="13">
        <v>0.87357566666666697</v>
      </c>
      <c r="F255" s="13"/>
      <c r="G255" s="13"/>
      <c r="H255" s="13">
        <v>0.85282309999999995</v>
      </c>
      <c r="I255" s="13"/>
      <c r="J255" s="13"/>
      <c r="K255" s="13"/>
      <c r="L255" s="13"/>
      <c r="M255" s="13"/>
    </row>
    <row r="256" spans="2:13" ht="14.25">
      <c r="B256" s="13">
        <v>0.95865999999999996</v>
      </c>
      <c r="C256" s="13"/>
      <c r="D256" s="13"/>
      <c r="E256" s="13">
        <v>0.87483580000000005</v>
      </c>
      <c r="F256" s="13"/>
      <c r="G256" s="13"/>
      <c r="H256" s="13">
        <v>0.85412200000000005</v>
      </c>
      <c r="I256" s="13"/>
      <c r="J256" s="13"/>
      <c r="K256" s="13"/>
      <c r="L256" s="13"/>
      <c r="M256" s="13"/>
    </row>
    <row r="257" spans="2:13" ht="14.25">
      <c r="B257" s="13">
        <v>0.96106233333333302</v>
      </c>
      <c r="C257" s="13"/>
      <c r="D257" s="13"/>
      <c r="E257" s="13">
        <v>0.87507077777777798</v>
      </c>
      <c r="F257" s="13"/>
      <c r="G257" s="13"/>
      <c r="H257" s="13">
        <v>0.85412200000000005</v>
      </c>
      <c r="I257" s="13"/>
      <c r="J257" s="13"/>
      <c r="K257" s="13"/>
      <c r="L257" s="13"/>
      <c r="M257" s="13"/>
    </row>
    <row r="258" spans="2:13" ht="14.25">
      <c r="B258" s="13">
        <v>0.961536375</v>
      </c>
      <c r="C258" s="13"/>
      <c r="D258" s="13"/>
      <c r="E258" s="13">
        <v>0.87707760000000001</v>
      </c>
      <c r="F258" s="13"/>
      <c r="G258" s="13"/>
      <c r="H258" s="13">
        <v>0.85577150000000002</v>
      </c>
      <c r="I258" s="13"/>
      <c r="J258" s="13"/>
      <c r="K258" s="13"/>
      <c r="L258" s="13"/>
      <c r="M258" s="13"/>
    </row>
    <row r="259" spans="2:13" ht="14.25">
      <c r="B259" s="13">
        <v>0.96368957142857203</v>
      </c>
      <c r="C259" s="13"/>
      <c r="D259" s="13"/>
      <c r="E259" s="13">
        <v>0.87871787499999998</v>
      </c>
      <c r="F259" s="13"/>
      <c r="G259" s="13"/>
      <c r="H259" s="13">
        <v>0.85577150000000002</v>
      </c>
      <c r="I259" s="13"/>
      <c r="J259" s="13"/>
      <c r="K259" s="13"/>
      <c r="L259" s="13"/>
      <c r="M259" s="13"/>
    </row>
    <row r="260" spans="2:13" ht="14.25">
      <c r="B260" s="13">
        <v>0.96380633333333299</v>
      </c>
      <c r="C260" s="13"/>
      <c r="D260" s="13"/>
      <c r="E260" s="13">
        <v>0.87921280000000002</v>
      </c>
      <c r="F260" s="13"/>
      <c r="G260" s="13"/>
      <c r="H260" s="13">
        <v>0.85928499999999997</v>
      </c>
      <c r="I260" s="13"/>
      <c r="J260" s="13"/>
      <c r="K260" s="13"/>
      <c r="L260" s="13"/>
      <c r="M260" s="13"/>
    </row>
    <row r="261" spans="2:13" ht="14.25">
      <c r="B261" s="13">
        <v>0.97122644444444395</v>
      </c>
      <c r="C261" s="13"/>
      <c r="D261" s="13"/>
      <c r="E261" s="13">
        <v>0.8795965</v>
      </c>
      <c r="F261" s="13"/>
      <c r="G261" s="13"/>
      <c r="H261" s="13">
        <v>0.85928499999999997</v>
      </c>
      <c r="I261" s="13"/>
      <c r="J261" s="13"/>
      <c r="K261" s="13"/>
      <c r="L261" s="13"/>
      <c r="M261" s="13"/>
    </row>
    <row r="262" spans="2:13" ht="14.25">
      <c r="B262" s="13">
        <v>0.972780166666666</v>
      </c>
      <c r="C262" s="13"/>
      <c r="D262" s="13"/>
      <c r="E262" s="13">
        <v>0.88052520000000001</v>
      </c>
      <c r="F262" s="13"/>
      <c r="G262" s="13"/>
      <c r="H262" s="13">
        <v>0.86021919999999996</v>
      </c>
      <c r="I262" s="13"/>
      <c r="J262" s="13"/>
      <c r="K262" s="13"/>
      <c r="L262" s="13"/>
      <c r="M262" s="13"/>
    </row>
    <row r="263" spans="2:13" ht="14.25">
      <c r="B263" s="13">
        <v>0.97962066666666703</v>
      </c>
      <c r="C263" s="13"/>
      <c r="D263" s="13"/>
      <c r="E263" s="13">
        <v>0.88052520000000001</v>
      </c>
      <c r="F263" s="13"/>
      <c r="G263" s="13"/>
      <c r="H263" s="13">
        <v>0.86297757142857101</v>
      </c>
      <c r="I263" s="13"/>
      <c r="J263" s="13"/>
      <c r="K263" s="13"/>
      <c r="L263" s="13"/>
      <c r="M263" s="13"/>
    </row>
    <row r="264" spans="2:13" ht="14.25">
      <c r="B264" s="13">
        <v>0.98205500000000001</v>
      </c>
      <c r="C264" s="13"/>
      <c r="D264" s="13"/>
      <c r="E264" s="13">
        <v>0.88222012500000002</v>
      </c>
      <c r="F264" s="13"/>
      <c r="G264" s="13"/>
      <c r="H264" s="13">
        <v>0.86297757142857101</v>
      </c>
      <c r="I264" s="13"/>
      <c r="J264" s="13"/>
      <c r="K264" s="13"/>
      <c r="L264" s="13"/>
      <c r="M264" s="13"/>
    </row>
    <row r="265" spans="2:13" ht="14.25">
      <c r="B265" s="13">
        <v>0.98323499999999997</v>
      </c>
      <c r="C265" s="13"/>
      <c r="D265" s="13"/>
      <c r="E265" s="15">
        <v>0.88351212499999998</v>
      </c>
      <c r="F265" s="13"/>
      <c r="G265" s="13"/>
      <c r="H265" s="13">
        <v>0.86684112499999999</v>
      </c>
      <c r="I265" s="13"/>
      <c r="J265" s="13"/>
      <c r="K265" s="13"/>
      <c r="L265" s="13"/>
      <c r="M265" s="13"/>
    </row>
    <row r="266" spans="2:13" ht="14.25">
      <c r="B266" s="13">
        <v>0.98480224999999999</v>
      </c>
      <c r="C266" s="13"/>
      <c r="D266" s="13"/>
      <c r="E266" s="13">
        <v>0.884265090909091</v>
      </c>
      <c r="F266" s="13"/>
      <c r="G266" s="13"/>
      <c r="H266" s="13">
        <v>0.86684112499999999</v>
      </c>
      <c r="I266" s="13"/>
      <c r="J266" s="13"/>
      <c r="K266" s="13"/>
      <c r="L266" s="13"/>
      <c r="M266" s="13"/>
    </row>
    <row r="267" spans="2:13" ht="14.25">
      <c r="B267" s="13">
        <v>0.98528099999999996</v>
      </c>
      <c r="C267" s="13"/>
      <c r="D267" s="13"/>
      <c r="E267" s="13">
        <v>0.88429587499999995</v>
      </c>
      <c r="F267" s="13"/>
      <c r="G267" s="13"/>
      <c r="H267" s="13">
        <v>0.86767625000000004</v>
      </c>
      <c r="I267" s="13"/>
      <c r="J267" s="13"/>
      <c r="K267" s="13"/>
      <c r="L267" s="13"/>
      <c r="M267" s="13"/>
    </row>
    <row r="268" spans="2:13" ht="14.25">
      <c r="B268" s="13">
        <v>0.98664399999999997</v>
      </c>
      <c r="C268" s="13"/>
      <c r="D268" s="13"/>
      <c r="E268" s="13">
        <v>0.88440566666666698</v>
      </c>
      <c r="F268" s="13"/>
      <c r="G268" s="13"/>
      <c r="H268" s="13">
        <v>0.86767625000000004</v>
      </c>
      <c r="I268" s="13"/>
      <c r="J268" s="13"/>
      <c r="K268" s="13"/>
      <c r="L268" s="13"/>
      <c r="M268" s="13"/>
    </row>
    <row r="269" spans="2:13" ht="14.25">
      <c r="B269" s="13">
        <v>0.98819824999999994</v>
      </c>
      <c r="C269" s="13"/>
      <c r="D269" s="13"/>
      <c r="E269" s="13">
        <v>0.88500650000000003</v>
      </c>
      <c r="F269" s="13"/>
      <c r="G269" s="13"/>
      <c r="H269" s="13">
        <v>0.86790199999999995</v>
      </c>
      <c r="I269" s="13"/>
      <c r="J269" s="13"/>
      <c r="K269" s="13"/>
      <c r="L269" s="13"/>
      <c r="M269" s="13"/>
    </row>
    <row r="270" spans="2:13" ht="14.25">
      <c r="B270" s="13">
        <v>0.98878383333333297</v>
      </c>
      <c r="C270" s="13"/>
      <c r="D270" s="13"/>
      <c r="E270" s="13">
        <v>0.88616980000000001</v>
      </c>
      <c r="F270" s="13"/>
      <c r="G270" s="13"/>
      <c r="H270" s="13">
        <v>0.86928222222222196</v>
      </c>
      <c r="I270" s="13"/>
      <c r="J270" s="13"/>
      <c r="K270" s="13"/>
      <c r="L270" s="13"/>
      <c r="M270" s="13"/>
    </row>
    <row r="271" spans="2:13" ht="14.25">
      <c r="B271" s="13">
        <v>0.99174709090909097</v>
      </c>
      <c r="C271" s="13"/>
      <c r="D271" s="13"/>
      <c r="E271" s="13">
        <v>0.88769240000000005</v>
      </c>
      <c r="F271" s="13"/>
      <c r="G271" s="13"/>
      <c r="H271" s="13">
        <v>0.86928222222222196</v>
      </c>
      <c r="I271" s="13"/>
      <c r="J271" s="13"/>
      <c r="K271" s="13"/>
      <c r="L271" s="13"/>
      <c r="M271" s="13"/>
    </row>
    <row r="272" spans="2:13" ht="14.25">
      <c r="B272" s="13">
        <v>0.99195566666666701</v>
      </c>
      <c r="C272" s="13"/>
      <c r="D272" s="13"/>
      <c r="E272" s="13">
        <v>0.88769240000000005</v>
      </c>
      <c r="F272" s="13"/>
      <c r="G272" s="13"/>
      <c r="H272" s="13">
        <v>0.86978800000000001</v>
      </c>
      <c r="I272" s="13"/>
      <c r="J272" s="13"/>
      <c r="K272" s="13"/>
      <c r="L272" s="13"/>
      <c r="M272" s="13"/>
    </row>
    <row r="273" spans="2:13" ht="14.25">
      <c r="B273" s="13">
        <v>0.99215377777777802</v>
      </c>
      <c r="C273" s="13"/>
      <c r="D273" s="13"/>
      <c r="E273" s="13">
        <v>0.888336272727273</v>
      </c>
      <c r="F273" s="13"/>
      <c r="G273" s="13"/>
      <c r="H273" s="13">
        <v>0.86978800000000001</v>
      </c>
      <c r="I273" s="13"/>
      <c r="J273" s="13"/>
      <c r="K273" s="13"/>
      <c r="L273" s="13"/>
      <c r="M273" s="13"/>
    </row>
    <row r="274" spans="2:13" ht="14.25">
      <c r="B274" s="13">
        <v>0.99260533333333301</v>
      </c>
      <c r="C274" s="13"/>
      <c r="D274" s="13"/>
      <c r="E274" s="13">
        <v>0.88860537500000003</v>
      </c>
      <c r="F274" s="13"/>
      <c r="G274" s="13"/>
      <c r="H274" s="13">
        <v>0.87004179999999998</v>
      </c>
      <c r="I274" s="13"/>
      <c r="J274" s="13"/>
      <c r="K274" s="13"/>
      <c r="L274" s="13"/>
      <c r="M274" s="13"/>
    </row>
    <row r="275" spans="2:13" ht="14.25">
      <c r="B275" s="13">
        <v>0.99526887500000005</v>
      </c>
      <c r="C275" s="13"/>
      <c r="D275" s="13"/>
      <c r="E275" s="13">
        <v>0.8888566</v>
      </c>
      <c r="F275" s="13"/>
      <c r="G275" s="13"/>
      <c r="H275" s="13">
        <v>0.87004179999999998</v>
      </c>
      <c r="I275" s="13"/>
      <c r="J275" s="13"/>
      <c r="K275" s="13"/>
      <c r="L275" s="13"/>
      <c r="M275" s="13"/>
    </row>
    <row r="276" spans="2:13" ht="14.25">
      <c r="B276" s="13">
        <v>0.99808957142857202</v>
      </c>
      <c r="C276" s="13"/>
      <c r="D276" s="13"/>
      <c r="E276" s="13">
        <v>0.89080963636363597</v>
      </c>
      <c r="F276" s="13"/>
      <c r="G276" s="13"/>
      <c r="H276" s="13">
        <v>0.87644710000000003</v>
      </c>
      <c r="I276" s="13"/>
      <c r="J276" s="13"/>
      <c r="K276" s="13"/>
      <c r="L276" s="13"/>
      <c r="M276" s="13"/>
    </row>
    <row r="277" spans="2:13" ht="14.25">
      <c r="B277" s="13">
        <v>1.00073272727273</v>
      </c>
      <c r="C277" s="13"/>
      <c r="D277" s="13"/>
      <c r="E277" s="13">
        <v>0.89112524999999998</v>
      </c>
      <c r="F277" s="13"/>
      <c r="G277" s="13"/>
      <c r="H277" s="13">
        <v>0.87644710000000003</v>
      </c>
      <c r="I277" s="13"/>
      <c r="J277" s="13"/>
      <c r="K277" s="13"/>
      <c r="L277" s="13"/>
      <c r="M277" s="13"/>
    </row>
    <row r="278" spans="2:13" ht="14.25">
      <c r="B278" s="13">
        <v>1.0049435714285699</v>
      </c>
      <c r="C278" s="13"/>
      <c r="D278" s="13"/>
      <c r="E278" s="13">
        <v>0.89112524999999998</v>
      </c>
      <c r="F278" s="13"/>
      <c r="G278" s="13"/>
      <c r="H278" s="13">
        <v>0.87676755555555497</v>
      </c>
      <c r="I278" s="13"/>
      <c r="J278" s="13"/>
      <c r="K278" s="13"/>
      <c r="L278" s="13"/>
      <c r="M278" s="13"/>
    </row>
    <row r="279" spans="2:13" ht="14.25">
      <c r="B279" s="13">
        <v>1.0054037499999999</v>
      </c>
      <c r="C279" s="13"/>
      <c r="D279" s="13"/>
      <c r="E279" s="13">
        <v>0.89180957142857098</v>
      </c>
      <c r="F279" s="13"/>
      <c r="G279" s="13"/>
      <c r="H279" s="13">
        <v>0.87676755555555497</v>
      </c>
      <c r="I279" s="13"/>
      <c r="J279" s="13"/>
      <c r="K279" s="13"/>
      <c r="L279" s="13"/>
      <c r="M279" s="13"/>
    </row>
    <row r="280" spans="2:13" ht="14.25">
      <c r="B280" s="13">
        <v>1.0155654999999999</v>
      </c>
      <c r="C280" s="13"/>
      <c r="D280" s="13"/>
      <c r="E280" s="13">
        <v>0.89180957142857098</v>
      </c>
      <c r="F280" s="13"/>
      <c r="G280" s="13"/>
      <c r="H280" s="13">
        <v>0.87955079999999997</v>
      </c>
      <c r="I280" s="13"/>
      <c r="J280" s="13"/>
      <c r="K280" s="13"/>
      <c r="L280" s="13"/>
      <c r="M280" s="13"/>
    </row>
    <row r="281" spans="2:13" ht="14.25">
      <c r="B281" s="13">
        <v>1.0231161</v>
      </c>
      <c r="C281" s="13"/>
      <c r="D281" s="13"/>
      <c r="E281" s="13">
        <v>0.89209211111111097</v>
      </c>
      <c r="F281" s="13"/>
      <c r="G281" s="13"/>
      <c r="H281" s="13">
        <v>0.87955079999999997</v>
      </c>
      <c r="I281" s="13"/>
      <c r="J281" s="13"/>
      <c r="K281" s="13"/>
      <c r="L281" s="13"/>
      <c r="M281" s="13"/>
    </row>
    <row r="282" spans="2:13" ht="14.25">
      <c r="B282" s="13">
        <v>1.0306074000000001</v>
      </c>
      <c r="C282" s="13"/>
      <c r="D282" s="13"/>
      <c r="E282" s="13">
        <v>0.89209211111111097</v>
      </c>
      <c r="F282" s="13"/>
      <c r="G282" s="13"/>
      <c r="H282" s="13">
        <v>0.88189399999999996</v>
      </c>
      <c r="I282" s="13"/>
      <c r="J282" s="13"/>
      <c r="K282" s="13"/>
      <c r="L282" s="13"/>
      <c r="M282" s="13"/>
    </row>
    <row r="283" spans="2:13" ht="14.25">
      <c r="B283" s="13">
        <v>1.030993</v>
      </c>
      <c r="C283" s="13"/>
      <c r="D283" s="13"/>
      <c r="E283" s="13">
        <v>0.89327500000000004</v>
      </c>
      <c r="F283" s="13"/>
      <c r="G283" s="13"/>
      <c r="H283" s="13">
        <v>0.88189399999999996</v>
      </c>
      <c r="I283" s="13"/>
      <c r="J283" s="13"/>
      <c r="K283" s="13"/>
      <c r="L283" s="13"/>
      <c r="M283" s="13"/>
    </row>
    <row r="284" spans="2:13" ht="14.25">
      <c r="B284" s="13">
        <v>1.04178945454545</v>
      </c>
      <c r="C284" s="13"/>
      <c r="D284" s="13"/>
      <c r="E284" s="13">
        <v>0.89560583333333299</v>
      </c>
      <c r="F284" s="13"/>
      <c r="G284" s="13"/>
      <c r="H284" s="13">
        <v>0.88328399999999996</v>
      </c>
      <c r="I284" s="13"/>
      <c r="J284" s="13"/>
      <c r="K284" s="13"/>
      <c r="L284" s="13"/>
      <c r="M284" s="13"/>
    </row>
    <row r="285" spans="2:13" ht="14.25">
      <c r="B285" s="13">
        <v>1.0427801000000001</v>
      </c>
      <c r="C285" s="13"/>
      <c r="D285" s="13"/>
      <c r="E285" s="13">
        <v>0.89581572727272696</v>
      </c>
      <c r="F285" s="13"/>
      <c r="G285" s="13"/>
      <c r="H285" s="13">
        <v>0.88328399999999996</v>
      </c>
      <c r="I285" s="13"/>
      <c r="J285" s="13"/>
      <c r="K285" s="13"/>
      <c r="L285" s="13"/>
      <c r="M285" s="13"/>
    </row>
    <row r="286" spans="2:13" ht="14.25">
      <c r="B286" s="13">
        <v>1.0430357142857101</v>
      </c>
      <c r="C286" s="13"/>
      <c r="D286" s="13"/>
      <c r="E286" s="13">
        <v>0.89800366666666698</v>
      </c>
      <c r="F286" s="13"/>
      <c r="G286" s="13"/>
      <c r="H286" s="13">
        <v>0.88349942857142905</v>
      </c>
      <c r="I286" s="13"/>
      <c r="J286" s="13"/>
      <c r="K286" s="13"/>
      <c r="L286" s="13"/>
      <c r="M286" s="13"/>
    </row>
    <row r="287" spans="2:13" ht="14.25">
      <c r="B287" s="13">
        <v>1.0563609090909101</v>
      </c>
      <c r="C287" s="13"/>
      <c r="D287" s="13"/>
      <c r="E287" s="13">
        <v>0.89800366666666698</v>
      </c>
      <c r="F287" s="13"/>
      <c r="G287" s="13"/>
      <c r="H287" s="13">
        <v>0.88349942857142905</v>
      </c>
      <c r="I287" s="13"/>
      <c r="J287" s="13"/>
      <c r="K287" s="13"/>
      <c r="L287" s="13"/>
      <c r="M287" s="13"/>
    </row>
    <row r="288" spans="2:13" ht="14.25">
      <c r="B288" s="13">
        <v>1.0590462857142899</v>
      </c>
      <c r="C288" s="13"/>
      <c r="D288" s="13"/>
      <c r="E288" s="13">
        <v>0.89803514285714303</v>
      </c>
      <c r="F288" s="13"/>
      <c r="G288" s="13"/>
      <c r="H288" s="13">
        <v>0.88421762500000001</v>
      </c>
      <c r="I288" s="13"/>
      <c r="J288" s="13"/>
      <c r="K288" s="13"/>
      <c r="L288" s="13"/>
      <c r="M288" s="13"/>
    </row>
    <row r="289" spans="2:13" ht="14.25">
      <c r="B289" s="13">
        <v>1.0610119</v>
      </c>
      <c r="C289" s="13"/>
      <c r="D289" s="13"/>
      <c r="E289" s="13">
        <v>0.89825030769230796</v>
      </c>
      <c r="F289" s="13"/>
      <c r="G289" s="13"/>
      <c r="H289" s="13">
        <v>0.88421762500000001</v>
      </c>
      <c r="I289" s="13"/>
      <c r="J289" s="13"/>
      <c r="K289" s="13"/>
      <c r="L289" s="13"/>
      <c r="M289" s="13"/>
    </row>
    <row r="290" spans="2:13" ht="14.25">
      <c r="B290" s="13">
        <v>1.0662372857142901</v>
      </c>
      <c r="C290" s="13"/>
      <c r="D290" s="13"/>
      <c r="E290" s="13">
        <v>0.89987427272727205</v>
      </c>
      <c r="F290" s="13"/>
      <c r="G290" s="13"/>
      <c r="H290" s="13">
        <v>0.88640528571428601</v>
      </c>
      <c r="I290" s="13"/>
      <c r="J290" s="13"/>
      <c r="K290" s="13"/>
      <c r="L290" s="13"/>
      <c r="M290" s="13"/>
    </row>
    <row r="291" spans="2:13" ht="14.25">
      <c r="B291" s="13">
        <v>1.0724607500000001</v>
      </c>
      <c r="C291" s="13"/>
      <c r="D291" s="13"/>
      <c r="E291" s="13">
        <v>0.90072509090909103</v>
      </c>
      <c r="F291" s="13"/>
      <c r="G291" s="13"/>
      <c r="H291" s="13">
        <v>0.88640528571428601</v>
      </c>
      <c r="I291" s="13"/>
      <c r="J291" s="13"/>
      <c r="K291" s="13"/>
      <c r="L291" s="13"/>
      <c r="M291" s="13"/>
    </row>
    <row r="292" spans="2:13" ht="14.25">
      <c r="B292" s="13">
        <v>1.0728422857142901</v>
      </c>
      <c r="C292" s="13"/>
      <c r="D292" s="13"/>
      <c r="E292" s="13">
        <v>0.90076462499999999</v>
      </c>
      <c r="F292" s="13"/>
      <c r="G292" s="13"/>
      <c r="H292" s="13">
        <v>0.88732224999999998</v>
      </c>
      <c r="I292" s="13"/>
      <c r="J292" s="13"/>
      <c r="K292" s="13"/>
      <c r="L292" s="13"/>
      <c r="M292" s="13"/>
    </row>
    <row r="293" spans="2:13" ht="14.25">
      <c r="B293" s="13">
        <v>1.07336266666667</v>
      </c>
      <c r="C293" s="13"/>
      <c r="D293" s="13"/>
      <c r="E293" s="13">
        <v>0.90183536363636396</v>
      </c>
      <c r="F293" s="13"/>
      <c r="G293" s="13"/>
      <c r="H293" s="13">
        <v>0.88732224999999998</v>
      </c>
      <c r="I293" s="13"/>
      <c r="J293" s="13"/>
      <c r="K293" s="13"/>
      <c r="L293" s="13"/>
      <c r="M293" s="13"/>
    </row>
    <row r="294" spans="2:13" ht="14.25">
      <c r="B294" s="13">
        <v>1.0735208000000001</v>
      </c>
      <c r="C294" s="13"/>
      <c r="D294" s="13"/>
      <c r="E294" s="13">
        <v>0.90379087499999999</v>
      </c>
      <c r="F294" s="13"/>
      <c r="G294" s="13"/>
      <c r="H294" s="13">
        <v>0.88758228571428499</v>
      </c>
      <c r="I294" s="13"/>
      <c r="J294" s="13"/>
      <c r="K294" s="13"/>
      <c r="L294" s="13"/>
      <c r="M294" s="13"/>
    </row>
    <row r="295" spans="2:13" ht="14.25">
      <c r="B295" s="13">
        <v>1.0790120000000001</v>
      </c>
      <c r="C295" s="13"/>
      <c r="D295" s="13"/>
      <c r="E295" s="13">
        <v>0.90547659999999996</v>
      </c>
      <c r="F295" s="13"/>
      <c r="G295" s="13"/>
      <c r="H295" s="13">
        <v>0.88758228571428499</v>
      </c>
      <c r="I295" s="13"/>
      <c r="J295" s="13"/>
      <c r="K295" s="13"/>
      <c r="L295" s="13"/>
      <c r="M295" s="13"/>
    </row>
    <row r="296" spans="2:13" ht="14.25">
      <c r="B296" s="13">
        <v>1.0828312857142901</v>
      </c>
      <c r="C296" s="13"/>
      <c r="D296" s="13"/>
      <c r="E296" s="13">
        <v>0.906686285714286</v>
      </c>
      <c r="F296" s="13"/>
      <c r="G296" s="13"/>
      <c r="H296" s="13">
        <v>0.89149812500000003</v>
      </c>
      <c r="I296" s="13"/>
      <c r="J296" s="13"/>
      <c r="K296" s="13"/>
      <c r="L296" s="13"/>
      <c r="M296" s="13"/>
    </row>
    <row r="297" spans="2:13" ht="14.25">
      <c r="B297" s="13">
        <v>1.0876728</v>
      </c>
      <c r="C297" s="13"/>
      <c r="D297" s="13"/>
      <c r="E297" s="13">
        <v>0.90806416666666701</v>
      </c>
      <c r="F297" s="13"/>
      <c r="G297" s="13"/>
      <c r="H297" s="13">
        <v>0.89149812500000003</v>
      </c>
      <c r="I297" s="13"/>
      <c r="J297" s="13"/>
      <c r="K297" s="13"/>
      <c r="L297" s="13"/>
      <c r="M297" s="13"/>
    </row>
    <row r="298" spans="2:13" ht="14.25">
      <c r="B298" s="13">
        <v>1.0883643999999999</v>
      </c>
      <c r="C298" s="13"/>
      <c r="D298" s="13"/>
      <c r="E298" s="13">
        <v>0.90806416666666701</v>
      </c>
      <c r="F298" s="13"/>
      <c r="G298" s="13"/>
      <c r="H298" s="13">
        <v>0.89237571428571405</v>
      </c>
      <c r="I298" s="13"/>
      <c r="J298" s="13"/>
      <c r="K298" s="13"/>
      <c r="L298" s="13"/>
      <c r="M298" s="13"/>
    </row>
    <row r="299" spans="2:13" ht="14.25">
      <c r="B299" s="13">
        <v>1.0892795</v>
      </c>
      <c r="C299" s="13"/>
      <c r="D299" s="13"/>
      <c r="E299" s="13">
        <v>0.90862685714285696</v>
      </c>
      <c r="F299" s="13"/>
      <c r="G299" s="13"/>
      <c r="H299" s="13">
        <v>0.89237571428571405</v>
      </c>
      <c r="I299" s="13"/>
      <c r="J299" s="13"/>
      <c r="K299" s="13"/>
      <c r="L299" s="13"/>
      <c r="M299" s="13"/>
    </row>
    <row r="300" spans="2:13" ht="15">
      <c r="B300" s="13">
        <v>1.0996539000000001</v>
      </c>
      <c r="C300" s="13"/>
      <c r="D300" s="13"/>
      <c r="E300" s="17">
        <v>0.90900000000000003</v>
      </c>
      <c r="F300" s="13"/>
      <c r="G300" s="13"/>
      <c r="H300" s="13">
        <v>0.89448720000000004</v>
      </c>
      <c r="I300" s="13"/>
      <c r="J300" s="13"/>
      <c r="K300" s="13"/>
      <c r="L300" s="13"/>
      <c r="M300" s="13"/>
    </row>
    <row r="301" spans="2:13" ht="14.25">
      <c r="B301" s="13">
        <v>1.10245083333333</v>
      </c>
      <c r="C301" s="13"/>
      <c r="D301" s="13"/>
      <c r="E301" s="13">
        <v>0.90954919999999995</v>
      </c>
      <c r="F301" s="13"/>
      <c r="G301" s="13"/>
      <c r="H301" s="13">
        <v>0.89448720000000004</v>
      </c>
      <c r="I301" s="13"/>
      <c r="J301" s="13"/>
      <c r="K301" s="13"/>
      <c r="L301" s="13"/>
      <c r="M301" s="13"/>
    </row>
    <row r="302" spans="2:13" ht="14.25">
      <c r="B302" s="13">
        <v>1.10345411111111</v>
      </c>
      <c r="C302" s="13"/>
      <c r="D302" s="13"/>
      <c r="E302" s="13">
        <v>0.90979322222222203</v>
      </c>
      <c r="F302" s="13"/>
      <c r="G302" s="13"/>
      <c r="H302" s="13">
        <v>0.89559187500000004</v>
      </c>
      <c r="I302" s="13"/>
      <c r="J302" s="13"/>
      <c r="K302" s="13"/>
      <c r="L302" s="13"/>
      <c r="M302" s="13"/>
    </row>
    <row r="303" spans="2:13" ht="14.25">
      <c r="B303" s="13">
        <v>1.107024</v>
      </c>
      <c r="C303" s="13"/>
      <c r="D303" s="13"/>
      <c r="E303" s="13">
        <v>0.90979322222222203</v>
      </c>
      <c r="F303" s="13"/>
      <c r="G303" s="13"/>
      <c r="H303" s="13">
        <v>0.89559187500000004</v>
      </c>
      <c r="I303" s="13"/>
      <c r="J303" s="13"/>
      <c r="K303" s="13"/>
      <c r="L303" s="13"/>
      <c r="M303" s="13"/>
    </row>
    <row r="304" spans="2:13" ht="14.25">
      <c r="B304" s="13">
        <v>1.1096767000000001</v>
      </c>
      <c r="C304" s="13"/>
      <c r="D304" s="13"/>
      <c r="E304" s="13">
        <v>0.91110344444444402</v>
      </c>
      <c r="F304" s="13"/>
      <c r="G304" s="13"/>
      <c r="H304" s="13">
        <v>0.897196142857143</v>
      </c>
      <c r="I304" s="13"/>
      <c r="J304" s="13"/>
      <c r="K304" s="13"/>
      <c r="L304" s="13"/>
      <c r="M304" s="13"/>
    </row>
    <row r="305" spans="2:13" ht="14.25">
      <c r="B305" s="13">
        <v>1.10996275</v>
      </c>
      <c r="C305" s="13"/>
      <c r="D305" s="13"/>
      <c r="E305" s="13">
        <v>0.91128512500000003</v>
      </c>
      <c r="F305" s="13"/>
      <c r="G305" s="13"/>
      <c r="H305" s="13">
        <v>0.897196142857143</v>
      </c>
      <c r="I305" s="13"/>
      <c r="J305" s="13"/>
      <c r="K305" s="13"/>
      <c r="L305" s="13"/>
      <c r="M305" s="13"/>
    </row>
    <row r="306" spans="2:13" ht="14.25">
      <c r="B306" s="13">
        <v>1.1105427777777801</v>
      </c>
      <c r="C306" s="13"/>
      <c r="D306" s="13"/>
      <c r="E306" s="13">
        <v>0.91128512500000003</v>
      </c>
      <c r="F306" s="13"/>
      <c r="G306" s="13"/>
      <c r="H306" s="13">
        <v>0.89853777777777799</v>
      </c>
      <c r="I306" s="13"/>
      <c r="J306" s="13"/>
      <c r="K306" s="13"/>
      <c r="L306" s="13"/>
      <c r="M306" s="13"/>
    </row>
    <row r="307" spans="2:13" ht="14.25">
      <c r="B307" s="13">
        <v>1.1140425</v>
      </c>
      <c r="C307" s="13"/>
      <c r="D307" s="13"/>
      <c r="E307" s="13">
        <v>0.913326857142857</v>
      </c>
      <c r="F307" s="13"/>
      <c r="G307" s="13"/>
      <c r="H307" s="13">
        <v>0.89853777777777799</v>
      </c>
      <c r="I307" s="13"/>
      <c r="J307" s="13"/>
      <c r="K307" s="13"/>
      <c r="L307" s="13"/>
      <c r="M307" s="13"/>
    </row>
    <row r="308" spans="2:13" ht="14.25">
      <c r="B308" s="13">
        <v>1.117318375</v>
      </c>
      <c r="C308" s="13"/>
      <c r="D308" s="13"/>
      <c r="E308" s="13">
        <v>0.91388745454545395</v>
      </c>
      <c r="F308" s="13"/>
      <c r="G308" s="13"/>
      <c r="H308" s="13">
        <v>0.90208124999999995</v>
      </c>
      <c r="I308" s="13"/>
      <c r="J308" s="13"/>
      <c r="K308" s="13"/>
      <c r="L308" s="13"/>
      <c r="M308" s="13"/>
    </row>
    <row r="309" spans="2:13" ht="14.25">
      <c r="B309" s="13">
        <v>1.1190042</v>
      </c>
      <c r="C309" s="13"/>
      <c r="D309" s="13"/>
      <c r="E309" s="13">
        <v>0.91488866666666702</v>
      </c>
      <c r="F309" s="13"/>
      <c r="G309" s="13"/>
      <c r="H309" s="13">
        <v>0.90208124999999995</v>
      </c>
      <c r="I309" s="13"/>
      <c r="J309" s="13"/>
      <c r="K309" s="13"/>
      <c r="L309" s="13"/>
      <c r="M309" s="13"/>
    </row>
    <row r="310" spans="2:13" ht="14.25">
      <c r="B310" s="13">
        <v>1.1275632499999999</v>
      </c>
      <c r="C310" s="13"/>
      <c r="D310" s="13"/>
      <c r="E310" s="13">
        <v>0.91526309090909097</v>
      </c>
      <c r="F310" s="13"/>
      <c r="G310" s="13"/>
      <c r="H310" s="13">
        <v>0.90331371428571405</v>
      </c>
      <c r="I310" s="13"/>
      <c r="J310" s="13"/>
      <c r="K310" s="13"/>
      <c r="L310" s="13"/>
      <c r="M310" s="13"/>
    </row>
    <row r="311" spans="2:13" ht="14.25">
      <c r="B311" s="13">
        <v>1.1380471428571399</v>
      </c>
      <c r="C311" s="13"/>
      <c r="D311" s="13"/>
      <c r="E311" s="13">
        <v>0.91580525000000002</v>
      </c>
      <c r="F311" s="13"/>
      <c r="G311" s="13"/>
      <c r="H311" s="13">
        <v>0.90331371428571405</v>
      </c>
      <c r="I311" s="13"/>
      <c r="J311" s="13"/>
      <c r="K311" s="13"/>
      <c r="L311" s="13"/>
      <c r="M311" s="13"/>
    </row>
    <row r="312" spans="2:13" ht="14.25">
      <c r="B312" s="13">
        <v>1.1403983</v>
      </c>
      <c r="C312" s="13"/>
      <c r="D312" s="13"/>
      <c r="E312" s="13">
        <v>0.91949081818181799</v>
      </c>
      <c r="F312" s="13"/>
      <c r="G312" s="13"/>
      <c r="H312" s="13">
        <v>0.90770275</v>
      </c>
      <c r="I312" s="13"/>
      <c r="J312" s="13"/>
      <c r="K312" s="13"/>
      <c r="L312" s="13"/>
      <c r="M312" s="13"/>
    </row>
    <row r="313" spans="2:13" ht="14.25">
      <c r="B313" s="13">
        <v>1.1412580000000001</v>
      </c>
      <c r="C313" s="13"/>
      <c r="D313" s="13"/>
      <c r="E313" s="13">
        <v>0.92520987499999996</v>
      </c>
      <c r="F313" s="13"/>
      <c r="G313" s="13"/>
      <c r="H313" s="13">
        <v>0.91647299999999998</v>
      </c>
      <c r="I313" s="13"/>
      <c r="J313" s="13"/>
      <c r="K313" s="13"/>
      <c r="L313" s="13"/>
      <c r="M313" s="13"/>
    </row>
    <row r="314" spans="2:13" ht="14.25">
      <c r="B314" s="13">
        <v>1.1435314000000001</v>
      </c>
      <c r="C314" s="13"/>
      <c r="D314" s="13"/>
      <c r="E314" s="13">
        <v>0.92617637500000005</v>
      </c>
      <c r="F314" s="13"/>
      <c r="G314" s="13"/>
      <c r="H314" s="13">
        <v>0.91647299999999998</v>
      </c>
      <c r="I314" s="13"/>
      <c r="J314" s="13"/>
      <c r="K314" s="13"/>
      <c r="L314" s="13"/>
      <c r="M314" s="13"/>
    </row>
    <row r="315" spans="2:13" ht="14.25">
      <c r="B315" s="13">
        <v>1.1441779999999999</v>
      </c>
      <c r="C315" s="13"/>
      <c r="D315" s="13"/>
      <c r="E315" s="13">
        <v>0.92617637500000005</v>
      </c>
      <c r="F315" s="13"/>
      <c r="G315" s="13"/>
      <c r="H315" s="13">
        <v>0.92001037500000005</v>
      </c>
      <c r="I315" s="13"/>
      <c r="J315" s="13"/>
      <c r="K315" s="13"/>
      <c r="L315" s="13"/>
      <c r="M315" s="13"/>
    </row>
    <row r="316" spans="2:13" ht="14.25">
      <c r="B316" s="13">
        <v>1.1442904444444399</v>
      </c>
      <c r="C316" s="13"/>
      <c r="D316" s="13"/>
      <c r="E316" s="13">
        <v>0.92838242857142805</v>
      </c>
      <c r="F316" s="13"/>
      <c r="G316" s="13"/>
      <c r="H316" s="13">
        <v>0.92186355555555499</v>
      </c>
      <c r="I316" s="13"/>
      <c r="J316" s="13"/>
      <c r="K316" s="13"/>
      <c r="L316" s="13"/>
      <c r="M316" s="13"/>
    </row>
    <row r="317" spans="2:13" ht="14.25">
      <c r="B317" s="13">
        <v>1.1447407999999999</v>
      </c>
      <c r="C317" s="13"/>
      <c r="D317" s="13"/>
      <c r="E317" s="13">
        <v>0.93297588888888905</v>
      </c>
      <c r="F317" s="13"/>
      <c r="G317" s="13"/>
      <c r="H317" s="13">
        <v>0.92186355555555499</v>
      </c>
      <c r="I317" s="13"/>
      <c r="J317" s="13"/>
      <c r="K317" s="13"/>
      <c r="L317" s="13"/>
      <c r="M317" s="13"/>
    </row>
    <row r="318" spans="2:13" ht="14.25">
      <c r="B318" s="13">
        <v>1.15286088888889</v>
      </c>
      <c r="C318" s="13"/>
      <c r="D318" s="13"/>
      <c r="E318" s="13">
        <v>0.93297588888888905</v>
      </c>
      <c r="F318" s="13"/>
      <c r="G318" s="13"/>
      <c r="H318" s="13">
        <v>0.92751114285714298</v>
      </c>
      <c r="I318" s="13"/>
      <c r="J318" s="13"/>
      <c r="K318" s="13"/>
      <c r="L318" s="13"/>
      <c r="M318" s="13"/>
    </row>
    <row r="319" spans="2:13" ht="14.25">
      <c r="B319" s="13">
        <v>1.1674672500000001</v>
      </c>
      <c r="C319" s="13"/>
      <c r="D319" s="13"/>
      <c r="E319" s="13">
        <v>0.93358722222222201</v>
      </c>
      <c r="F319" s="13"/>
      <c r="G319" s="13"/>
      <c r="H319" s="13">
        <v>0.92751114285714298</v>
      </c>
      <c r="I319" s="13"/>
      <c r="J319" s="13"/>
      <c r="K319" s="13"/>
      <c r="L319" s="13"/>
      <c r="M319" s="13"/>
    </row>
    <row r="320" spans="2:13" ht="14.25">
      <c r="B320" s="13">
        <v>1.1836186666666699</v>
      </c>
      <c r="C320" s="13"/>
      <c r="D320" s="13"/>
      <c r="E320" s="13">
        <v>0.93400171428571399</v>
      </c>
      <c r="F320" s="13"/>
      <c r="G320" s="13"/>
      <c r="H320" s="13">
        <v>0.93058916666666702</v>
      </c>
      <c r="I320" s="13"/>
      <c r="J320" s="13"/>
      <c r="K320" s="13"/>
      <c r="L320" s="13"/>
      <c r="M320" s="13"/>
    </row>
    <row r="321" spans="2:13" ht="14.25">
      <c r="B321" s="13">
        <v>1.196900125</v>
      </c>
      <c r="C321" s="13"/>
      <c r="D321" s="13"/>
      <c r="E321" s="13">
        <v>0.93668842857142898</v>
      </c>
      <c r="F321" s="13"/>
      <c r="G321" s="13"/>
      <c r="H321" s="13">
        <v>0.93058916666666702</v>
      </c>
      <c r="I321" s="13"/>
      <c r="J321" s="13"/>
      <c r="K321" s="13"/>
      <c r="L321" s="13"/>
      <c r="M321" s="13"/>
    </row>
    <row r="322" spans="2:13" ht="14.25">
      <c r="B322" s="13">
        <v>1.2224151111111099</v>
      </c>
      <c r="C322" s="13"/>
      <c r="D322" s="13"/>
      <c r="E322" s="13">
        <v>0.93739574999999997</v>
      </c>
      <c r="F322" s="13"/>
      <c r="G322" s="13"/>
      <c r="H322" s="13">
        <v>0.93303957142857097</v>
      </c>
      <c r="I322" s="13"/>
      <c r="J322" s="13"/>
      <c r="K322" s="13"/>
      <c r="L322" s="13"/>
      <c r="M322" s="13"/>
    </row>
    <row r="323" spans="2:13" ht="14.25">
      <c r="B323" s="13">
        <v>1.24875283333333</v>
      </c>
      <c r="C323" s="13"/>
      <c r="D323" s="13"/>
      <c r="E323" s="13">
        <v>0.93785099999999999</v>
      </c>
      <c r="F323" s="13"/>
      <c r="G323" s="13"/>
      <c r="H323" s="13">
        <v>0.93303957142857097</v>
      </c>
      <c r="I323" s="13"/>
      <c r="J323" s="13"/>
      <c r="K323" s="13"/>
      <c r="L323" s="13"/>
      <c r="M323" s="13"/>
    </row>
    <row r="324" spans="2:13" ht="14.25">
      <c r="B324" s="13">
        <v>1.2603513749999999</v>
      </c>
      <c r="C324" s="13"/>
      <c r="D324" s="13"/>
      <c r="E324" s="13">
        <v>0.93872500000000003</v>
      </c>
      <c r="F324" s="13"/>
      <c r="G324" s="13"/>
      <c r="H324" s="13">
        <v>0.93550144444444405</v>
      </c>
      <c r="I324" s="13"/>
      <c r="J324" s="13"/>
      <c r="K324" s="13"/>
      <c r="L324" s="13"/>
      <c r="M324" s="13"/>
    </row>
    <row r="325" spans="2:13" ht="15">
      <c r="B325" s="13">
        <v>1.2658018333333301</v>
      </c>
      <c r="C325" s="13"/>
      <c r="D325" s="13"/>
      <c r="E325" s="16">
        <v>0.94240062499999999</v>
      </c>
      <c r="F325" s="13"/>
      <c r="G325" s="13"/>
      <c r="H325" s="13">
        <v>0.93937314285714302</v>
      </c>
      <c r="I325" s="13"/>
      <c r="J325" s="13"/>
      <c r="K325" s="13"/>
      <c r="L325" s="13"/>
      <c r="M325" s="13"/>
    </row>
    <row r="326" spans="2:13" ht="14.25">
      <c r="B326" s="13">
        <v>1.2756285000000001</v>
      </c>
      <c r="C326" s="13"/>
      <c r="D326" s="13"/>
      <c r="E326" s="13">
        <v>0.94445414285714302</v>
      </c>
      <c r="F326" s="13"/>
      <c r="G326" s="13"/>
      <c r="H326" s="13">
        <v>0.93937314285714302</v>
      </c>
      <c r="I326" s="13"/>
      <c r="J326" s="13"/>
      <c r="K326" s="13"/>
      <c r="L326" s="13"/>
      <c r="M326" s="13"/>
    </row>
    <row r="327" spans="2:13" ht="15">
      <c r="B327" s="13">
        <v>1.27888</v>
      </c>
      <c r="C327" s="13"/>
      <c r="D327" s="13"/>
      <c r="E327" s="16">
        <v>0.94492011111111096</v>
      </c>
      <c r="F327" s="13"/>
      <c r="G327" s="13"/>
      <c r="H327" s="13">
        <v>0.93942412500000005</v>
      </c>
      <c r="I327" s="13"/>
      <c r="J327" s="13"/>
      <c r="K327" s="13"/>
      <c r="L327" s="13"/>
      <c r="M327" s="13"/>
    </row>
    <row r="328" spans="2:13" ht="14.25">
      <c r="B328" s="13">
        <v>1.2846932499999999</v>
      </c>
      <c r="C328" s="13"/>
      <c r="D328" s="13"/>
      <c r="E328" s="13">
        <v>0.94514871428571401</v>
      </c>
      <c r="F328" s="13"/>
      <c r="G328" s="13"/>
      <c r="H328" s="13">
        <v>0.93942412500000005</v>
      </c>
      <c r="I328" s="13"/>
      <c r="J328" s="13"/>
      <c r="K328" s="13"/>
      <c r="L328" s="13"/>
      <c r="M328" s="13"/>
    </row>
    <row r="329" spans="2:13" ht="14.25">
      <c r="B329" s="13">
        <v>1.2893011428571399</v>
      </c>
      <c r="C329" s="13"/>
      <c r="D329" s="13"/>
      <c r="E329" s="13">
        <v>0.94700857142857098</v>
      </c>
      <c r="F329" s="13"/>
      <c r="G329" s="13"/>
      <c r="H329" s="13">
        <v>0.94375928571428602</v>
      </c>
      <c r="I329" s="13"/>
      <c r="J329" s="13"/>
      <c r="K329" s="13"/>
      <c r="L329" s="13"/>
      <c r="M329" s="13"/>
    </row>
    <row r="330" spans="2:13" ht="14.25">
      <c r="B330" s="13">
        <v>1.2970005714285699</v>
      </c>
      <c r="C330" s="13"/>
      <c r="D330" s="13"/>
      <c r="E330" s="13">
        <v>0.94708755555555602</v>
      </c>
      <c r="F330" s="13"/>
      <c r="G330" s="13"/>
      <c r="H330" s="13">
        <v>0.94375928571428602</v>
      </c>
      <c r="I330" s="13"/>
      <c r="J330" s="13"/>
      <c r="K330" s="13"/>
      <c r="L330" s="13"/>
      <c r="M330" s="13"/>
    </row>
    <row r="331" spans="2:13" ht="14.25">
      <c r="B331" s="13">
        <v>1.31319728571429</v>
      </c>
      <c r="C331" s="13"/>
      <c r="D331" s="13"/>
      <c r="E331" s="13">
        <v>0.94754700000000003</v>
      </c>
      <c r="F331" s="13"/>
      <c r="G331" s="13"/>
      <c r="H331" s="13">
        <v>0.94447962500000004</v>
      </c>
      <c r="I331" s="13"/>
      <c r="J331" s="13"/>
      <c r="K331" s="13"/>
      <c r="L331" s="13"/>
      <c r="M331" s="13"/>
    </row>
    <row r="332" spans="2:13" ht="14.25">
      <c r="B332" s="13">
        <v>1.3135718750000001</v>
      </c>
      <c r="C332" s="13"/>
      <c r="D332" s="13"/>
      <c r="E332" s="13">
        <v>0.94754700000000003</v>
      </c>
      <c r="F332" s="13"/>
      <c r="G332" s="13"/>
      <c r="H332" s="13">
        <v>0.944557714285714</v>
      </c>
      <c r="I332" s="13"/>
      <c r="J332" s="13"/>
      <c r="K332" s="13"/>
      <c r="L332" s="13"/>
      <c r="M332" s="13"/>
    </row>
    <row r="333" spans="2:13" ht="14.25">
      <c r="B333" s="13">
        <v>1.33358616666667</v>
      </c>
      <c r="C333" s="13"/>
      <c r="D333" s="13"/>
      <c r="E333" s="13">
        <v>0.94855741666666704</v>
      </c>
      <c r="F333" s="13"/>
      <c r="G333" s="13"/>
      <c r="H333" s="13">
        <v>0.944557714285714</v>
      </c>
      <c r="I333" s="13"/>
      <c r="J333" s="13"/>
      <c r="K333" s="13"/>
      <c r="L333" s="13"/>
      <c r="M333" s="13"/>
    </row>
    <row r="334" spans="2:13" ht="14.25">
      <c r="B334" s="13">
        <v>1.3478545714285699</v>
      </c>
      <c r="C334" s="13"/>
      <c r="D334" s="13"/>
      <c r="E334" s="13">
        <v>0.94875788888888901</v>
      </c>
      <c r="F334" s="13"/>
      <c r="G334" s="13"/>
      <c r="H334" s="13">
        <v>0.95216271428571397</v>
      </c>
      <c r="I334" s="13"/>
      <c r="J334" s="13"/>
      <c r="K334" s="13"/>
      <c r="L334" s="13"/>
      <c r="M334" s="13"/>
    </row>
    <row r="335" spans="2:13" ht="14.25">
      <c r="B335" s="13">
        <v>1.367593375</v>
      </c>
      <c r="C335" s="13"/>
      <c r="D335" s="13"/>
      <c r="E335" s="13">
        <v>0.94943200000000005</v>
      </c>
      <c r="F335" s="13"/>
      <c r="G335" s="13"/>
      <c r="H335" s="13">
        <v>0.95216271428571397</v>
      </c>
      <c r="I335" s="13"/>
      <c r="J335" s="13"/>
      <c r="K335" s="13"/>
      <c r="L335" s="13"/>
      <c r="M335" s="13"/>
    </row>
    <row r="336" spans="2:13" ht="14.25">
      <c r="B336" s="13"/>
      <c r="C336" s="13"/>
      <c r="D336" s="13"/>
      <c r="E336" s="13">
        <v>0.950534875</v>
      </c>
      <c r="F336" s="13"/>
      <c r="G336" s="13"/>
      <c r="H336" s="13">
        <v>0.95971899999999999</v>
      </c>
      <c r="I336" s="13"/>
      <c r="J336" s="13"/>
      <c r="K336" s="13"/>
      <c r="L336" s="13"/>
      <c r="M336" s="13"/>
    </row>
    <row r="337" spans="2:13" ht="14.25">
      <c r="B337" s="13"/>
      <c r="C337" s="13"/>
      <c r="D337" s="13"/>
      <c r="E337" s="13">
        <v>0.95344342857142805</v>
      </c>
      <c r="F337" s="13"/>
      <c r="G337" s="13"/>
      <c r="H337" s="13">
        <v>0.95971899999999999</v>
      </c>
      <c r="I337" s="13"/>
      <c r="J337" s="13"/>
      <c r="K337" s="13"/>
      <c r="L337" s="13"/>
      <c r="M337" s="13"/>
    </row>
    <row r="338" spans="2:13" ht="14.25">
      <c r="B338" s="13"/>
      <c r="C338" s="13"/>
      <c r="D338" s="13"/>
      <c r="E338" s="13">
        <v>0.95344342857142805</v>
      </c>
      <c r="F338" s="13"/>
      <c r="G338" s="13"/>
      <c r="H338" s="13">
        <v>0.96013925</v>
      </c>
      <c r="I338" s="13"/>
      <c r="J338" s="13"/>
      <c r="K338" s="13"/>
      <c r="L338" s="13"/>
      <c r="M338" s="13"/>
    </row>
    <row r="339" spans="2:13" ht="14.25">
      <c r="B339" s="13"/>
      <c r="C339" s="13"/>
      <c r="D339" s="13"/>
      <c r="E339" s="13">
        <v>0.95356629999999998</v>
      </c>
      <c r="F339" s="13"/>
      <c r="G339" s="13"/>
      <c r="H339" s="13">
        <v>0.96013925</v>
      </c>
      <c r="I339" s="13"/>
      <c r="J339" s="13"/>
      <c r="K339" s="13"/>
      <c r="L339" s="13"/>
      <c r="M339" s="13"/>
    </row>
    <row r="340" spans="2:13" ht="14.25">
      <c r="B340" s="13"/>
      <c r="C340" s="13"/>
      <c r="D340" s="13"/>
      <c r="E340" s="13">
        <v>0.95356629999999998</v>
      </c>
      <c r="F340" s="13"/>
      <c r="G340" s="13"/>
      <c r="H340" s="13">
        <v>0.96339455555555498</v>
      </c>
      <c r="I340" s="13"/>
      <c r="J340" s="13"/>
      <c r="K340" s="13"/>
      <c r="L340" s="13"/>
      <c r="M340" s="13"/>
    </row>
    <row r="341" spans="2:13" ht="14.25">
      <c r="B341" s="13"/>
      <c r="C341" s="13"/>
      <c r="D341" s="13"/>
      <c r="E341" s="13">
        <v>0.95366566666666697</v>
      </c>
      <c r="F341" s="13"/>
      <c r="G341" s="13"/>
      <c r="H341" s="13">
        <v>0.96339455555555498</v>
      </c>
      <c r="I341" s="13"/>
      <c r="J341" s="13"/>
      <c r="K341" s="13"/>
      <c r="L341" s="13"/>
      <c r="M341" s="13"/>
    </row>
    <row r="342" spans="2:13" ht="14.25">
      <c r="B342" s="13"/>
      <c r="C342" s="13"/>
      <c r="D342" s="13"/>
      <c r="E342" s="13">
        <v>0.95384433333333296</v>
      </c>
      <c r="F342" s="13"/>
      <c r="G342" s="13"/>
      <c r="H342" s="13">
        <v>0.96537914285714299</v>
      </c>
      <c r="I342" s="13"/>
      <c r="J342" s="13"/>
      <c r="K342" s="13"/>
      <c r="L342" s="13"/>
      <c r="M342" s="13"/>
    </row>
    <row r="343" spans="2:13" ht="14.25">
      <c r="B343" s="13"/>
      <c r="C343" s="13"/>
      <c r="D343" s="13"/>
      <c r="E343" s="13">
        <v>0.95412066666666695</v>
      </c>
      <c r="F343" s="13"/>
      <c r="G343" s="13"/>
      <c r="H343" s="13">
        <v>0.96888742857142895</v>
      </c>
      <c r="I343" s="13"/>
      <c r="J343" s="13"/>
      <c r="K343" s="13"/>
      <c r="L343" s="13"/>
      <c r="M343" s="13"/>
    </row>
    <row r="344" spans="2:13" ht="14.25">
      <c r="B344" s="13"/>
      <c r="C344" s="13"/>
      <c r="D344" s="13"/>
      <c r="E344" s="13">
        <v>0.95414787499999998</v>
      </c>
      <c r="F344" s="13"/>
      <c r="G344" s="13"/>
      <c r="H344" s="13">
        <v>0.96888742857142895</v>
      </c>
      <c r="I344" s="13"/>
      <c r="J344" s="13"/>
      <c r="K344" s="13"/>
      <c r="L344" s="13"/>
      <c r="M344" s="13"/>
    </row>
    <row r="345" spans="2:13" ht="14.25">
      <c r="B345" s="13"/>
      <c r="C345" s="13"/>
      <c r="D345" s="13"/>
      <c r="E345" s="15">
        <v>0.95595527272727299</v>
      </c>
      <c r="F345" s="13"/>
      <c r="G345" s="13"/>
      <c r="H345" s="13">
        <v>0.97094575000000005</v>
      </c>
      <c r="I345" s="13"/>
      <c r="J345" s="13"/>
      <c r="K345" s="13"/>
      <c r="L345" s="13"/>
      <c r="M345" s="13"/>
    </row>
    <row r="346" spans="2:13" ht="14.25">
      <c r="B346" s="13"/>
      <c r="C346" s="13"/>
      <c r="D346" s="13"/>
      <c r="E346" s="13">
        <v>0.95600628571428603</v>
      </c>
      <c r="F346" s="13"/>
      <c r="G346" s="13"/>
      <c r="H346" s="13">
        <v>0.97094575000000005</v>
      </c>
      <c r="I346" s="13"/>
      <c r="J346" s="13"/>
      <c r="K346" s="13"/>
      <c r="L346" s="13"/>
      <c r="M346" s="13"/>
    </row>
    <row r="347" spans="2:13" ht="14.25">
      <c r="B347" s="13"/>
      <c r="C347" s="13"/>
      <c r="D347" s="13"/>
      <c r="E347" s="13">
        <v>0.95600628571428603</v>
      </c>
      <c r="F347" s="13"/>
      <c r="G347" s="13"/>
      <c r="H347" s="13">
        <v>0.97285716666666699</v>
      </c>
      <c r="I347" s="13"/>
      <c r="J347" s="13"/>
      <c r="K347" s="13"/>
      <c r="L347" s="13"/>
      <c r="M347" s="13"/>
    </row>
    <row r="348" spans="2:13" ht="14.25">
      <c r="B348" s="13"/>
      <c r="C348" s="13"/>
      <c r="D348" s="13"/>
      <c r="E348" s="13">
        <v>0.95640666666666696</v>
      </c>
      <c r="F348" s="13"/>
      <c r="G348" s="13"/>
      <c r="H348" s="13">
        <v>0.97346255555555605</v>
      </c>
      <c r="I348" s="13"/>
      <c r="J348" s="13"/>
      <c r="K348" s="13"/>
      <c r="L348" s="13"/>
      <c r="M348" s="13"/>
    </row>
    <row r="349" spans="2:13" ht="14.25">
      <c r="B349" s="13"/>
      <c r="C349" s="13"/>
      <c r="D349" s="13"/>
      <c r="E349" s="13">
        <v>0.95723341666666695</v>
      </c>
      <c r="F349" s="13"/>
      <c r="G349" s="13"/>
      <c r="H349" s="13">
        <v>0.97346255555555605</v>
      </c>
      <c r="I349" s="13"/>
      <c r="J349" s="13"/>
      <c r="K349" s="13"/>
      <c r="L349" s="13"/>
      <c r="M349" s="13"/>
    </row>
    <row r="350" spans="2:13" ht="14.25">
      <c r="B350" s="13"/>
      <c r="C350" s="13"/>
      <c r="D350" s="13"/>
      <c r="E350" s="13">
        <v>0.95814657142857196</v>
      </c>
      <c r="F350" s="13"/>
      <c r="G350" s="13"/>
      <c r="H350" s="13">
        <v>0.97729133333333296</v>
      </c>
      <c r="I350" s="13"/>
      <c r="J350" s="13"/>
      <c r="K350" s="13"/>
      <c r="L350" s="13"/>
      <c r="M350" s="13"/>
    </row>
    <row r="351" spans="2:13" ht="14.25">
      <c r="B351" s="13"/>
      <c r="C351" s="13"/>
      <c r="D351" s="13"/>
      <c r="E351" s="13">
        <v>0.95883936363636402</v>
      </c>
      <c r="F351" s="13"/>
      <c r="G351" s="13"/>
      <c r="H351" s="13">
        <v>0.97760857142857105</v>
      </c>
      <c r="I351" s="13"/>
      <c r="J351" s="13"/>
      <c r="K351" s="13"/>
      <c r="L351" s="13"/>
      <c r="M351" s="13"/>
    </row>
    <row r="352" spans="2:13" ht="14.25">
      <c r="B352" s="13"/>
      <c r="C352" s="13"/>
      <c r="D352" s="13"/>
      <c r="E352" s="13">
        <v>0.95984266666666596</v>
      </c>
      <c r="F352" s="13"/>
      <c r="G352" s="13"/>
      <c r="H352" s="13">
        <v>0.97760857142857105</v>
      </c>
      <c r="I352" s="13"/>
      <c r="J352" s="13"/>
      <c r="K352" s="13"/>
      <c r="L352" s="13"/>
      <c r="M352" s="13"/>
    </row>
    <row r="353" spans="2:13" ht="14.25">
      <c r="B353" s="13"/>
      <c r="C353" s="13"/>
      <c r="D353" s="13"/>
      <c r="E353" s="13">
        <v>0.96016042857142803</v>
      </c>
      <c r="F353" s="13"/>
      <c r="G353" s="13"/>
      <c r="H353" s="13">
        <v>0.97838071428571405</v>
      </c>
      <c r="I353" s="13"/>
      <c r="J353" s="13"/>
      <c r="K353" s="13"/>
      <c r="L353" s="13"/>
      <c r="M353" s="13"/>
    </row>
    <row r="354" spans="2:13" ht="14.25">
      <c r="B354" s="13"/>
      <c r="C354" s="13"/>
      <c r="D354" s="13"/>
      <c r="E354" s="13">
        <v>0.96016042857142803</v>
      </c>
      <c r="F354" s="13"/>
      <c r="G354" s="13"/>
      <c r="H354" s="13">
        <v>0.97838071428571405</v>
      </c>
      <c r="I354" s="13"/>
      <c r="J354" s="13"/>
      <c r="K354" s="13"/>
      <c r="L354" s="13"/>
      <c r="M354" s="13"/>
    </row>
    <row r="355" spans="2:13" ht="14.25">
      <c r="B355" s="13"/>
      <c r="C355" s="13"/>
      <c r="D355" s="13"/>
      <c r="E355" s="13">
        <v>0.961005142857143</v>
      </c>
      <c r="F355" s="13"/>
      <c r="G355" s="13"/>
      <c r="H355" s="13">
        <v>0.98223337499999996</v>
      </c>
      <c r="I355" s="13"/>
      <c r="J355" s="13"/>
      <c r="K355" s="13"/>
      <c r="L355" s="13"/>
      <c r="M355" s="13"/>
    </row>
    <row r="356" spans="2:13" ht="14.25">
      <c r="B356" s="13"/>
      <c r="C356" s="13"/>
      <c r="D356" s="13"/>
      <c r="E356" s="13">
        <v>0.96153770000000005</v>
      </c>
      <c r="F356" s="13"/>
      <c r="G356" s="13"/>
      <c r="H356" s="13">
        <v>0.98223337499999996</v>
      </c>
      <c r="I356" s="13"/>
      <c r="J356" s="13"/>
      <c r="K356" s="13"/>
      <c r="L356" s="13"/>
      <c r="M356" s="13"/>
    </row>
    <row r="357" spans="2:13" ht="14.25">
      <c r="B357" s="13"/>
      <c r="C357" s="13"/>
      <c r="D357" s="13"/>
      <c r="E357" s="13">
        <v>0.96204133333333297</v>
      </c>
      <c r="F357" s="13"/>
      <c r="G357" s="13"/>
      <c r="H357" s="13">
        <v>0.98524199999999995</v>
      </c>
      <c r="I357" s="13"/>
      <c r="J357" s="13"/>
      <c r="K357" s="13"/>
      <c r="L357" s="13"/>
      <c r="M357" s="13"/>
    </row>
    <row r="358" spans="2:13" ht="14.25">
      <c r="B358" s="13"/>
      <c r="C358" s="13"/>
      <c r="D358" s="13"/>
      <c r="E358" s="13">
        <v>0.96255360000000001</v>
      </c>
      <c r="F358" s="13"/>
      <c r="G358" s="13"/>
      <c r="H358" s="13">
        <v>0.98524199999999995</v>
      </c>
      <c r="I358" s="13"/>
      <c r="J358" s="13"/>
      <c r="K358" s="13"/>
      <c r="L358" s="13"/>
      <c r="M358" s="13"/>
    </row>
    <row r="359" spans="2:13" ht="14.25">
      <c r="B359" s="13"/>
      <c r="C359" s="13"/>
      <c r="D359" s="13"/>
      <c r="E359" s="13">
        <v>0.96255360000000001</v>
      </c>
      <c r="F359" s="13"/>
      <c r="G359" s="13"/>
      <c r="H359" s="13">
        <v>0.98572685714285702</v>
      </c>
      <c r="I359" s="13"/>
      <c r="J359" s="13"/>
      <c r="K359" s="13"/>
      <c r="L359" s="13"/>
      <c r="M359" s="13"/>
    </row>
    <row r="360" spans="2:13" ht="14.25">
      <c r="B360" s="13"/>
      <c r="C360" s="13"/>
      <c r="D360" s="13"/>
      <c r="E360" s="13">
        <v>0.96395571428571403</v>
      </c>
      <c r="F360" s="13"/>
      <c r="G360" s="13"/>
      <c r="H360" s="13">
        <v>0.98572685714285702</v>
      </c>
      <c r="I360" s="13"/>
      <c r="J360" s="13"/>
      <c r="K360" s="13"/>
      <c r="L360" s="13"/>
      <c r="M360" s="13"/>
    </row>
    <row r="361" spans="2:13" ht="14.25">
      <c r="B361" s="13"/>
      <c r="C361" s="13"/>
      <c r="D361" s="13"/>
      <c r="E361" s="13">
        <v>0.96397128571428603</v>
      </c>
      <c r="F361" s="13"/>
      <c r="G361" s="13"/>
      <c r="H361" s="13">
        <v>0.98588549999999997</v>
      </c>
      <c r="I361" s="13"/>
      <c r="J361" s="13"/>
      <c r="K361" s="13"/>
      <c r="L361" s="13"/>
      <c r="M361" s="13"/>
    </row>
    <row r="362" spans="2:13" ht="14.25">
      <c r="B362" s="13"/>
      <c r="C362" s="13"/>
      <c r="D362" s="13"/>
      <c r="E362" s="13">
        <v>0.96410169999999995</v>
      </c>
      <c r="F362" s="13"/>
      <c r="G362" s="13"/>
      <c r="H362" s="13">
        <v>0.98588549999999997</v>
      </c>
      <c r="I362" s="13"/>
      <c r="J362" s="13"/>
      <c r="K362" s="13"/>
      <c r="L362" s="13"/>
      <c r="M362" s="13"/>
    </row>
    <row r="363" spans="2:13" ht="14.25">
      <c r="B363" s="13"/>
      <c r="C363" s="13"/>
      <c r="D363" s="13"/>
      <c r="E363" s="13">
        <v>0.96458155555555603</v>
      </c>
      <c r="F363" s="13"/>
      <c r="G363" s="13"/>
      <c r="H363" s="13">
        <v>0.98612085714285702</v>
      </c>
      <c r="I363" s="13"/>
      <c r="J363" s="13"/>
      <c r="K363" s="13"/>
      <c r="L363" s="13"/>
      <c r="M363" s="13"/>
    </row>
    <row r="364" spans="2:13" ht="14.25">
      <c r="B364" s="13"/>
      <c r="C364" s="13"/>
      <c r="D364" s="13"/>
      <c r="E364" s="13">
        <v>0.96458155555555603</v>
      </c>
      <c r="F364" s="13"/>
      <c r="G364" s="13"/>
      <c r="H364" s="13">
        <v>0.98612085714285702</v>
      </c>
      <c r="I364" s="13"/>
      <c r="J364" s="13"/>
      <c r="K364" s="13"/>
      <c r="L364" s="13"/>
      <c r="M364" s="13"/>
    </row>
    <row r="365" spans="2:13" ht="14.25">
      <c r="B365" s="13"/>
      <c r="C365" s="13"/>
      <c r="D365" s="13"/>
      <c r="E365" s="13">
        <v>0.96469885714285697</v>
      </c>
      <c r="F365" s="13"/>
      <c r="G365" s="13"/>
      <c r="H365" s="13">
        <v>0.98767000000000005</v>
      </c>
      <c r="I365" s="13"/>
      <c r="J365" s="13"/>
      <c r="K365" s="13"/>
      <c r="L365" s="13"/>
      <c r="M365" s="13"/>
    </row>
    <row r="366" spans="2:13" ht="14.25">
      <c r="B366" s="13"/>
      <c r="C366" s="13"/>
      <c r="D366" s="13"/>
      <c r="E366" s="13">
        <v>0.96491028571428605</v>
      </c>
      <c r="F366" s="13"/>
      <c r="G366" s="13"/>
      <c r="H366" s="13">
        <v>0.98767000000000005</v>
      </c>
      <c r="I366" s="13"/>
      <c r="J366" s="13"/>
      <c r="K366" s="13"/>
      <c r="L366" s="13"/>
      <c r="M366" s="13"/>
    </row>
    <row r="367" spans="2:13" ht="14.25">
      <c r="B367" s="13"/>
      <c r="C367" s="13"/>
      <c r="D367" s="13"/>
      <c r="E367" s="13">
        <v>0.97401266666666697</v>
      </c>
      <c r="F367" s="13"/>
      <c r="G367" s="13"/>
      <c r="H367" s="13">
        <v>0.98851814285714301</v>
      </c>
      <c r="I367" s="13"/>
      <c r="J367" s="13"/>
      <c r="K367" s="13"/>
      <c r="L367" s="13"/>
      <c r="M367" s="13"/>
    </row>
    <row r="368" spans="2:13" ht="14.25">
      <c r="B368" s="13"/>
      <c r="C368" s="13"/>
      <c r="D368" s="13"/>
      <c r="E368" s="13">
        <v>0.97661529999999996</v>
      </c>
      <c r="F368" s="13"/>
      <c r="G368" s="13"/>
      <c r="H368" s="13">
        <v>0.98851814285714301</v>
      </c>
      <c r="I368" s="13"/>
      <c r="J368" s="13"/>
      <c r="K368" s="13"/>
      <c r="L368" s="13"/>
      <c r="M368" s="13"/>
    </row>
    <row r="369" spans="2:13" ht="14.25">
      <c r="B369" s="13"/>
      <c r="C369" s="13"/>
      <c r="D369" s="13"/>
      <c r="E369" s="13">
        <v>0.9784465</v>
      </c>
      <c r="F369" s="13"/>
      <c r="G369" s="13"/>
      <c r="H369" s="13">
        <v>0.99068257142857097</v>
      </c>
      <c r="I369" s="13"/>
      <c r="J369" s="13"/>
      <c r="K369" s="13"/>
      <c r="L369" s="13"/>
      <c r="M369" s="13"/>
    </row>
    <row r="370" spans="2:13" ht="14.25">
      <c r="B370" s="13"/>
      <c r="C370" s="13"/>
      <c r="D370" s="13"/>
      <c r="E370" s="13">
        <v>0.98002187500000004</v>
      </c>
      <c r="F370" s="13"/>
      <c r="G370" s="13"/>
      <c r="H370" s="13">
        <v>0.99068257142857097</v>
      </c>
      <c r="I370" s="13"/>
      <c r="J370" s="13"/>
      <c r="K370" s="13"/>
      <c r="L370" s="13"/>
      <c r="M370" s="13"/>
    </row>
    <row r="371" spans="2:13" ht="14.25">
      <c r="B371" s="13"/>
      <c r="C371" s="13"/>
      <c r="D371" s="13"/>
      <c r="E371" s="13">
        <v>0.98002187500000004</v>
      </c>
      <c r="F371" s="13"/>
      <c r="G371" s="13"/>
      <c r="H371" s="13">
        <v>0.99113242857142902</v>
      </c>
      <c r="I371" s="13"/>
      <c r="J371" s="13"/>
      <c r="K371" s="13"/>
      <c r="L371" s="13"/>
      <c r="M371" s="13"/>
    </row>
    <row r="372" spans="2:13" ht="14.25">
      <c r="B372" s="13"/>
      <c r="C372" s="13"/>
      <c r="D372" s="13"/>
      <c r="E372" s="13">
        <v>0.98047074999999995</v>
      </c>
      <c r="F372" s="13"/>
      <c r="G372" s="13"/>
      <c r="H372" s="13">
        <v>0.99113242857142902</v>
      </c>
      <c r="I372" s="13"/>
      <c r="J372" s="13"/>
      <c r="K372" s="13"/>
      <c r="L372" s="13"/>
      <c r="M372" s="13"/>
    </row>
    <row r="373" spans="2:13" ht="14.25">
      <c r="B373" s="13"/>
      <c r="C373" s="13"/>
      <c r="D373" s="13"/>
      <c r="E373" s="13">
        <v>0.98153290000000004</v>
      </c>
      <c r="F373" s="13"/>
      <c r="G373" s="13"/>
      <c r="H373" s="13">
        <v>0.99882166666666705</v>
      </c>
      <c r="I373" s="13"/>
      <c r="J373" s="13"/>
      <c r="K373" s="13"/>
      <c r="L373" s="13"/>
      <c r="M373" s="13"/>
    </row>
    <row r="374" spans="2:13" ht="14.25">
      <c r="B374" s="13"/>
      <c r="C374" s="13"/>
      <c r="D374" s="13"/>
      <c r="E374" s="13">
        <v>0.98192157142857195</v>
      </c>
      <c r="F374" s="13"/>
      <c r="G374" s="13"/>
      <c r="H374" s="13">
        <v>0.99882166666666705</v>
      </c>
      <c r="I374" s="13"/>
      <c r="J374" s="13"/>
      <c r="K374" s="13"/>
      <c r="L374" s="13"/>
      <c r="M374" s="13"/>
    </row>
    <row r="375" spans="2:13" ht="14.25">
      <c r="B375" s="13"/>
      <c r="C375" s="13"/>
      <c r="D375" s="13"/>
      <c r="E375" s="13">
        <v>0.98220242857142803</v>
      </c>
      <c r="F375" s="13"/>
      <c r="G375" s="13"/>
      <c r="H375" s="13">
        <v>1.00062022222222</v>
      </c>
      <c r="I375" s="13"/>
      <c r="J375" s="13"/>
      <c r="K375" s="13"/>
      <c r="L375" s="13"/>
      <c r="M375" s="13"/>
    </row>
    <row r="376" spans="2:13" ht="14.25">
      <c r="B376" s="13"/>
      <c r="C376" s="13"/>
      <c r="D376" s="13"/>
      <c r="E376" s="13">
        <v>0.983249777777778</v>
      </c>
      <c r="F376" s="13"/>
      <c r="G376" s="13"/>
      <c r="H376" s="13">
        <v>1.00062022222222</v>
      </c>
      <c r="I376" s="13"/>
      <c r="J376" s="13"/>
      <c r="K376" s="13"/>
      <c r="L376" s="13"/>
      <c r="M376" s="13"/>
    </row>
    <row r="377" spans="2:13" ht="14.25">
      <c r="B377" s="13"/>
      <c r="C377" s="13"/>
      <c r="D377" s="13"/>
      <c r="E377" s="13">
        <v>0.98406833333333299</v>
      </c>
      <c r="F377" s="13"/>
      <c r="G377" s="13"/>
      <c r="H377" s="13">
        <v>1.0006938571428601</v>
      </c>
      <c r="I377" s="13"/>
      <c r="J377" s="13"/>
      <c r="K377" s="13"/>
      <c r="L377" s="13"/>
      <c r="M377" s="13"/>
    </row>
    <row r="378" spans="2:13" ht="14.25">
      <c r="B378" s="13"/>
      <c r="C378" s="13"/>
      <c r="D378" s="13"/>
      <c r="E378" s="13">
        <v>0.98449889999999995</v>
      </c>
      <c r="F378" s="13"/>
      <c r="G378" s="13"/>
      <c r="H378" s="13">
        <v>1.0006938571428601</v>
      </c>
      <c r="I378" s="13"/>
      <c r="J378" s="13"/>
      <c r="K378" s="13"/>
      <c r="L378" s="13"/>
      <c r="M378" s="13"/>
    </row>
    <row r="379" spans="2:13" ht="14.25">
      <c r="B379" s="13"/>
      <c r="C379" s="13"/>
      <c r="D379" s="13"/>
      <c r="E379" s="13">
        <v>0.98516944444444399</v>
      </c>
      <c r="F379" s="13"/>
      <c r="G379" s="13"/>
      <c r="H379" s="13">
        <v>1.00103044444444</v>
      </c>
      <c r="I379" s="13"/>
      <c r="J379" s="13"/>
      <c r="K379" s="13"/>
      <c r="L379" s="13"/>
      <c r="M379" s="13"/>
    </row>
    <row r="380" spans="2:13" ht="14.25">
      <c r="B380" s="13"/>
      <c r="C380" s="13"/>
      <c r="D380" s="13"/>
      <c r="E380" s="13">
        <v>0.98548455555555503</v>
      </c>
      <c r="F380" s="13"/>
      <c r="G380" s="13"/>
      <c r="H380" s="13">
        <v>1.00103044444444</v>
      </c>
      <c r="I380" s="13"/>
      <c r="J380" s="13"/>
      <c r="K380" s="13"/>
      <c r="L380" s="13"/>
      <c r="M380" s="13"/>
    </row>
    <row r="381" spans="2:13" ht="14.25">
      <c r="B381" s="13"/>
      <c r="C381" s="13"/>
      <c r="D381" s="13"/>
      <c r="E381" s="13">
        <v>0.99281557142857202</v>
      </c>
      <c r="F381" s="13"/>
      <c r="G381" s="13"/>
      <c r="H381" s="13">
        <v>1.0012863999999999</v>
      </c>
      <c r="I381" s="13"/>
      <c r="J381" s="13"/>
      <c r="K381" s="13"/>
      <c r="L381" s="13"/>
      <c r="M381" s="13"/>
    </row>
    <row r="382" spans="2:13" ht="14.25">
      <c r="B382" s="13"/>
      <c r="C382" s="13"/>
      <c r="D382" s="13"/>
      <c r="E382" s="15">
        <v>0.99413600000000002</v>
      </c>
      <c r="F382" s="13"/>
      <c r="G382" s="13"/>
      <c r="H382" s="13">
        <v>1.0012863999999999</v>
      </c>
      <c r="I382" s="13"/>
      <c r="J382" s="13"/>
      <c r="K382" s="13"/>
      <c r="L382" s="13"/>
      <c r="M382" s="13"/>
    </row>
    <row r="383" spans="2:13" ht="14.25">
      <c r="B383" s="13"/>
      <c r="C383" s="13"/>
      <c r="D383" s="13"/>
      <c r="E383" s="13">
        <v>0.99461599999999994</v>
      </c>
      <c r="F383" s="13"/>
      <c r="G383" s="13"/>
      <c r="H383" s="13">
        <v>1.0037404999999999</v>
      </c>
      <c r="I383" s="13"/>
      <c r="J383" s="13"/>
      <c r="K383" s="13"/>
      <c r="L383" s="13"/>
      <c r="M383" s="13"/>
    </row>
    <row r="384" spans="2:13" ht="14.25">
      <c r="B384" s="13"/>
      <c r="C384" s="13"/>
      <c r="D384" s="13"/>
      <c r="E384" s="13">
        <v>0.99461599999999994</v>
      </c>
      <c r="F384" s="13"/>
      <c r="G384" s="13"/>
      <c r="H384" s="13">
        <v>1.0037404999999999</v>
      </c>
      <c r="I384" s="13"/>
      <c r="J384" s="13"/>
      <c r="K384" s="13"/>
      <c r="L384" s="13"/>
      <c r="M384" s="13"/>
    </row>
    <row r="385" spans="2:13" ht="14.25">
      <c r="B385" s="13"/>
      <c r="C385" s="13"/>
      <c r="D385" s="13"/>
      <c r="E385" s="13">
        <v>0.99495242857142896</v>
      </c>
      <c r="F385" s="13"/>
      <c r="G385" s="13"/>
      <c r="H385" s="13">
        <v>1.0040601428571401</v>
      </c>
      <c r="I385" s="13"/>
      <c r="J385" s="13"/>
      <c r="K385" s="13"/>
      <c r="L385" s="13"/>
      <c r="M385" s="13"/>
    </row>
    <row r="386" spans="2:13" ht="14.25">
      <c r="B386" s="13"/>
      <c r="C386" s="13"/>
      <c r="D386" s="13"/>
      <c r="E386" s="13">
        <v>0.99725616666666705</v>
      </c>
      <c r="F386" s="13"/>
      <c r="G386" s="13"/>
      <c r="H386" s="13">
        <v>1.00499514285714</v>
      </c>
      <c r="I386" s="13"/>
      <c r="J386" s="13"/>
      <c r="K386" s="13"/>
      <c r="L386" s="13"/>
      <c r="M386" s="13"/>
    </row>
    <row r="387" spans="2:13" ht="14.25">
      <c r="B387" s="13"/>
      <c r="C387" s="13"/>
      <c r="D387" s="13"/>
      <c r="E387" s="13">
        <v>0.99770722222222197</v>
      </c>
      <c r="F387" s="13"/>
      <c r="G387" s="13"/>
      <c r="H387" s="13">
        <v>1.00501142857143</v>
      </c>
      <c r="I387" s="13"/>
      <c r="J387" s="13"/>
      <c r="K387" s="13"/>
      <c r="L387" s="13"/>
      <c r="M387" s="13"/>
    </row>
    <row r="388" spans="2:13" ht="14.25">
      <c r="B388" s="13"/>
      <c r="C388" s="13"/>
      <c r="D388" s="13"/>
      <c r="E388" s="13">
        <v>0.99770722222222197</v>
      </c>
      <c r="F388" s="13"/>
      <c r="G388" s="13"/>
      <c r="H388" s="13">
        <v>1.00501142857143</v>
      </c>
      <c r="I388" s="13"/>
      <c r="J388" s="13"/>
      <c r="K388" s="13"/>
      <c r="L388" s="13"/>
      <c r="M388" s="13"/>
    </row>
    <row r="389" spans="2:13" ht="14.25">
      <c r="B389" s="13"/>
      <c r="C389" s="13"/>
      <c r="D389" s="13"/>
      <c r="E389" s="13">
        <v>0.99967150000000005</v>
      </c>
      <c r="F389" s="13"/>
      <c r="G389" s="13"/>
      <c r="H389" s="13">
        <v>1.0060381249999999</v>
      </c>
      <c r="I389" s="13"/>
      <c r="J389" s="13"/>
      <c r="K389" s="13"/>
      <c r="L389" s="13"/>
      <c r="M389" s="13"/>
    </row>
    <row r="390" spans="2:13" ht="14.25">
      <c r="B390" s="13"/>
      <c r="C390" s="13"/>
      <c r="D390" s="13"/>
      <c r="E390" s="13">
        <v>1.00040525</v>
      </c>
      <c r="F390" s="13"/>
      <c r="G390" s="13"/>
      <c r="H390" s="13">
        <v>1.0060381249999999</v>
      </c>
      <c r="I390" s="13"/>
      <c r="J390" s="13"/>
      <c r="K390" s="13"/>
      <c r="L390" s="13"/>
      <c r="M390" s="13"/>
    </row>
    <row r="391" spans="2:13" ht="14.25">
      <c r="B391" s="13"/>
      <c r="C391" s="13"/>
      <c r="D391" s="13"/>
      <c r="E391" s="13">
        <v>1.0031641250000001</v>
      </c>
      <c r="F391" s="13"/>
      <c r="G391" s="13"/>
      <c r="H391" s="13">
        <v>1.0074346249999999</v>
      </c>
      <c r="I391" s="13"/>
      <c r="J391" s="13"/>
      <c r="K391" s="13"/>
      <c r="L391" s="13"/>
      <c r="M391" s="13"/>
    </row>
    <row r="392" spans="2:13" ht="14.25">
      <c r="B392" s="13"/>
      <c r="C392" s="13"/>
      <c r="D392" s="13"/>
      <c r="E392" s="13">
        <v>1.0031755</v>
      </c>
      <c r="F392" s="13"/>
      <c r="G392" s="13"/>
      <c r="H392" s="13">
        <v>1.0074346249999999</v>
      </c>
      <c r="I392" s="13"/>
      <c r="J392" s="13"/>
      <c r="K392" s="13"/>
      <c r="L392" s="13"/>
      <c r="M392" s="13"/>
    </row>
    <row r="393" spans="2:13" ht="14.25">
      <c r="B393" s="13"/>
      <c r="C393" s="13"/>
      <c r="D393" s="13"/>
      <c r="E393" s="13">
        <v>1.0089859999999999</v>
      </c>
      <c r="F393" s="13"/>
      <c r="G393" s="13"/>
      <c r="H393" s="13">
        <v>1.0086288571428601</v>
      </c>
      <c r="I393" s="13"/>
      <c r="J393" s="13"/>
      <c r="K393" s="13"/>
      <c r="L393" s="13"/>
      <c r="M393" s="13"/>
    </row>
    <row r="394" spans="2:13" ht="14.25">
      <c r="B394" s="13"/>
      <c r="C394" s="13"/>
      <c r="D394" s="13"/>
      <c r="E394" s="13">
        <v>1.0089859999999999</v>
      </c>
      <c r="F394" s="13"/>
      <c r="G394" s="13"/>
      <c r="H394" s="13">
        <v>1.0086288571428601</v>
      </c>
      <c r="I394" s="13"/>
      <c r="J394" s="13"/>
      <c r="K394" s="13"/>
      <c r="L394" s="13"/>
      <c r="M394" s="13"/>
    </row>
    <row r="395" spans="2:13" ht="14.25">
      <c r="B395" s="13"/>
      <c r="C395" s="13"/>
      <c r="D395" s="13"/>
      <c r="E395" s="13">
        <v>1.0094350000000001</v>
      </c>
      <c r="F395" s="13"/>
      <c r="G395" s="13"/>
      <c r="H395" s="13">
        <v>1.00901171428571</v>
      </c>
      <c r="I395" s="13"/>
      <c r="J395" s="13"/>
      <c r="K395" s="13"/>
      <c r="L395" s="13"/>
      <c r="M395" s="13"/>
    </row>
    <row r="396" spans="2:13" ht="14.25">
      <c r="B396" s="13"/>
      <c r="C396" s="13"/>
      <c r="D396" s="13"/>
      <c r="E396" s="13">
        <v>1.0096221999999999</v>
      </c>
      <c r="F396" s="13"/>
      <c r="G396" s="13"/>
      <c r="H396" s="13">
        <v>1.00901171428571</v>
      </c>
      <c r="I396" s="13"/>
      <c r="J396" s="13"/>
      <c r="K396" s="13"/>
      <c r="L396" s="13"/>
      <c r="M396" s="13"/>
    </row>
    <row r="397" spans="2:13" ht="14.25">
      <c r="B397" s="13"/>
      <c r="C397" s="13"/>
      <c r="D397" s="13"/>
      <c r="E397" s="13">
        <v>1.011123625</v>
      </c>
      <c r="F397" s="13"/>
      <c r="G397" s="13"/>
      <c r="H397" s="13">
        <v>1.01003771428571</v>
      </c>
      <c r="I397" s="13"/>
      <c r="J397" s="13"/>
      <c r="K397" s="13"/>
      <c r="L397" s="13"/>
      <c r="M397" s="13"/>
    </row>
    <row r="398" spans="2:13" ht="14.25">
      <c r="B398" s="13"/>
      <c r="C398" s="13"/>
      <c r="D398" s="13"/>
      <c r="E398" s="13">
        <v>1.0117624000000001</v>
      </c>
      <c r="F398" s="13"/>
      <c r="G398" s="13"/>
      <c r="H398" s="13">
        <v>1.01003771428571</v>
      </c>
      <c r="I398" s="13"/>
      <c r="J398" s="13"/>
      <c r="K398" s="13"/>
      <c r="L398" s="13"/>
      <c r="M398" s="13"/>
    </row>
    <row r="399" spans="2:13" ht="14.25">
      <c r="B399" s="13"/>
      <c r="C399" s="13"/>
      <c r="D399" s="13"/>
      <c r="E399" s="13">
        <v>1.01259566666667</v>
      </c>
      <c r="F399" s="13"/>
      <c r="G399" s="13"/>
      <c r="H399" s="13">
        <v>1.01412814285714</v>
      </c>
      <c r="I399" s="13"/>
      <c r="J399" s="13"/>
      <c r="K399" s="13"/>
      <c r="L399" s="13"/>
      <c r="M399" s="13"/>
    </row>
    <row r="400" spans="2:13" ht="14.25">
      <c r="B400" s="13"/>
      <c r="C400" s="13"/>
      <c r="D400" s="13"/>
      <c r="E400" s="13">
        <v>1.0140733749999999</v>
      </c>
      <c r="F400" s="13"/>
      <c r="G400" s="13"/>
      <c r="H400" s="13">
        <v>1.01412814285714</v>
      </c>
      <c r="I400" s="13"/>
      <c r="J400" s="13"/>
      <c r="K400" s="13"/>
      <c r="L400" s="13"/>
      <c r="M400" s="13"/>
    </row>
    <row r="401" spans="2:13" ht="14.25">
      <c r="B401" s="13"/>
      <c r="C401" s="13"/>
      <c r="D401" s="13"/>
      <c r="E401" s="13">
        <v>1.0140733749999999</v>
      </c>
      <c r="F401" s="13"/>
      <c r="G401" s="13"/>
      <c r="H401" s="13">
        <v>1.01642071428571</v>
      </c>
      <c r="I401" s="13"/>
      <c r="J401" s="13"/>
      <c r="K401" s="13"/>
      <c r="L401" s="13"/>
      <c r="M401" s="13"/>
    </row>
    <row r="402" spans="2:13" ht="14.25">
      <c r="B402" s="13"/>
      <c r="C402" s="13"/>
      <c r="D402" s="13"/>
      <c r="E402" s="13">
        <v>1.014248</v>
      </c>
      <c r="F402" s="13"/>
      <c r="G402" s="13"/>
      <c r="H402" s="13">
        <v>1.0173399999999999</v>
      </c>
      <c r="I402" s="13"/>
      <c r="J402" s="13"/>
      <c r="K402" s="13"/>
      <c r="L402" s="13"/>
      <c r="M402" s="13"/>
    </row>
    <row r="403" spans="2:13" ht="14.25">
      <c r="B403" s="13"/>
      <c r="C403" s="13"/>
      <c r="D403" s="13"/>
      <c r="E403" s="13">
        <v>1.0147472500000001</v>
      </c>
      <c r="F403" s="13"/>
      <c r="G403" s="13"/>
      <c r="H403" s="13">
        <v>1.0173399999999999</v>
      </c>
      <c r="I403" s="13"/>
      <c r="J403" s="13"/>
      <c r="K403" s="13"/>
      <c r="L403" s="13"/>
      <c r="M403" s="13"/>
    </row>
    <row r="404" spans="2:13" ht="14.25">
      <c r="B404" s="13"/>
      <c r="C404" s="13"/>
      <c r="D404" s="13"/>
      <c r="E404" s="13">
        <v>1.0169124285714299</v>
      </c>
      <c r="F404" s="13"/>
      <c r="G404" s="13"/>
      <c r="H404" s="13">
        <v>1.0203825</v>
      </c>
      <c r="I404" s="13"/>
      <c r="J404" s="13"/>
      <c r="K404" s="13"/>
      <c r="L404" s="13"/>
      <c r="M404" s="13"/>
    </row>
    <row r="405" spans="2:13" ht="14.25">
      <c r="B405" s="13"/>
      <c r="C405" s="13"/>
      <c r="D405" s="13"/>
      <c r="E405" s="13">
        <v>1.0169124285714299</v>
      </c>
      <c r="F405" s="13"/>
      <c r="G405" s="13"/>
      <c r="H405" s="13">
        <v>1.0203825</v>
      </c>
      <c r="I405" s="13"/>
      <c r="J405" s="13"/>
      <c r="K405" s="13"/>
      <c r="L405" s="13"/>
      <c r="M405" s="13"/>
    </row>
    <row r="406" spans="2:13" ht="14.25">
      <c r="B406" s="13"/>
      <c r="C406" s="13"/>
      <c r="D406" s="13"/>
      <c r="E406" s="13">
        <v>1.0187558888888899</v>
      </c>
      <c r="F406" s="13"/>
      <c r="G406" s="13"/>
      <c r="H406" s="13">
        <v>1.02103071428571</v>
      </c>
      <c r="I406" s="13"/>
      <c r="J406" s="13"/>
      <c r="K406" s="13"/>
      <c r="L406" s="13"/>
      <c r="M406" s="13"/>
    </row>
    <row r="407" spans="2:13" ht="14.25">
      <c r="B407" s="13"/>
      <c r="C407" s="13"/>
      <c r="D407" s="13"/>
      <c r="E407" s="13">
        <v>1.0187558888888899</v>
      </c>
      <c r="F407" s="13"/>
      <c r="G407" s="13"/>
      <c r="H407" s="13">
        <v>1.02103071428571</v>
      </c>
      <c r="I407" s="13"/>
      <c r="J407" s="13"/>
      <c r="K407" s="13"/>
      <c r="L407" s="13"/>
      <c r="M407" s="13"/>
    </row>
    <row r="408" spans="2:13" ht="14.25">
      <c r="B408" s="13"/>
      <c r="C408" s="13"/>
      <c r="D408" s="13"/>
      <c r="E408" s="13">
        <v>1.0200601428571401</v>
      </c>
      <c r="F408" s="13"/>
      <c r="G408" s="13"/>
      <c r="H408" s="13">
        <v>1.021234</v>
      </c>
      <c r="I408" s="13"/>
      <c r="J408" s="13"/>
      <c r="K408" s="13"/>
      <c r="L408" s="13"/>
      <c r="M408" s="13"/>
    </row>
    <row r="409" spans="2:13" ht="14.25">
      <c r="B409" s="13"/>
      <c r="C409" s="13"/>
      <c r="D409" s="13"/>
      <c r="E409" s="13">
        <v>1.0200601428571401</v>
      </c>
      <c r="F409" s="13"/>
      <c r="G409" s="13"/>
      <c r="H409" s="13">
        <v>1.021234</v>
      </c>
      <c r="I409" s="13"/>
      <c r="J409" s="13"/>
      <c r="K409" s="13"/>
      <c r="L409" s="13"/>
      <c r="M409" s="13"/>
    </row>
    <row r="410" spans="2:13" ht="14.25">
      <c r="B410" s="13"/>
      <c r="C410" s="13"/>
      <c r="D410" s="13"/>
      <c r="E410" s="13">
        <v>1.0243768</v>
      </c>
      <c r="F410" s="13"/>
      <c r="G410" s="13"/>
      <c r="H410" s="13">
        <v>1.0238048749999999</v>
      </c>
      <c r="I410" s="13"/>
      <c r="J410" s="13"/>
      <c r="K410" s="13"/>
      <c r="L410" s="13"/>
      <c r="M410" s="13"/>
    </row>
    <row r="411" spans="2:13" ht="14.25">
      <c r="B411" s="13"/>
      <c r="C411" s="13"/>
      <c r="D411" s="13"/>
      <c r="E411" s="13">
        <v>1.0250124285714299</v>
      </c>
      <c r="F411" s="13"/>
      <c r="G411" s="13"/>
      <c r="H411" s="13">
        <v>1.0238048749999999</v>
      </c>
      <c r="I411" s="13"/>
      <c r="J411" s="13"/>
      <c r="K411" s="13"/>
      <c r="L411" s="13"/>
      <c r="M411" s="13"/>
    </row>
    <row r="412" spans="2:13" ht="14.25">
      <c r="B412" s="13"/>
      <c r="C412" s="13"/>
      <c r="D412" s="13"/>
      <c r="E412" s="13">
        <v>1.0253295555555599</v>
      </c>
      <c r="F412" s="13"/>
      <c r="G412" s="13"/>
      <c r="H412" s="13">
        <v>1.02481242857143</v>
      </c>
      <c r="I412" s="13"/>
      <c r="J412" s="13"/>
      <c r="K412" s="13"/>
      <c r="L412" s="13"/>
      <c r="M412" s="13"/>
    </row>
    <row r="413" spans="2:13" ht="14.25">
      <c r="B413" s="13"/>
      <c r="C413" s="13"/>
      <c r="D413" s="13"/>
      <c r="E413" s="13">
        <v>1.02600133333333</v>
      </c>
      <c r="F413" s="13"/>
      <c r="G413" s="13"/>
      <c r="H413" s="13">
        <v>1.02481242857143</v>
      </c>
      <c r="I413" s="13"/>
      <c r="J413" s="13"/>
      <c r="K413" s="13"/>
      <c r="L413" s="13"/>
      <c r="M413" s="13"/>
    </row>
    <row r="414" spans="2:13" ht="14.25">
      <c r="B414" s="13"/>
      <c r="C414" s="13"/>
      <c r="D414" s="13"/>
      <c r="E414" s="13">
        <v>1.02682266666667</v>
      </c>
      <c r="F414" s="13"/>
      <c r="G414" s="13"/>
      <c r="H414" s="13">
        <v>1.0257628571428601</v>
      </c>
      <c r="I414" s="13"/>
      <c r="J414" s="13"/>
      <c r="K414" s="13"/>
      <c r="L414" s="13"/>
      <c r="M414" s="13"/>
    </row>
    <row r="415" spans="2:13" ht="14.25">
      <c r="B415" s="13"/>
      <c r="C415" s="13"/>
      <c r="D415" s="13"/>
      <c r="E415" s="13">
        <v>1.0286845714285699</v>
      </c>
      <c r="F415" s="13"/>
      <c r="G415" s="13"/>
      <c r="H415" s="13">
        <v>1.0257628571428601</v>
      </c>
      <c r="I415" s="13"/>
      <c r="J415" s="13"/>
      <c r="K415" s="13"/>
      <c r="L415" s="13"/>
      <c r="M415" s="13"/>
    </row>
    <row r="416" spans="2:13" ht="14.25">
      <c r="B416" s="13"/>
      <c r="C416" s="13"/>
      <c r="D416" s="13"/>
      <c r="E416" s="13">
        <v>1.0311791111111099</v>
      </c>
      <c r="F416" s="13"/>
      <c r="G416" s="13"/>
      <c r="H416" s="13">
        <v>1.0276218571428599</v>
      </c>
      <c r="I416" s="13"/>
      <c r="J416" s="13"/>
      <c r="K416" s="13"/>
      <c r="L416" s="13"/>
      <c r="M416" s="13"/>
    </row>
    <row r="417" spans="2:13" ht="14.25">
      <c r="B417" s="13"/>
      <c r="C417" s="13"/>
      <c r="D417" s="13"/>
      <c r="E417" s="13">
        <v>1.0311791111111099</v>
      </c>
      <c r="F417" s="13"/>
      <c r="G417" s="13"/>
      <c r="H417" s="13">
        <v>1.0276218571428599</v>
      </c>
      <c r="I417" s="13"/>
      <c r="J417" s="13"/>
      <c r="K417" s="13"/>
      <c r="L417" s="13"/>
      <c r="M417" s="13"/>
    </row>
    <row r="418" spans="2:13" ht="14.25">
      <c r="B418" s="13"/>
      <c r="C418" s="13"/>
      <c r="D418" s="13"/>
      <c r="E418" s="13">
        <v>1.03236175</v>
      </c>
      <c r="F418" s="13"/>
      <c r="G418" s="13"/>
      <c r="H418" s="13">
        <v>1.03087285714286</v>
      </c>
      <c r="I418" s="13"/>
      <c r="J418" s="13"/>
      <c r="K418" s="13"/>
      <c r="L418" s="13"/>
      <c r="M418" s="13"/>
    </row>
    <row r="419" spans="2:13" ht="14.25">
      <c r="B419" s="13"/>
      <c r="C419" s="13"/>
      <c r="D419" s="13"/>
      <c r="E419" s="13">
        <v>1.03236175</v>
      </c>
      <c r="F419" s="13"/>
      <c r="G419" s="13"/>
      <c r="H419" s="13">
        <v>1.03087285714286</v>
      </c>
      <c r="I419" s="13"/>
      <c r="J419" s="13"/>
      <c r="K419" s="13"/>
      <c r="L419" s="13"/>
      <c r="M419" s="13"/>
    </row>
    <row r="420" spans="2:13" ht="14.25">
      <c r="B420" s="13"/>
      <c r="C420" s="13"/>
      <c r="D420" s="13"/>
      <c r="E420" s="13">
        <v>1.03322766666667</v>
      </c>
      <c r="F420" s="13"/>
      <c r="G420" s="13"/>
      <c r="H420" s="13">
        <v>1.0326648</v>
      </c>
      <c r="I420" s="13"/>
      <c r="J420" s="13"/>
      <c r="K420" s="13"/>
      <c r="L420" s="13"/>
      <c r="M420" s="13"/>
    </row>
    <row r="421" spans="2:13" ht="14.25">
      <c r="B421" s="13"/>
      <c r="C421" s="13"/>
      <c r="D421" s="13"/>
      <c r="E421" s="13">
        <v>1.034332</v>
      </c>
      <c r="F421" s="13"/>
      <c r="G421" s="13"/>
      <c r="H421" s="13">
        <v>1.0326648</v>
      </c>
      <c r="I421" s="13"/>
      <c r="J421" s="13"/>
      <c r="K421" s="13"/>
      <c r="L421" s="13"/>
      <c r="M421" s="13"/>
    </row>
    <row r="422" spans="2:13" ht="14.25">
      <c r="B422" s="13"/>
      <c r="C422" s="13"/>
      <c r="D422" s="13"/>
      <c r="E422" s="13">
        <v>1.0356883750000001</v>
      </c>
      <c r="F422" s="13"/>
      <c r="G422" s="13"/>
      <c r="H422" s="13">
        <v>1.03372142857143</v>
      </c>
      <c r="I422" s="13"/>
      <c r="J422" s="13"/>
      <c r="K422" s="13"/>
      <c r="L422" s="13"/>
      <c r="M422" s="13"/>
    </row>
    <row r="423" spans="2:13" ht="14.25">
      <c r="B423" s="13"/>
      <c r="C423" s="13"/>
      <c r="D423" s="13"/>
      <c r="E423" s="13">
        <v>1.03762966666667</v>
      </c>
      <c r="F423" s="13"/>
      <c r="G423" s="13"/>
      <c r="H423" s="13">
        <v>1.03372142857143</v>
      </c>
      <c r="I423" s="13"/>
      <c r="J423" s="13"/>
      <c r="K423" s="13"/>
      <c r="L423" s="13"/>
      <c r="M423" s="13"/>
    </row>
    <row r="424" spans="2:13" ht="14.25">
      <c r="B424" s="13"/>
      <c r="C424" s="13"/>
      <c r="D424" s="13"/>
      <c r="E424" s="13">
        <v>1.03762966666667</v>
      </c>
      <c r="F424" s="13"/>
      <c r="G424" s="13"/>
      <c r="H424" s="13">
        <v>1.0365844285714301</v>
      </c>
      <c r="I424" s="13"/>
      <c r="J424" s="13"/>
      <c r="K424" s="13"/>
      <c r="L424" s="13"/>
      <c r="M424" s="13"/>
    </row>
    <row r="425" spans="2:13" ht="14.25">
      <c r="B425" s="13"/>
      <c r="C425" s="13"/>
      <c r="D425" s="13"/>
      <c r="E425" s="13">
        <v>1.0383899999999999</v>
      </c>
      <c r="F425" s="13"/>
      <c r="G425" s="13"/>
      <c r="H425" s="13">
        <v>1.0365844285714301</v>
      </c>
      <c r="I425" s="13"/>
      <c r="J425" s="13"/>
      <c r="K425" s="13"/>
      <c r="L425" s="13"/>
      <c r="M425" s="13"/>
    </row>
    <row r="426" spans="2:13" ht="14.25">
      <c r="B426" s="13"/>
      <c r="C426" s="13"/>
      <c r="D426" s="13"/>
      <c r="E426" s="13">
        <v>1.0413357777777801</v>
      </c>
      <c r="F426" s="13"/>
      <c r="G426" s="13"/>
      <c r="H426" s="13">
        <v>1.03766771428571</v>
      </c>
      <c r="I426" s="13"/>
      <c r="J426" s="13"/>
      <c r="K426" s="13"/>
      <c r="L426" s="13"/>
      <c r="M426" s="13"/>
    </row>
    <row r="427" spans="2:13" ht="14.25">
      <c r="B427" s="13"/>
      <c r="C427" s="13"/>
      <c r="D427" s="13"/>
      <c r="E427" s="13">
        <v>1.0473124285714299</v>
      </c>
      <c r="F427" s="13"/>
      <c r="G427" s="13"/>
      <c r="H427" s="13">
        <v>1.0423655000000001</v>
      </c>
      <c r="I427" s="13"/>
      <c r="J427" s="13"/>
      <c r="K427" s="13"/>
      <c r="L427" s="13"/>
      <c r="M427" s="13"/>
    </row>
    <row r="428" spans="2:13" ht="14.25">
      <c r="B428" s="13"/>
      <c r="C428" s="13"/>
      <c r="D428" s="13"/>
      <c r="E428" s="13">
        <v>1.0478356666666699</v>
      </c>
      <c r="F428" s="13"/>
      <c r="G428" s="13"/>
      <c r="H428" s="13">
        <v>1.0423655000000001</v>
      </c>
      <c r="I428" s="13"/>
      <c r="J428" s="13"/>
      <c r="K428" s="13"/>
      <c r="L428" s="13"/>
      <c r="M428" s="13"/>
    </row>
    <row r="429" spans="2:13" ht="14.25">
      <c r="B429" s="13"/>
      <c r="C429" s="13"/>
      <c r="D429" s="13"/>
      <c r="E429" s="13">
        <v>1.04833777777778</v>
      </c>
      <c r="F429" s="13"/>
      <c r="G429" s="13"/>
      <c r="H429" s="13">
        <v>1.0478301666666701</v>
      </c>
      <c r="I429" s="13"/>
      <c r="J429" s="13"/>
      <c r="K429" s="13"/>
      <c r="L429" s="13"/>
      <c r="M429" s="13"/>
    </row>
    <row r="430" spans="2:13" ht="14.25">
      <c r="B430" s="13"/>
      <c r="C430" s="13"/>
      <c r="D430" s="13"/>
      <c r="E430" s="13">
        <v>1.049274</v>
      </c>
      <c r="F430" s="13"/>
      <c r="G430" s="13"/>
      <c r="H430" s="13">
        <v>1.0478301666666701</v>
      </c>
      <c r="I430" s="13"/>
      <c r="J430" s="13"/>
      <c r="K430" s="13"/>
      <c r="L430" s="13"/>
      <c r="M430" s="13"/>
    </row>
    <row r="431" spans="2:13" ht="14.25">
      <c r="B431" s="13"/>
      <c r="C431" s="13"/>
      <c r="D431" s="13"/>
      <c r="E431" s="13">
        <v>1.0528148571428599</v>
      </c>
      <c r="F431" s="13"/>
      <c r="G431" s="13"/>
      <c r="H431" s="13">
        <v>1.0492614285714299</v>
      </c>
      <c r="I431" s="13"/>
      <c r="J431" s="13"/>
      <c r="K431" s="13"/>
      <c r="L431" s="13"/>
      <c r="M431" s="13"/>
    </row>
    <row r="432" spans="2:13" ht="14.25">
      <c r="B432" s="13"/>
      <c r="C432" s="13"/>
      <c r="D432" s="13"/>
      <c r="E432" s="13">
        <v>1.05513211111111</v>
      </c>
      <c r="F432" s="13"/>
      <c r="G432" s="13"/>
      <c r="H432" s="13">
        <v>1.0492614285714299</v>
      </c>
      <c r="I432" s="13"/>
      <c r="J432" s="13"/>
      <c r="K432" s="13"/>
      <c r="L432" s="13"/>
      <c r="M432" s="13"/>
    </row>
    <row r="433" spans="2:13" ht="14.25">
      <c r="B433" s="13"/>
      <c r="C433" s="13"/>
      <c r="D433" s="13"/>
      <c r="E433" s="13">
        <v>1.05513211111111</v>
      </c>
      <c r="F433" s="13"/>
      <c r="G433" s="13"/>
      <c r="H433" s="13">
        <v>1.0546791250000001</v>
      </c>
      <c r="I433" s="13"/>
      <c r="J433" s="13"/>
      <c r="K433" s="13"/>
      <c r="L433" s="13"/>
      <c r="M433" s="13"/>
    </row>
    <row r="434" spans="2:13" ht="14.25">
      <c r="B434" s="13"/>
      <c r="C434" s="13"/>
      <c r="D434" s="13"/>
      <c r="E434" s="13">
        <v>1.0553016</v>
      </c>
      <c r="F434" s="13"/>
      <c r="G434" s="13"/>
      <c r="H434" s="13">
        <v>1.0546791250000001</v>
      </c>
      <c r="I434" s="13"/>
      <c r="J434" s="13"/>
      <c r="K434" s="13"/>
      <c r="L434" s="13"/>
      <c r="M434" s="13"/>
    </row>
    <row r="435" spans="2:13" ht="14.25">
      <c r="B435" s="13"/>
      <c r="C435" s="13"/>
      <c r="D435" s="13"/>
      <c r="E435" s="13">
        <v>1.0615542499999999</v>
      </c>
      <c r="F435" s="13"/>
      <c r="G435" s="13"/>
      <c r="H435" s="13">
        <v>1.0566955555555599</v>
      </c>
      <c r="I435" s="13"/>
      <c r="J435" s="13"/>
      <c r="K435" s="13"/>
      <c r="L435" s="13"/>
      <c r="M435" s="13"/>
    </row>
    <row r="436" spans="2:13" ht="14.25">
      <c r="B436" s="13"/>
      <c r="C436" s="13"/>
      <c r="D436" s="13"/>
      <c r="E436" s="13">
        <v>1.0627211249999999</v>
      </c>
      <c r="F436" s="13"/>
      <c r="G436" s="13"/>
      <c r="H436" s="13">
        <v>1.0566955555555599</v>
      </c>
      <c r="I436" s="13"/>
      <c r="J436" s="13"/>
      <c r="K436" s="13"/>
      <c r="L436" s="13"/>
      <c r="M436" s="13"/>
    </row>
    <row r="437" spans="2:13" ht="14.25">
      <c r="B437" s="13"/>
      <c r="C437" s="13"/>
      <c r="D437" s="13"/>
      <c r="E437" s="13">
        <v>1.0655015000000001</v>
      </c>
      <c r="F437" s="13"/>
      <c r="G437" s="13"/>
      <c r="H437" s="13">
        <v>1.0629585714285701</v>
      </c>
      <c r="I437" s="13"/>
      <c r="J437" s="13"/>
      <c r="K437" s="13"/>
      <c r="L437" s="13"/>
      <c r="M437" s="13"/>
    </row>
    <row r="438" spans="2:13" ht="14.25">
      <c r="B438" s="13"/>
      <c r="C438" s="13"/>
      <c r="D438" s="13"/>
      <c r="E438" s="13">
        <v>1.0661977499999999</v>
      </c>
      <c r="F438" s="13"/>
      <c r="G438" s="13"/>
      <c r="H438" s="13">
        <v>1.0629585714285701</v>
      </c>
      <c r="I438" s="13"/>
      <c r="J438" s="13"/>
      <c r="K438" s="13"/>
      <c r="L438" s="13"/>
      <c r="M438" s="13"/>
    </row>
    <row r="439" spans="2:13" ht="14.25">
      <c r="B439" s="13"/>
      <c r="C439" s="13"/>
      <c r="D439" s="13"/>
      <c r="E439" s="13">
        <v>1.0708902857142899</v>
      </c>
      <c r="F439" s="13"/>
      <c r="G439" s="13"/>
      <c r="H439" s="13">
        <v>1.06484242857143</v>
      </c>
      <c r="I439" s="13"/>
      <c r="J439" s="13"/>
      <c r="K439" s="13"/>
      <c r="L439" s="13"/>
      <c r="M439" s="13"/>
    </row>
    <row r="440" spans="2:13" ht="14.25">
      <c r="B440" s="13"/>
      <c r="C440" s="13"/>
      <c r="D440" s="13"/>
      <c r="E440" s="13">
        <v>1.0708902857142899</v>
      </c>
      <c r="F440" s="13"/>
      <c r="G440" s="13"/>
      <c r="H440" s="13">
        <v>1.06484242857143</v>
      </c>
      <c r="I440" s="13"/>
      <c r="J440" s="13"/>
      <c r="K440" s="13"/>
      <c r="L440" s="13"/>
      <c r="M440" s="13"/>
    </row>
    <row r="441" spans="2:13" ht="14.25">
      <c r="B441" s="13"/>
      <c r="C441" s="13"/>
      <c r="D441" s="13"/>
      <c r="E441" s="13">
        <v>1.07221533333333</v>
      </c>
      <c r="F441" s="13"/>
      <c r="G441" s="13"/>
      <c r="H441" s="13">
        <v>1.0660143333333301</v>
      </c>
      <c r="I441" s="13"/>
      <c r="J441" s="13"/>
      <c r="K441" s="13"/>
      <c r="L441" s="13"/>
      <c r="M441" s="13"/>
    </row>
    <row r="442" spans="2:13" ht="14.25">
      <c r="B442" s="13"/>
      <c r="C442" s="13"/>
      <c r="D442" s="13"/>
      <c r="E442" s="13">
        <v>1.0746387142857099</v>
      </c>
      <c r="F442" s="13"/>
      <c r="G442" s="13"/>
      <c r="H442" s="13">
        <v>1.0660143333333301</v>
      </c>
      <c r="I442" s="13"/>
      <c r="J442" s="13"/>
      <c r="K442" s="13"/>
      <c r="L442" s="13"/>
      <c r="M442" s="13"/>
    </row>
    <row r="443" spans="2:13" ht="14.25">
      <c r="B443" s="13"/>
      <c r="C443" s="13"/>
      <c r="D443" s="13"/>
      <c r="E443" s="13">
        <v>1.0746387142857099</v>
      </c>
      <c r="F443" s="13"/>
      <c r="G443" s="13"/>
      <c r="H443" s="13">
        <v>1.0671993333333301</v>
      </c>
      <c r="I443" s="13"/>
      <c r="J443" s="13"/>
      <c r="K443" s="13"/>
      <c r="L443" s="13"/>
      <c r="M443" s="13"/>
    </row>
    <row r="444" spans="2:13" ht="14.25">
      <c r="B444" s="13"/>
      <c r="C444" s="13"/>
      <c r="D444" s="13"/>
      <c r="E444" s="13">
        <v>1.0753085555555599</v>
      </c>
      <c r="F444" s="13"/>
      <c r="G444" s="13"/>
      <c r="H444" s="13">
        <v>1.0671993333333301</v>
      </c>
      <c r="I444" s="13"/>
      <c r="J444" s="13"/>
      <c r="K444" s="13"/>
      <c r="L444" s="13"/>
      <c r="M444" s="13"/>
    </row>
    <row r="445" spans="2:13" ht="14.25">
      <c r="B445" s="13"/>
      <c r="C445" s="13"/>
      <c r="D445" s="13"/>
      <c r="E445" s="13">
        <v>1.07720588888889</v>
      </c>
      <c r="F445" s="13"/>
      <c r="G445" s="13"/>
      <c r="H445" s="13">
        <v>1.0700750000000001</v>
      </c>
      <c r="I445" s="13"/>
      <c r="J445" s="13"/>
      <c r="K445" s="13"/>
      <c r="L445" s="13"/>
      <c r="M445" s="13"/>
    </row>
    <row r="446" spans="2:13" ht="14.25">
      <c r="B446" s="13"/>
      <c r="C446" s="13"/>
      <c r="D446" s="13"/>
      <c r="E446" s="13">
        <v>1.077574875</v>
      </c>
      <c r="F446" s="13"/>
      <c r="G446" s="13"/>
      <c r="H446" s="13">
        <v>1.0700750000000001</v>
      </c>
      <c r="I446" s="13"/>
      <c r="J446" s="13"/>
      <c r="K446" s="13"/>
      <c r="L446" s="13"/>
      <c r="M446" s="13"/>
    </row>
    <row r="447" spans="2:13" ht="14.25">
      <c r="B447" s="13"/>
      <c r="C447" s="13"/>
      <c r="D447" s="13"/>
      <c r="E447" s="13">
        <v>1.07800814285714</v>
      </c>
      <c r="F447" s="13"/>
      <c r="G447" s="13"/>
      <c r="H447" s="13">
        <v>1.07012183333333</v>
      </c>
      <c r="I447" s="13"/>
      <c r="J447" s="13"/>
      <c r="K447" s="13"/>
      <c r="L447" s="13"/>
      <c r="M447" s="13"/>
    </row>
    <row r="448" spans="2:13" ht="14.25">
      <c r="B448" s="13"/>
      <c r="C448" s="13"/>
      <c r="D448" s="13"/>
      <c r="E448" s="13">
        <v>1.0811567500000001</v>
      </c>
      <c r="F448" s="13"/>
      <c r="G448" s="13"/>
      <c r="H448" s="13">
        <v>1.07012183333333</v>
      </c>
      <c r="I448" s="13"/>
      <c r="J448" s="13"/>
      <c r="K448" s="13"/>
      <c r="L448" s="13"/>
      <c r="M448" s="13"/>
    </row>
    <row r="449" spans="2:13" ht="14.25">
      <c r="B449" s="13"/>
      <c r="C449" s="13"/>
      <c r="D449" s="13"/>
      <c r="E449" s="13">
        <v>1.0811567500000001</v>
      </c>
      <c r="F449" s="13"/>
      <c r="G449" s="13"/>
      <c r="H449" s="13">
        <v>1.0704290000000001</v>
      </c>
      <c r="I449" s="13"/>
      <c r="J449" s="13"/>
      <c r="K449" s="13"/>
      <c r="L449" s="13"/>
      <c r="M449" s="13"/>
    </row>
    <row r="450" spans="2:13" ht="14.25">
      <c r="B450" s="13"/>
      <c r="C450" s="13"/>
      <c r="D450" s="13"/>
      <c r="E450" s="13">
        <v>1.081253625</v>
      </c>
      <c r="F450" s="13"/>
      <c r="G450" s="13"/>
      <c r="H450" s="13">
        <v>1.0704290000000001</v>
      </c>
      <c r="I450" s="13"/>
      <c r="J450" s="13"/>
      <c r="K450" s="13"/>
      <c r="L450" s="13"/>
      <c r="M450" s="13"/>
    </row>
    <row r="451" spans="2:13" ht="14.25">
      <c r="B451" s="13"/>
      <c r="C451" s="13"/>
      <c r="D451" s="13"/>
      <c r="E451" s="13">
        <v>1.08730342857143</v>
      </c>
      <c r="F451" s="13"/>
      <c r="G451" s="13"/>
      <c r="H451" s="13">
        <v>1.07289485714286</v>
      </c>
      <c r="I451" s="13"/>
      <c r="J451" s="13"/>
      <c r="K451" s="13"/>
      <c r="L451" s="13"/>
      <c r="M451" s="13"/>
    </row>
    <row r="452" spans="2:13" ht="14.25">
      <c r="B452" s="13"/>
      <c r="C452" s="13"/>
      <c r="D452" s="13"/>
      <c r="E452" s="13">
        <v>1.0897887777777799</v>
      </c>
      <c r="F452" s="13"/>
      <c r="G452" s="13"/>
      <c r="H452" s="13">
        <v>1.07289485714286</v>
      </c>
      <c r="I452" s="13"/>
      <c r="J452" s="13"/>
      <c r="K452" s="13"/>
      <c r="L452" s="13"/>
      <c r="M452" s="13"/>
    </row>
    <row r="453" spans="2:13" ht="14.25">
      <c r="B453" s="13"/>
      <c r="C453" s="13"/>
      <c r="D453" s="13"/>
      <c r="E453" s="13">
        <v>1.0897887777777799</v>
      </c>
      <c r="F453" s="13"/>
      <c r="G453" s="13"/>
      <c r="H453" s="13">
        <v>1.0806836666666699</v>
      </c>
      <c r="I453" s="13"/>
      <c r="J453" s="13"/>
      <c r="K453" s="13"/>
      <c r="L453" s="13"/>
      <c r="M453" s="13"/>
    </row>
    <row r="454" spans="2:13" ht="14.25">
      <c r="B454" s="13"/>
      <c r="C454" s="13"/>
      <c r="D454" s="13"/>
      <c r="E454" s="15">
        <v>1.0904370000000001</v>
      </c>
      <c r="F454" s="13"/>
      <c r="G454" s="13"/>
      <c r="H454" s="13">
        <v>1.0806836666666699</v>
      </c>
      <c r="I454" s="13"/>
      <c r="J454" s="13"/>
      <c r="K454" s="13"/>
      <c r="L454" s="13"/>
      <c r="M454" s="13"/>
    </row>
    <row r="455" spans="2:13" ht="14.25">
      <c r="B455" s="13"/>
      <c r="C455" s="13"/>
      <c r="D455" s="13"/>
      <c r="E455" s="13">
        <v>1.092638</v>
      </c>
      <c r="F455" s="13"/>
      <c r="G455" s="13"/>
      <c r="H455" s="13">
        <v>1.0827893749999999</v>
      </c>
      <c r="I455" s="13"/>
      <c r="J455" s="13"/>
      <c r="K455" s="13"/>
      <c r="L455" s="13"/>
      <c r="M455" s="13"/>
    </row>
    <row r="456" spans="2:13" ht="14.25">
      <c r="B456" s="13"/>
      <c r="C456" s="13"/>
      <c r="D456" s="13"/>
      <c r="E456" s="13">
        <v>1.09551028571429</v>
      </c>
      <c r="F456" s="13"/>
      <c r="G456" s="13"/>
      <c r="H456" s="13">
        <v>1.0827893749999999</v>
      </c>
      <c r="I456" s="13"/>
      <c r="J456" s="13"/>
      <c r="K456" s="13"/>
      <c r="L456" s="13"/>
      <c r="M456" s="13"/>
    </row>
    <row r="457" spans="2:13" ht="14.25">
      <c r="B457" s="13"/>
      <c r="C457" s="13"/>
      <c r="D457" s="13"/>
      <c r="E457" s="15">
        <v>1.09666166666667</v>
      </c>
      <c r="F457" s="13"/>
      <c r="G457" s="13"/>
      <c r="H457" s="13">
        <v>1.0915193999999999</v>
      </c>
      <c r="I457" s="13"/>
      <c r="J457" s="13"/>
      <c r="K457" s="13"/>
      <c r="L457" s="13"/>
      <c r="M457" s="13"/>
    </row>
    <row r="458" spans="2:13" ht="14.25">
      <c r="B458" s="13"/>
      <c r="C458" s="13"/>
      <c r="D458" s="13"/>
      <c r="E458" s="13">
        <v>1.1017999999999999</v>
      </c>
      <c r="F458" s="13"/>
      <c r="G458" s="13"/>
      <c r="H458" s="13">
        <v>1.0915193999999999</v>
      </c>
      <c r="I458" s="13"/>
      <c r="J458" s="13"/>
      <c r="K458" s="13"/>
      <c r="L458" s="13"/>
      <c r="M458" s="13"/>
    </row>
    <row r="459" spans="2:13" ht="14.25">
      <c r="B459" s="13"/>
      <c r="C459" s="13"/>
      <c r="D459" s="13"/>
      <c r="E459" s="13">
        <v>1.1029884999999999</v>
      </c>
      <c r="F459" s="13"/>
      <c r="G459" s="13"/>
      <c r="H459" s="13">
        <v>1.0932048571428601</v>
      </c>
      <c r="I459" s="13"/>
      <c r="J459" s="13"/>
      <c r="K459" s="13"/>
      <c r="L459" s="13"/>
      <c r="M459" s="13"/>
    </row>
    <row r="460" spans="2:13" ht="14.25">
      <c r="B460" s="13"/>
      <c r="C460" s="13"/>
      <c r="D460" s="13"/>
      <c r="E460" s="13">
        <v>1.1061372</v>
      </c>
      <c r="F460" s="13"/>
      <c r="G460" s="13"/>
      <c r="H460" s="13">
        <v>1.0932048571428601</v>
      </c>
      <c r="I460" s="13"/>
      <c r="J460" s="13"/>
      <c r="K460" s="13"/>
      <c r="L460" s="13"/>
      <c r="M460" s="13"/>
    </row>
    <row r="461" spans="2:13" ht="14.25">
      <c r="B461" s="13"/>
      <c r="C461" s="13"/>
      <c r="D461" s="13"/>
      <c r="E461" s="13">
        <v>1.10705766666667</v>
      </c>
      <c r="F461" s="13"/>
      <c r="G461" s="13"/>
      <c r="H461" s="13">
        <v>1.0947415</v>
      </c>
      <c r="I461" s="13"/>
      <c r="J461" s="13"/>
      <c r="K461" s="13"/>
      <c r="L461" s="13"/>
      <c r="M461" s="13"/>
    </row>
    <row r="462" spans="2:13" ht="14.25">
      <c r="B462" s="13"/>
      <c r="C462" s="13"/>
      <c r="D462" s="13"/>
      <c r="E462" s="13">
        <v>1.1070998571428601</v>
      </c>
      <c r="F462" s="13"/>
      <c r="G462" s="13"/>
      <c r="H462" s="13">
        <v>1.0947415</v>
      </c>
      <c r="I462" s="13"/>
      <c r="J462" s="13"/>
      <c r="K462" s="13"/>
      <c r="L462" s="13"/>
      <c r="M462" s="13"/>
    </row>
    <row r="463" spans="2:13" ht="14.25">
      <c r="B463" s="13"/>
      <c r="C463" s="13"/>
      <c r="D463" s="13"/>
      <c r="E463" s="13">
        <v>1.1070998571428601</v>
      </c>
      <c r="F463" s="13"/>
      <c r="G463" s="13"/>
      <c r="H463" s="13">
        <v>1.0957311428571399</v>
      </c>
      <c r="I463" s="13"/>
      <c r="J463" s="13"/>
      <c r="K463" s="13"/>
      <c r="L463" s="13"/>
      <c r="M463" s="13"/>
    </row>
    <row r="464" spans="2:13" ht="14.25">
      <c r="B464" s="13"/>
      <c r="C464" s="13"/>
      <c r="D464" s="13"/>
      <c r="E464" s="13">
        <v>1.10896222222222</v>
      </c>
      <c r="F464" s="13"/>
      <c r="G464" s="13"/>
      <c r="H464" s="13">
        <v>1.0957311428571399</v>
      </c>
      <c r="I464" s="13"/>
      <c r="J464" s="13"/>
      <c r="K464" s="13"/>
      <c r="L464" s="13"/>
      <c r="M464" s="13"/>
    </row>
    <row r="465" spans="2:13" ht="14.25">
      <c r="B465" s="13"/>
      <c r="C465" s="13"/>
      <c r="D465" s="13"/>
      <c r="E465" s="13">
        <v>1.10896222222222</v>
      </c>
      <c r="F465" s="13"/>
      <c r="G465" s="13"/>
      <c r="H465" s="13">
        <v>1.0975164285714301</v>
      </c>
      <c r="I465" s="13"/>
      <c r="J465" s="13"/>
      <c r="K465" s="13"/>
      <c r="L465" s="13"/>
      <c r="M465" s="13"/>
    </row>
    <row r="466" spans="2:13" ht="14.25">
      <c r="B466" s="13"/>
      <c r="C466" s="13"/>
      <c r="D466" s="13"/>
      <c r="E466" s="13">
        <v>1.11737833333333</v>
      </c>
      <c r="F466" s="13"/>
      <c r="G466" s="13"/>
      <c r="H466" s="13">
        <v>1.0975164285714301</v>
      </c>
      <c r="I466" s="13"/>
      <c r="J466" s="13"/>
      <c r="K466" s="13"/>
      <c r="L466" s="13"/>
      <c r="M466" s="13"/>
    </row>
    <row r="467" spans="2:13" ht="14.25">
      <c r="B467" s="13"/>
      <c r="C467" s="13"/>
      <c r="D467" s="13"/>
      <c r="E467" s="13">
        <v>1.11737833333333</v>
      </c>
      <c r="F467" s="13"/>
      <c r="G467" s="13"/>
      <c r="H467" s="13">
        <v>1.1013744000000001</v>
      </c>
      <c r="I467" s="13"/>
      <c r="J467" s="13"/>
      <c r="K467" s="13"/>
      <c r="L467" s="13"/>
      <c r="M467" s="13"/>
    </row>
    <row r="468" spans="2:13" ht="14.25">
      <c r="B468" s="13"/>
      <c r="C468" s="13"/>
      <c r="D468" s="13"/>
      <c r="E468" s="13">
        <v>1.1209408333333299</v>
      </c>
      <c r="F468" s="13"/>
      <c r="G468" s="13"/>
      <c r="H468" s="13">
        <v>1.1013744000000001</v>
      </c>
      <c r="I468" s="13"/>
      <c r="J468" s="13"/>
      <c r="K468" s="13"/>
      <c r="L468" s="13"/>
      <c r="M468" s="13"/>
    </row>
    <row r="469" spans="2:13" ht="14.25">
      <c r="B469" s="13"/>
      <c r="C469" s="13"/>
      <c r="D469" s="13"/>
      <c r="E469" s="13">
        <v>1.125005625</v>
      </c>
      <c r="F469" s="13"/>
      <c r="G469" s="13"/>
      <c r="H469" s="13">
        <v>1.1172093750000001</v>
      </c>
      <c r="I469" s="13"/>
      <c r="J469" s="13"/>
      <c r="K469" s="13"/>
      <c r="L469" s="13"/>
      <c r="M469" s="13"/>
    </row>
    <row r="470" spans="2:13" ht="14.25">
      <c r="B470" s="13"/>
      <c r="C470" s="13"/>
      <c r="D470" s="13"/>
      <c r="E470" s="13">
        <v>1.1254033750000001</v>
      </c>
      <c r="F470" s="13"/>
      <c r="G470" s="13"/>
      <c r="H470" s="13">
        <v>1.1172093750000001</v>
      </c>
      <c r="I470" s="13"/>
      <c r="J470" s="13"/>
      <c r="K470" s="13"/>
      <c r="L470" s="13"/>
      <c r="M470" s="13"/>
    </row>
    <row r="471" spans="2:13" ht="14.25">
      <c r="B471" s="13"/>
      <c r="C471" s="13"/>
      <c r="D471" s="13"/>
      <c r="E471" s="13">
        <v>1.1259300000000001</v>
      </c>
      <c r="F471" s="13"/>
      <c r="G471" s="13"/>
      <c r="H471" s="13">
        <v>1.1220435714285699</v>
      </c>
      <c r="I471" s="13"/>
      <c r="J471" s="13"/>
      <c r="K471" s="13"/>
      <c r="L471" s="13"/>
      <c r="M471" s="13"/>
    </row>
    <row r="472" spans="2:13" ht="14.25">
      <c r="B472" s="13"/>
      <c r="C472" s="13"/>
      <c r="D472" s="13"/>
      <c r="E472" s="13">
        <v>1.126489125</v>
      </c>
      <c r="F472" s="13"/>
      <c r="G472" s="13"/>
      <c r="H472" s="13">
        <v>1.12365485714286</v>
      </c>
      <c r="I472" s="13"/>
      <c r="J472" s="13"/>
      <c r="K472" s="13"/>
      <c r="L472" s="13"/>
      <c r="M472" s="13"/>
    </row>
    <row r="473" spans="2:13" ht="14.25">
      <c r="B473" s="13"/>
      <c r="C473" s="13"/>
      <c r="D473" s="13"/>
      <c r="E473" s="13">
        <v>1.126489125</v>
      </c>
      <c r="F473" s="13"/>
      <c r="G473" s="13"/>
      <c r="H473" s="13">
        <v>1.12365485714286</v>
      </c>
      <c r="I473" s="13"/>
      <c r="J473" s="13"/>
      <c r="K473" s="13"/>
      <c r="L473" s="13"/>
      <c r="M473" s="13"/>
    </row>
    <row r="474" spans="2:13" ht="14.25">
      <c r="B474" s="13"/>
      <c r="C474" s="13"/>
      <c r="D474" s="13"/>
      <c r="E474" s="13">
        <v>1.1299453749999999</v>
      </c>
      <c r="F474" s="13"/>
      <c r="G474" s="13"/>
      <c r="H474" s="13">
        <v>1.1267431666666701</v>
      </c>
      <c r="I474" s="13"/>
      <c r="J474" s="13"/>
      <c r="K474" s="13"/>
      <c r="L474" s="13"/>
      <c r="M474" s="13"/>
    </row>
    <row r="475" spans="2:13" ht="14.25">
      <c r="B475" s="13"/>
      <c r="C475" s="13"/>
      <c r="D475" s="13"/>
      <c r="E475" s="13">
        <v>1.13137771428571</v>
      </c>
      <c r="F475" s="13"/>
      <c r="G475" s="13"/>
      <c r="H475" s="13">
        <v>1.1303235</v>
      </c>
      <c r="I475" s="13"/>
      <c r="J475" s="13"/>
      <c r="K475" s="13"/>
      <c r="L475" s="13"/>
      <c r="M475" s="13"/>
    </row>
    <row r="476" spans="2:13" ht="14.25">
      <c r="B476" s="13"/>
      <c r="C476" s="13"/>
      <c r="D476" s="13"/>
      <c r="E476" s="13">
        <v>1.1336035555555599</v>
      </c>
      <c r="F476" s="13"/>
      <c r="G476" s="13"/>
      <c r="H476" s="13">
        <v>1.1303235</v>
      </c>
      <c r="I476" s="13"/>
      <c r="J476" s="13"/>
      <c r="K476" s="13"/>
      <c r="L476" s="13"/>
      <c r="M476" s="13"/>
    </row>
    <row r="477" spans="2:13" ht="14.25">
      <c r="B477" s="13"/>
      <c r="C477" s="13"/>
      <c r="D477" s="13"/>
      <c r="E477" s="13">
        <v>1.1336035555555599</v>
      </c>
      <c r="F477" s="13"/>
      <c r="G477" s="13"/>
      <c r="H477" s="13">
        <v>1.1320701666666699</v>
      </c>
      <c r="I477" s="13"/>
      <c r="J477" s="13"/>
      <c r="K477" s="13"/>
      <c r="L477" s="13"/>
      <c r="M477" s="13"/>
    </row>
    <row r="478" spans="2:13" ht="14.25">
      <c r="B478" s="13"/>
      <c r="C478" s="13"/>
      <c r="D478" s="13"/>
      <c r="E478" s="13">
        <v>1.1348225000000001</v>
      </c>
      <c r="F478" s="13"/>
      <c r="G478" s="13"/>
      <c r="H478" s="13">
        <v>1.1320701666666699</v>
      </c>
      <c r="I478" s="13"/>
      <c r="J478" s="13"/>
      <c r="K478" s="13"/>
      <c r="L478" s="13"/>
      <c r="M478" s="13"/>
    </row>
    <row r="479" spans="2:13" ht="14.25">
      <c r="B479" s="13"/>
      <c r="C479" s="13"/>
      <c r="D479" s="13"/>
      <c r="E479" s="13">
        <v>1.1379702857142899</v>
      </c>
      <c r="F479" s="13"/>
      <c r="G479" s="13"/>
      <c r="H479" s="13">
        <v>1.1341732</v>
      </c>
      <c r="I479" s="13"/>
      <c r="J479" s="13"/>
      <c r="K479" s="13"/>
      <c r="L479" s="13"/>
      <c r="M479" s="13"/>
    </row>
    <row r="480" spans="2:13" ht="14.25">
      <c r="B480" s="13"/>
      <c r="C480" s="13"/>
      <c r="D480" s="13"/>
      <c r="E480" s="13">
        <v>1.1425317500000001</v>
      </c>
      <c r="F480" s="13"/>
      <c r="G480" s="13"/>
      <c r="H480" s="13">
        <v>1.1438788333333301</v>
      </c>
      <c r="I480" s="13"/>
      <c r="J480" s="13"/>
      <c r="K480" s="13"/>
      <c r="L480" s="13"/>
      <c r="M480" s="13"/>
    </row>
    <row r="481" spans="2:13" ht="14.25">
      <c r="B481" s="13"/>
      <c r="C481" s="13"/>
      <c r="D481" s="13"/>
      <c r="E481" s="13">
        <v>1.1441231428571399</v>
      </c>
      <c r="F481" s="13"/>
      <c r="G481" s="13"/>
      <c r="H481" s="13">
        <v>1.1438788333333301</v>
      </c>
      <c r="I481" s="13"/>
      <c r="J481" s="13"/>
      <c r="K481" s="13"/>
      <c r="L481" s="13"/>
      <c r="M481" s="13"/>
    </row>
    <row r="482" spans="2:13" ht="14.25">
      <c r="B482" s="13"/>
      <c r="C482" s="13"/>
      <c r="D482" s="13"/>
      <c r="E482" s="13">
        <v>1.14549216666667</v>
      </c>
      <c r="F482" s="13"/>
      <c r="G482" s="13"/>
      <c r="H482" s="13">
        <v>1.14821666666667</v>
      </c>
      <c r="I482" s="13"/>
      <c r="J482" s="13"/>
      <c r="K482" s="13"/>
      <c r="L482" s="13"/>
      <c r="M482" s="13"/>
    </row>
    <row r="483" spans="2:13" ht="14.25">
      <c r="B483" s="13"/>
      <c r="C483" s="13"/>
      <c r="D483" s="13"/>
      <c r="E483" s="13">
        <v>1.1471985</v>
      </c>
      <c r="F483" s="13"/>
      <c r="G483" s="13"/>
      <c r="H483" s="13">
        <v>1.14821666666667</v>
      </c>
      <c r="I483" s="13"/>
      <c r="J483" s="13"/>
      <c r="K483" s="13"/>
      <c r="L483" s="13"/>
      <c r="M483" s="13"/>
    </row>
    <row r="484" spans="2:13" ht="14.25">
      <c r="B484" s="13"/>
      <c r="C484" s="13"/>
      <c r="D484" s="13"/>
      <c r="E484" s="13">
        <v>1.160233125</v>
      </c>
      <c r="F484" s="13"/>
      <c r="G484" s="13"/>
      <c r="H484" s="13">
        <v>1.14870883333333</v>
      </c>
      <c r="I484" s="13"/>
      <c r="J484" s="13"/>
      <c r="K484" s="13"/>
      <c r="L484" s="13"/>
      <c r="M484" s="13"/>
    </row>
    <row r="485" spans="2:13" ht="14.25">
      <c r="B485" s="13"/>
      <c r="C485" s="13"/>
      <c r="D485" s="13"/>
      <c r="E485" s="13">
        <v>1.160233125</v>
      </c>
      <c r="F485" s="13"/>
      <c r="G485" s="13"/>
      <c r="H485" s="13">
        <v>1.14870883333333</v>
      </c>
      <c r="I485" s="13"/>
      <c r="J485" s="13"/>
      <c r="K485" s="13"/>
      <c r="L485" s="13"/>
      <c r="M485" s="13"/>
    </row>
    <row r="486" spans="2:13" ht="14.25">
      <c r="B486" s="13"/>
      <c r="C486" s="13"/>
      <c r="D486" s="13"/>
      <c r="E486" s="13">
        <v>1.1603699999999999</v>
      </c>
      <c r="F486" s="13"/>
      <c r="G486" s="13"/>
      <c r="H486" s="13">
        <v>1.1669700000000001</v>
      </c>
      <c r="I486" s="13"/>
      <c r="J486" s="13"/>
      <c r="K486" s="13"/>
      <c r="L486" s="13"/>
      <c r="M486" s="13"/>
    </row>
    <row r="487" spans="2:13" ht="14.25">
      <c r="B487" s="13"/>
      <c r="C487" s="13"/>
      <c r="D487" s="13"/>
      <c r="E487" s="13">
        <v>1.1606177142857099</v>
      </c>
      <c r="F487" s="13"/>
      <c r="G487" s="13"/>
      <c r="H487" s="13">
        <v>1.1669700000000001</v>
      </c>
      <c r="I487" s="13"/>
      <c r="J487" s="13"/>
      <c r="K487" s="13"/>
      <c r="L487" s="13"/>
      <c r="M487" s="13"/>
    </row>
    <row r="488" spans="2:13" ht="14.25">
      <c r="B488" s="13"/>
      <c r="C488" s="13"/>
      <c r="D488" s="13"/>
      <c r="E488" s="15">
        <v>1.1622300000000001</v>
      </c>
      <c r="F488" s="13"/>
      <c r="G488" s="13"/>
      <c r="H488" s="13">
        <v>1.17232116666667</v>
      </c>
      <c r="I488" s="13"/>
      <c r="J488" s="13"/>
      <c r="K488" s="13"/>
      <c r="L488" s="13"/>
      <c r="M488" s="13"/>
    </row>
    <row r="489" spans="2:13" ht="14.25">
      <c r="B489" s="13"/>
      <c r="C489" s="13"/>
      <c r="D489" s="13"/>
      <c r="E489" s="13">
        <v>1.16837428571429</v>
      </c>
      <c r="F489" s="13"/>
      <c r="G489" s="13"/>
      <c r="H489" s="13">
        <v>1.17289033333333</v>
      </c>
      <c r="I489" s="13"/>
      <c r="J489" s="13"/>
      <c r="K489" s="13"/>
      <c r="L489" s="13"/>
      <c r="M489" s="13"/>
    </row>
    <row r="490" spans="2:13" ht="14.25">
      <c r="B490" s="13"/>
      <c r="C490" s="13"/>
      <c r="D490" s="13"/>
      <c r="E490" s="13">
        <v>1.16837428571429</v>
      </c>
      <c r="F490" s="13"/>
      <c r="G490" s="13"/>
      <c r="H490" s="13">
        <v>1.1763334999999999</v>
      </c>
      <c r="I490" s="13"/>
      <c r="J490" s="13"/>
      <c r="K490" s="13"/>
      <c r="L490" s="13"/>
      <c r="M490" s="13"/>
    </row>
    <row r="491" spans="2:13" ht="14.25">
      <c r="B491" s="13"/>
      <c r="C491" s="13"/>
      <c r="D491" s="13"/>
      <c r="E491" s="13">
        <v>1.1685165</v>
      </c>
      <c r="F491" s="13"/>
      <c r="G491" s="13"/>
      <c r="H491" s="13">
        <v>1.1767017142857099</v>
      </c>
      <c r="I491" s="13"/>
      <c r="J491" s="13"/>
      <c r="K491" s="13"/>
      <c r="L491" s="13"/>
      <c r="M491" s="13"/>
    </row>
    <row r="492" spans="2:13" ht="14.25">
      <c r="B492" s="13"/>
      <c r="C492" s="13"/>
      <c r="D492" s="13"/>
      <c r="E492" s="13">
        <v>1.1687289999999999</v>
      </c>
      <c r="F492" s="13"/>
      <c r="G492" s="13"/>
      <c r="H492" s="13">
        <v>1.1767017142857099</v>
      </c>
      <c r="I492" s="13"/>
      <c r="J492" s="13"/>
      <c r="K492" s="13"/>
      <c r="L492" s="13"/>
      <c r="M492" s="13"/>
    </row>
    <row r="493" spans="2:13" ht="14.25">
      <c r="B493" s="13"/>
      <c r="C493" s="13"/>
      <c r="D493" s="13"/>
      <c r="E493" s="13">
        <v>1.171143</v>
      </c>
      <c r="F493" s="13"/>
      <c r="G493" s="13"/>
      <c r="H493" s="13">
        <v>1.1771358333333299</v>
      </c>
      <c r="I493" s="13"/>
      <c r="J493" s="13"/>
      <c r="K493" s="13"/>
      <c r="L493" s="13"/>
      <c r="M493" s="13"/>
    </row>
    <row r="494" spans="2:13" ht="14.25">
      <c r="B494" s="13"/>
      <c r="C494" s="13"/>
      <c r="D494" s="13"/>
      <c r="E494" s="13">
        <v>1.1712906249999999</v>
      </c>
      <c r="F494" s="13"/>
      <c r="G494" s="13"/>
      <c r="H494" s="13">
        <v>1.1771358333333299</v>
      </c>
      <c r="I494" s="13"/>
      <c r="J494" s="13"/>
      <c r="K494" s="13"/>
      <c r="L494" s="13"/>
      <c r="M494" s="13"/>
    </row>
    <row r="495" spans="2:13" ht="14.25">
      <c r="B495" s="13"/>
      <c r="C495" s="13"/>
      <c r="D495" s="13"/>
      <c r="E495" s="13">
        <v>1.1725222</v>
      </c>
      <c r="F495" s="13"/>
      <c r="G495" s="13"/>
      <c r="H495" s="13">
        <v>1.17756233333333</v>
      </c>
      <c r="I495" s="13"/>
      <c r="J495" s="13"/>
      <c r="K495" s="13"/>
      <c r="L495" s="13"/>
      <c r="M495" s="13"/>
    </row>
    <row r="496" spans="2:13" ht="14.25">
      <c r="B496" s="13"/>
      <c r="C496" s="13"/>
      <c r="D496" s="13"/>
      <c r="E496" s="13">
        <v>1.1800864285714301</v>
      </c>
      <c r="F496" s="13"/>
      <c r="G496" s="13"/>
      <c r="H496" s="13">
        <v>1.17756233333333</v>
      </c>
      <c r="I496" s="13"/>
      <c r="J496" s="13"/>
      <c r="K496" s="13"/>
      <c r="L496" s="13"/>
      <c r="M496" s="13"/>
    </row>
    <row r="497" spans="2:13" ht="14.25">
      <c r="B497" s="13"/>
      <c r="C497" s="13"/>
      <c r="D497" s="13"/>
      <c r="E497" s="13">
        <v>1.1819251666666699</v>
      </c>
      <c r="F497" s="13"/>
      <c r="G497" s="13"/>
      <c r="H497" s="13">
        <v>1.1903109999999999</v>
      </c>
      <c r="I497" s="13"/>
      <c r="J497" s="13"/>
      <c r="K497" s="13"/>
      <c r="L497" s="13"/>
      <c r="M497" s="13"/>
    </row>
    <row r="498" spans="2:13" ht="14.25">
      <c r="B498" s="13"/>
      <c r="C498" s="13"/>
      <c r="D498" s="13"/>
      <c r="E498" s="13">
        <v>1.1819251666666699</v>
      </c>
      <c r="F498" s="13"/>
      <c r="G498" s="13"/>
      <c r="H498" s="13">
        <v>1.1903109999999999</v>
      </c>
      <c r="I498" s="13"/>
      <c r="J498" s="13"/>
      <c r="K498" s="13"/>
      <c r="L498" s="13"/>
      <c r="M498" s="13"/>
    </row>
    <row r="499" spans="2:13" ht="14.25">
      <c r="B499" s="13"/>
      <c r="C499" s="13"/>
      <c r="D499" s="13"/>
      <c r="E499" s="13">
        <v>1.1833736666666701</v>
      </c>
      <c r="F499" s="13"/>
      <c r="G499" s="13"/>
      <c r="H499" s="13">
        <v>1.1906638333333299</v>
      </c>
      <c r="I499" s="13"/>
      <c r="J499" s="13"/>
      <c r="K499" s="13"/>
      <c r="L499" s="13"/>
      <c r="M499" s="13"/>
    </row>
    <row r="500" spans="2:13" ht="14.25">
      <c r="B500" s="13"/>
      <c r="C500" s="13"/>
      <c r="D500" s="13"/>
      <c r="E500" s="13">
        <v>1.1833736666666701</v>
      </c>
      <c r="F500" s="13"/>
      <c r="G500" s="13"/>
      <c r="H500" s="13">
        <v>1.1906638333333299</v>
      </c>
      <c r="I500" s="13"/>
      <c r="J500" s="13"/>
      <c r="K500" s="13"/>
      <c r="L500" s="13"/>
      <c r="M500" s="13"/>
    </row>
    <row r="501" spans="2:13" ht="14.25">
      <c r="B501" s="13"/>
      <c r="C501" s="13"/>
      <c r="D501" s="13"/>
      <c r="E501" s="13">
        <v>1.1872100000000001</v>
      </c>
      <c r="F501" s="13"/>
      <c r="G501" s="13"/>
      <c r="H501" s="13">
        <v>1.20317571428571</v>
      </c>
      <c r="I501" s="13"/>
      <c r="J501" s="13"/>
      <c r="K501" s="13"/>
      <c r="L501" s="13"/>
      <c r="M501" s="13"/>
    </row>
    <row r="502" spans="2:13" ht="14.25">
      <c r="B502" s="13"/>
      <c r="C502" s="13"/>
      <c r="D502" s="13"/>
      <c r="E502" s="13">
        <v>1.187813</v>
      </c>
      <c r="F502" s="13"/>
      <c r="G502" s="13"/>
      <c r="H502" s="13">
        <v>1.20317571428571</v>
      </c>
      <c r="I502" s="13"/>
      <c r="J502" s="13"/>
      <c r="K502" s="13"/>
      <c r="L502" s="13"/>
      <c r="M502" s="13"/>
    </row>
    <row r="503" spans="2:13" ht="14.25">
      <c r="B503" s="13"/>
      <c r="C503" s="13"/>
      <c r="D503" s="13"/>
      <c r="E503" s="13">
        <v>1.19644866666667</v>
      </c>
      <c r="F503" s="13"/>
      <c r="G503" s="13"/>
      <c r="H503" s="13">
        <v>1.2081376666666701</v>
      </c>
      <c r="I503" s="13"/>
      <c r="J503" s="13"/>
      <c r="K503" s="13"/>
      <c r="L503" s="13"/>
      <c r="M503" s="13"/>
    </row>
    <row r="504" spans="2:13" ht="14.25">
      <c r="B504" s="13"/>
      <c r="C504" s="13"/>
      <c r="D504" s="13"/>
      <c r="E504" s="13">
        <v>1.2057249999999999</v>
      </c>
      <c r="F504" s="13"/>
      <c r="G504" s="13"/>
      <c r="H504" s="13">
        <v>1.2083534</v>
      </c>
      <c r="I504" s="13"/>
      <c r="J504" s="13"/>
      <c r="K504" s="13"/>
      <c r="L504" s="13"/>
      <c r="M504" s="13"/>
    </row>
    <row r="505" spans="2:13" ht="14.25">
      <c r="B505" s="13"/>
      <c r="C505" s="13"/>
      <c r="D505" s="13"/>
      <c r="E505" s="13">
        <v>1.21581775</v>
      </c>
      <c r="F505" s="13"/>
      <c r="G505" s="13"/>
      <c r="H505" s="13">
        <v>1.2170623333333299</v>
      </c>
      <c r="I505" s="13"/>
      <c r="J505" s="13"/>
      <c r="K505" s="13"/>
      <c r="L505" s="13"/>
      <c r="M505" s="13"/>
    </row>
    <row r="506" spans="2:13" ht="14.25">
      <c r="B506" s="13"/>
      <c r="C506" s="13"/>
      <c r="D506" s="13"/>
      <c r="E506" s="15">
        <v>1.2212331428571399</v>
      </c>
      <c r="F506" s="13"/>
      <c r="G506" s="13"/>
      <c r="H506" s="13">
        <v>1.2170623333333299</v>
      </c>
      <c r="I506" s="13"/>
      <c r="J506" s="13"/>
      <c r="K506" s="13"/>
      <c r="L506" s="13"/>
      <c r="M506" s="13"/>
    </row>
    <row r="507" spans="2:13" ht="14.25">
      <c r="B507" s="13"/>
      <c r="C507" s="13"/>
      <c r="D507" s="13"/>
      <c r="E507" s="13">
        <v>1.22733242857143</v>
      </c>
      <c r="F507" s="13"/>
      <c r="G507" s="13"/>
      <c r="H507" s="13">
        <v>1.22445685714286</v>
      </c>
      <c r="I507" s="13"/>
      <c r="J507" s="13"/>
      <c r="K507" s="13"/>
      <c r="L507" s="13"/>
      <c r="M507" s="13"/>
    </row>
    <row r="508" spans="2:13" ht="14.25">
      <c r="B508" s="13"/>
      <c r="C508" s="13"/>
      <c r="D508" s="13"/>
      <c r="E508" s="13">
        <v>1.22733242857143</v>
      </c>
      <c r="F508" s="13"/>
      <c r="G508" s="13"/>
      <c r="H508" s="13">
        <v>1.22445685714286</v>
      </c>
      <c r="I508" s="13"/>
      <c r="J508" s="13"/>
      <c r="K508" s="13"/>
      <c r="L508" s="13"/>
      <c r="M508" s="13"/>
    </row>
    <row r="509" spans="2:13" ht="14.25">
      <c r="B509" s="13"/>
      <c r="C509" s="13"/>
      <c r="D509" s="13"/>
      <c r="E509" s="13">
        <v>1.2279524444444401</v>
      </c>
      <c r="F509" s="13"/>
      <c r="G509" s="13"/>
      <c r="H509" s="13">
        <v>1.22700583333333</v>
      </c>
      <c r="I509" s="13"/>
      <c r="J509" s="13"/>
      <c r="K509" s="13"/>
      <c r="L509" s="13"/>
      <c r="M509" s="13"/>
    </row>
    <row r="510" spans="2:13" ht="14.25">
      <c r="B510" s="13"/>
      <c r="C510" s="13"/>
      <c r="D510" s="13"/>
      <c r="E510" s="15">
        <v>1.2309540000000001</v>
      </c>
      <c r="F510" s="13"/>
      <c r="G510" s="13"/>
      <c r="H510" s="13">
        <v>1.2294044285714301</v>
      </c>
      <c r="I510" s="13"/>
      <c r="J510" s="13"/>
      <c r="K510" s="13"/>
      <c r="L510" s="13"/>
      <c r="M510" s="13"/>
    </row>
    <row r="511" spans="2:13" ht="14.25">
      <c r="B511" s="13"/>
      <c r="C511" s="13"/>
      <c r="D511" s="13"/>
      <c r="E511" s="13">
        <v>1.2311672499999999</v>
      </c>
      <c r="F511" s="13"/>
      <c r="G511" s="13"/>
      <c r="H511" s="13">
        <v>1.2294044285714301</v>
      </c>
      <c r="I511" s="13"/>
      <c r="J511" s="13"/>
      <c r="K511" s="13"/>
      <c r="L511" s="13"/>
      <c r="M511" s="13"/>
    </row>
    <row r="512" spans="2:13" ht="14.25">
      <c r="B512" s="13"/>
      <c r="C512" s="13"/>
      <c r="D512" s="13"/>
      <c r="E512" s="13">
        <v>1.2335232857142899</v>
      </c>
      <c r="F512" s="13"/>
      <c r="G512" s="13"/>
      <c r="H512" s="13">
        <v>1.2302911999999999</v>
      </c>
      <c r="I512" s="13"/>
      <c r="J512" s="13"/>
      <c r="K512" s="13"/>
      <c r="L512" s="13"/>
      <c r="M512" s="13"/>
    </row>
    <row r="513" spans="2:13" ht="14.25">
      <c r="B513" s="13"/>
      <c r="C513" s="13"/>
      <c r="D513" s="13"/>
      <c r="E513" s="13">
        <v>1.234607</v>
      </c>
      <c r="F513" s="13"/>
      <c r="G513" s="13"/>
      <c r="H513" s="13">
        <v>1.2302911999999999</v>
      </c>
      <c r="I513" s="13"/>
      <c r="J513" s="13"/>
      <c r="K513" s="13"/>
      <c r="L513" s="13"/>
      <c r="M513" s="13"/>
    </row>
    <row r="514" spans="2:13" ht="14.25">
      <c r="B514" s="13"/>
      <c r="C514" s="13"/>
      <c r="D514" s="13"/>
      <c r="E514" s="13">
        <v>1.235636</v>
      </c>
      <c r="F514" s="13"/>
      <c r="G514" s="13"/>
      <c r="H514" s="13">
        <v>1.2316806</v>
      </c>
      <c r="I514" s="13"/>
      <c r="J514" s="13"/>
      <c r="K514" s="13"/>
      <c r="L514" s="13"/>
      <c r="M514" s="13"/>
    </row>
    <row r="515" spans="2:13" ht="14.25">
      <c r="B515" s="13"/>
      <c r="C515" s="13"/>
      <c r="D515" s="13"/>
      <c r="E515" s="13">
        <v>1.23861611111111</v>
      </c>
      <c r="F515" s="13"/>
      <c r="G515" s="13"/>
      <c r="H515" s="13">
        <v>1.2354838571428599</v>
      </c>
      <c r="I515" s="13"/>
      <c r="J515" s="13"/>
      <c r="K515" s="13"/>
      <c r="L515" s="13"/>
      <c r="M515" s="13"/>
    </row>
    <row r="516" spans="2:13" ht="14.25">
      <c r="B516" s="13"/>
      <c r="C516" s="13"/>
      <c r="D516" s="13"/>
      <c r="E516" s="13">
        <v>1.2405736249999999</v>
      </c>
      <c r="F516" s="13"/>
      <c r="G516" s="13"/>
      <c r="H516" s="13">
        <v>1.2354838571428599</v>
      </c>
      <c r="I516" s="13"/>
      <c r="J516" s="13"/>
      <c r="K516" s="13"/>
      <c r="L516" s="13"/>
      <c r="M516" s="13"/>
    </row>
    <row r="517" spans="2:13" ht="14.25">
      <c r="B517" s="13"/>
      <c r="C517" s="13"/>
      <c r="D517" s="13"/>
      <c r="E517" s="13">
        <v>1.24736175</v>
      </c>
      <c r="F517" s="13"/>
      <c r="G517" s="13"/>
      <c r="H517" s="13">
        <v>1.2378801666666699</v>
      </c>
      <c r="I517" s="13"/>
      <c r="J517" s="13"/>
      <c r="K517" s="13"/>
      <c r="L517" s="13"/>
      <c r="M517" s="13"/>
    </row>
    <row r="518" spans="2:13" ht="14.25">
      <c r="B518" s="13"/>
      <c r="C518" s="13"/>
      <c r="D518" s="13"/>
      <c r="E518" s="13">
        <v>1.2572939999999999</v>
      </c>
      <c r="F518" s="13"/>
      <c r="G518" s="13"/>
      <c r="H518" s="13">
        <v>1.2378801666666699</v>
      </c>
      <c r="I518" s="13"/>
      <c r="J518" s="13"/>
      <c r="K518" s="13"/>
      <c r="L518" s="13"/>
      <c r="M518" s="13"/>
    </row>
    <row r="519" spans="2:13" ht="14.25">
      <c r="B519" s="13"/>
      <c r="C519" s="13"/>
      <c r="D519" s="13"/>
      <c r="E519" s="13">
        <v>1.2606250000000001</v>
      </c>
      <c r="F519" s="13"/>
      <c r="G519" s="13"/>
      <c r="H519" s="13">
        <v>1.2397400000000001</v>
      </c>
      <c r="I519" s="13"/>
      <c r="J519" s="13"/>
      <c r="K519" s="13"/>
      <c r="L519" s="13"/>
      <c r="M519" s="13"/>
    </row>
    <row r="520" spans="2:13" ht="14.25">
      <c r="B520" s="13"/>
      <c r="C520" s="13"/>
      <c r="D520" s="13"/>
      <c r="E520" s="13">
        <v>1.26118016666667</v>
      </c>
      <c r="F520" s="13"/>
      <c r="G520" s="13"/>
      <c r="H520" s="13">
        <v>1.2397400000000001</v>
      </c>
      <c r="I520" s="13"/>
      <c r="J520" s="13"/>
      <c r="K520" s="13"/>
      <c r="L520" s="13"/>
      <c r="M520" s="13"/>
    </row>
    <row r="521" spans="2:13" ht="14.25">
      <c r="B521" s="13"/>
      <c r="C521" s="13"/>
      <c r="D521" s="13"/>
      <c r="E521" s="13">
        <v>1.2687763750000001</v>
      </c>
      <c r="F521" s="13"/>
      <c r="G521" s="13"/>
      <c r="H521" s="13">
        <v>1.2424266666666699</v>
      </c>
      <c r="I521" s="13"/>
      <c r="J521" s="13"/>
      <c r="K521" s="13"/>
      <c r="L521" s="13"/>
      <c r="M521" s="13"/>
    </row>
    <row r="522" spans="2:13" ht="14.25">
      <c r="B522" s="13"/>
      <c r="C522" s="13"/>
      <c r="D522" s="13"/>
      <c r="E522" s="13">
        <v>1.27093671428571</v>
      </c>
      <c r="F522" s="13"/>
      <c r="G522" s="13"/>
      <c r="H522" s="13">
        <v>1.247517</v>
      </c>
      <c r="I522" s="13"/>
      <c r="J522" s="13"/>
      <c r="K522" s="13"/>
      <c r="L522" s="13"/>
      <c r="M522" s="13"/>
    </row>
    <row r="523" spans="2:13" ht="14.25">
      <c r="B523" s="13"/>
      <c r="C523" s="13"/>
      <c r="D523" s="13"/>
      <c r="E523" s="13">
        <v>1.27093671428571</v>
      </c>
      <c r="F523" s="13"/>
      <c r="G523" s="13"/>
      <c r="H523" s="13">
        <v>1.2481342</v>
      </c>
      <c r="I523" s="13"/>
      <c r="J523" s="13"/>
      <c r="K523" s="13"/>
      <c r="L523" s="13"/>
      <c r="M523" s="13"/>
    </row>
    <row r="524" spans="2:13" ht="14.25">
      <c r="B524" s="13"/>
      <c r="C524" s="13"/>
      <c r="D524" s="13"/>
      <c r="E524" s="13">
        <v>1.2907511250000001</v>
      </c>
      <c r="F524" s="13"/>
      <c r="G524" s="13"/>
      <c r="H524" s="13">
        <v>1.2551226</v>
      </c>
      <c r="I524" s="13"/>
      <c r="J524" s="13"/>
      <c r="K524" s="13"/>
      <c r="L524" s="13"/>
      <c r="M524" s="13"/>
    </row>
    <row r="525" spans="2:13" ht="14.25">
      <c r="B525" s="13"/>
      <c r="C525" s="13"/>
      <c r="D525" s="13"/>
      <c r="E525" s="13">
        <v>1.2966936</v>
      </c>
      <c r="F525" s="13"/>
      <c r="G525" s="13"/>
      <c r="H525" s="13">
        <v>1.2604328</v>
      </c>
      <c r="I525" s="13"/>
      <c r="J525" s="13"/>
      <c r="K525" s="13"/>
      <c r="L525" s="13"/>
      <c r="M525" s="13"/>
    </row>
    <row r="526" spans="2:13" ht="14.25">
      <c r="B526" s="13"/>
      <c r="C526" s="13"/>
      <c r="D526" s="13"/>
      <c r="E526" s="13">
        <v>1.298272375</v>
      </c>
      <c r="F526" s="13"/>
      <c r="G526" s="13"/>
      <c r="H526" s="13">
        <v>1.2604328</v>
      </c>
      <c r="I526" s="13"/>
      <c r="J526" s="13"/>
      <c r="K526" s="13"/>
      <c r="L526" s="13"/>
      <c r="M526" s="13"/>
    </row>
    <row r="527" spans="2:13" ht="14.25">
      <c r="B527" s="13"/>
      <c r="C527" s="13"/>
      <c r="D527" s="13"/>
      <c r="E527" s="13">
        <v>1.3018204285714301</v>
      </c>
      <c r="F527" s="13"/>
      <c r="G527" s="13"/>
      <c r="H527" s="13">
        <v>1.2663278</v>
      </c>
      <c r="I527" s="13"/>
      <c r="J527" s="13"/>
      <c r="K527" s="13"/>
      <c r="L527" s="13"/>
      <c r="M527" s="13"/>
    </row>
    <row r="528" spans="2:13" ht="14.25">
      <c r="B528" s="13"/>
      <c r="C528" s="13"/>
      <c r="D528" s="13"/>
      <c r="E528" s="13">
        <v>1.3049588750000001</v>
      </c>
      <c r="F528" s="13"/>
      <c r="G528" s="13"/>
      <c r="H528" s="13">
        <v>1.2663278</v>
      </c>
      <c r="I528" s="13"/>
      <c r="J528" s="13"/>
      <c r="K528" s="13"/>
      <c r="L528" s="13"/>
      <c r="M528" s="13"/>
    </row>
    <row r="529" spans="2:13" ht="14.25">
      <c r="B529" s="13"/>
      <c r="C529" s="13"/>
      <c r="D529" s="13"/>
      <c r="E529" s="13">
        <v>1.3142315</v>
      </c>
      <c r="F529" s="13"/>
      <c r="G529" s="13"/>
      <c r="H529" s="13">
        <v>1.2669509999999999</v>
      </c>
      <c r="I529" s="13"/>
      <c r="J529" s="13"/>
      <c r="K529" s="13"/>
      <c r="L529" s="13"/>
      <c r="M529" s="13"/>
    </row>
    <row r="530" spans="2:13" ht="14.25">
      <c r="B530" s="13"/>
      <c r="C530" s="13"/>
      <c r="D530" s="13"/>
      <c r="E530" s="13">
        <v>1.3175829999999999</v>
      </c>
      <c r="F530" s="13"/>
      <c r="G530" s="13"/>
      <c r="H530" s="13">
        <v>1.2669509999999999</v>
      </c>
      <c r="I530" s="13"/>
      <c r="J530" s="13"/>
      <c r="K530" s="13"/>
      <c r="L530" s="13"/>
      <c r="M530" s="13"/>
    </row>
    <row r="531" spans="2:13" ht="14.25">
      <c r="B531" s="13"/>
      <c r="C531" s="13"/>
      <c r="D531" s="13"/>
      <c r="E531" s="13">
        <v>1.3239784000000001</v>
      </c>
      <c r="F531" s="13"/>
      <c r="G531" s="13"/>
      <c r="H531" s="13">
        <v>1.279668</v>
      </c>
      <c r="I531" s="13"/>
      <c r="J531" s="13"/>
      <c r="K531" s="13"/>
      <c r="L531" s="13"/>
      <c r="M531" s="13"/>
    </row>
    <row r="532" spans="2:13" ht="14.25">
      <c r="B532" s="13"/>
      <c r="C532" s="13"/>
      <c r="D532" s="13"/>
      <c r="E532" s="13">
        <v>1.3248893749999999</v>
      </c>
      <c r="F532" s="13"/>
      <c r="G532" s="13"/>
      <c r="H532" s="13">
        <v>1.279668</v>
      </c>
      <c r="I532" s="13"/>
      <c r="J532" s="13"/>
      <c r="K532" s="13"/>
      <c r="L532" s="13"/>
      <c r="M532" s="13"/>
    </row>
    <row r="533" spans="2:13" ht="14.25">
      <c r="B533" s="13"/>
      <c r="C533" s="13"/>
      <c r="D533" s="13"/>
      <c r="E533" s="13">
        <v>1.3276186000000001</v>
      </c>
      <c r="F533" s="13"/>
      <c r="G533" s="13"/>
      <c r="H533" s="13">
        <v>1.2819801666666699</v>
      </c>
      <c r="I533" s="13"/>
      <c r="J533" s="13"/>
      <c r="K533" s="13"/>
      <c r="L533" s="13"/>
      <c r="M533" s="13"/>
    </row>
    <row r="534" spans="2:13" ht="14.25">
      <c r="B534" s="13"/>
      <c r="C534" s="13"/>
      <c r="D534" s="13"/>
      <c r="E534" s="13">
        <v>1.3314815</v>
      </c>
      <c r="F534" s="13"/>
      <c r="G534" s="13"/>
      <c r="H534" s="13">
        <v>1.2849143333333299</v>
      </c>
      <c r="I534" s="13"/>
      <c r="J534" s="13"/>
      <c r="K534" s="13"/>
      <c r="L534" s="13"/>
      <c r="M534" s="13"/>
    </row>
    <row r="535" spans="2:13" ht="14.25">
      <c r="B535" s="13"/>
      <c r="C535" s="13"/>
      <c r="D535" s="13"/>
      <c r="E535" s="13">
        <v>1.3314815</v>
      </c>
      <c r="F535" s="13"/>
      <c r="G535" s="13"/>
      <c r="H535" s="13">
        <v>1.287895</v>
      </c>
      <c r="I535" s="13"/>
      <c r="J535" s="13"/>
      <c r="K535" s="13"/>
      <c r="L535" s="13"/>
      <c r="M535" s="13"/>
    </row>
    <row r="536" spans="2:13" ht="14.25">
      <c r="B536" s="13"/>
      <c r="C536" s="13"/>
      <c r="D536" s="13"/>
      <c r="E536" s="13">
        <v>1.34334466666667</v>
      </c>
      <c r="F536" s="13"/>
      <c r="G536" s="13"/>
      <c r="H536" s="13">
        <v>1.287895</v>
      </c>
      <c r="I536" s="13"/>
      <c r="J536" s="13"/>
      <c r="K536" s="13"/>
      <c r="L536" s="13"/>
      <c r="M536" s="13"/>
    </row>
    <row r="537" spans="2:13" ht="14.25">
      <c r="B537" s="13"/>
      <c r="C537" s="13"/>
      <c r="D537" s="13"/>
      <c r="E537" s="13">
        <v>1.3450365</v>
      </c>
      <c r="F537" s="13"/>
      <c r="G537" s="13"/>
      <c r="H537" s="13">
        <v>1.3044578</v>
      </c>
      <c r="I537" s="13"/>
      <c r="J537" s="13"/>
      <c r="K537" s="13"/>
      <c r="L537" s="13"/>
      <c r="M537" s="13"/>
    </row>
    <row r="538" spans="2:13" ht="14.25">
      <c r="B538" s="13"/>
      <c r="C538" s="13"/>
      <c r="D538" s="13"/>
      <c r="E538" s="13">
        <v>1.34782355555556</v>
      </c>
      <c r="F538" s="13"/>
      <c r="G538" s="13"/>
      <c r="H538" s="13">
        <v>1.3095289999999999</v>
      </c>
      <c r="I538" s="13"/>
      <c r="J538" s="13"/>
      <c r="K538" s="13"/>
      <c r="L538" s="13"/>
      <c r="M538" s="13"/>
    </row>
    <row r="539" spans="2:13" ht="14.25">
      <c r="B539" s="13"/>
      <c r="C539" s="13"/>
      <c r="D539" s="13"/>
      <c r="E539" s="13">
        <v>1.3478732499999999</v>
      </c>
      <c r="F539" s="13"/>
      <c r="G539" s="13"/>
      <c r="H539" s="13">
        <v>1.3095289999999999</v>
      </c>
      <c r="I539" s="13"/>
      <c r="J539" s="13"/>
      <c r="K539" s="13"/>
      <c r="L539" s="13"/>
      <c r="M539" s="13"/>
    </row>
    <row r="540" spans="2:13" ht="14.25">
      <c r="B540" s="13"/>
      <c r="C540" s="13"/>
      <c r="D540" s="13"/>
      <c r="E540" s="13">
        <v>1.3565990000000001</v>
      </c>
      <c r="F540" s="13"/>
      <c r="G540" s="13"/>
      <c r="H540" s="13">
        <v>1.310411</v>
      </c>
      <c r="I540" s="13"/>
      <c r="J540" s="13"/>
      <c r="K540" s="13"/>
      <c r="L540" s="13"/>
      <c r="M540" s="13"/>
    </row>
    <row r="541" spans="2:13" ht="14.25">
      <c r="B541" s="13"/>
      <c r="C541" s="13"/>
      <c r="D541" s="13"/>
      <c r="E541" s="13">
        <v>1.3584535</v>
      </c>
      <c r="F541" s="13"/>
      <c r="G541" s="13"/>
      <c r="H541" s="13">
        <v>1.310411</v>
      </c>
      <c r="I541" s="13"/>
      <c r="J541" s="13"/>
      <c r="K541" s="13"/>
      <c r="L541" s="13"/>
      <c r="M541" s="13"/>
    </row>
    <row r="542" spans="2:13" ht="14.25">
      <c r="B542" s="13"/>
      <c r="C542" s="13"/>
      <c r="D542" s="13"/>
      <c r="E542" s="13">
        <v>1.35856316666667</v>
      </c>
      <c r="F542" s="13"/>
      <c r="G542" s="13"/>
      <c r="H542" s="13">
        <v>1.3189044000000001</v>
      </c>
      <c r="I542" s="13"/>
      <c r="J542" s="13"/>
      <c r="K542" s="13"/>
      <c r="L542" s="13"/>
      <c r="M542" s="13"/>
    </row>
    <row r="543" spans="2:13" ht="14.25">
      <c r="B543" s="13"/>
      <c r="C543" s="13"/>
      <c r="D543" s="13"/>
      <c r="E543" s="13">
        <v>1.368328</v>
      </c>
      <c r="F543" s="13"/>
      <c r="G543" s="13"/>
      <c r="H543" s="13">
        <v>1.3189261999999999</v>
      </c>
      <c r="I543" s="13"/>
      <c r="J543" s="13"/>
      <c r="K543" s="13"/>
      <c r="L543" s="13"/>
      <c r="M543" s="13"/>
    </row>
    <row r="544" spans="2:13" ht="14.25">
      <c r="B544" s="13"/>
      <c r="C544" s="13"/>
      <c r="D544" s="13"/>
      <c r="E544" s="13">
        <v>1.38528583333333</v>
      </c>
      <c r="F544" s="13"/>
      <c r="G544" s="13"/>
      <c r="H544" s="13">
        <v>1.3239798333333299</v>
      </c>
      <c r="I544" s="13"/>
      <c r="J544" s="13"/>
      <c r="K544" s="13"/>
      <c r="L544" s="13"/>
      <c r="M544" s="13"/>
    </row>
    <row r="545" spans="2:13" ht="14.25">
      <c r="B545" s="13"/>
      <c r="C545" s="13"/>
      <c r="D545" s="13"/>
      <c r="E545" s="13">
        <v>1.3855894</v>
      </c>
      <c r="F545" s="13"/>
      <c r="G545" s="13"/>
      <c r="H545" s="13">
        <v>1.32615516666667</v>
      </c>
      <c r="I545" s="13"/>
      <c r="J545" s="13"/>
      <c r="K545" s="13"/>
      <c r="L545" s="13"/>
      <c r="M545" s="13"/>
    </row>
    <row r="546" spans="2:13" ht="14.25">
      <c r="B546" s="13"/>
      <c r="C546" s="13"/>
      <c r="D546" s="13"/>
      <c r="E546" s="13">
        <v>1.3975826</v>
      </c>
      <c r="F546" s="13"/>
      <c r="G546" s="13"/>
      <c r="H546" s="13">
        <v>1.32615516666667</v>
      </c>
      <c r="I546" s="13"/>
      <c r="J546" s="13"/>
      <c r="K546" s="13"/>
      <c r="L546" s="13"/>
      <c r="M546" s="13"/>
    </row>
    <row r="547" spans="2:13" ht="14.25">
      <c r="B547" s="13"/>
      <c r="C547" s="13"/>
      <c r="D547" s="13"/>
      <c r="E547" s="15">
        <v>1.4080060000000001</v>
      </c>
      <c r="F547" s="13"/>
      <c r="G547" s="13"/>
      <c r="H547" s="13">
        <v>1.3376366</v>
      </c>
      <c r="I547" s="13"/>
      <c r="J547" s="13"/>
      <c r="K547" s="13"/>
      <c r="L547" s="13"/>
      <c r="M547" s="13"/>
    </row>
    <row r="548" spans="2:13" ht="14.25">
      <c r="B548" s="13"/>
      <c r="C548" s="13"/>
      <c r="D548" s="13"/>
      <c r="E548" s="15">
        <v>1.43378950217884</v>
      </c>
      <c r="F548" s="13"/>
      <c r="G548" s="13"/>
      <c r="H548" s="13">
        <v>1.3463196666666699</v>
      </c>
      <c r="I548" s="13"/>
      <c r="J548" s="13"/>
      <c r="K548" s="13"/>
      <c r="L548" s="13"/>
      <c r="M548" s="13"/>
    </row>
    <row r="549" spans="2:13" ht="14.25">
      <c r="B549" s="13"/>
      <c r="C549" s="13"/>
      <c r="D549" s="13"/>
      <c r="E549" s="13">
        <v>1.44808188888889</v>
      </c>
      <c r="F549" s="13"/>
      <c r="G549" s="13"/>
      <c r="H549" s="13">
        <v>1.3463196666666699</v>
      </c>
      <c r="I549" s="13"/>
      <c r="J549" s="13"/>
      <c r="K549" s="13"/>
      <c r="L549" s="13"/>
      <c r="M549" s="13"/>
    </row>
    <row r="550" spans="2:13" ht="14.25">
      <c r="B550" s="13"/>
      <c r="C550" s="13"/>
      <c r="D550" s="13"/>
      <c r="E550" s="13">
        <v>1.4619335714285699</v>
      </c>
      <c r="F550" s="13"/>
      <c r="G550" s="13"/>
      <c r="H550" s="13">
        <v>1.3512109999999999</v>
      </c>
      <c r="I550" s="13"/>
      <c r="J550" s="13"/>
      <c r="K550" s="13"/>
      <c r="L550" s="13"/>
      <c r="M550" s="13"/>
    </row>
    <row r="551" spans="2:13" ht="14.25">
      <c r="B551" s="13"/>
      <c r="C551" s="13"/>
      <c r="D551" s="13"/>
      <c r="E551" s="13">
        <v>1.4679407142857099</v>
      </c>
      <c r="F551" s="13"/>
      <c r="G551" s="13"/>
      <c r="H551" s="13">
        <v>1.3556343333333301</v>
      </c>
      <c r="I551" s="13"/>
      <c r="J551" s="13"/>
      <c r="K551" s="13"/>
      <c r="L551" s="13"/>
      <c r="M551" s="13"/>
    </row>
    <row r="552" spans="2:13" ht="14.25">
      <c r="B552" s="13"/>
      <c r="C552" s="13"/>
      <c r="D552" s="13"/>
      <c r="E552" s="13">
        <v>1.554724875</v>
      </c>
      <c r="F552" s="13"/>
      <c r="G552" s="13"/>
      <c r="H552" s="13">
        <v>1.3556343333333301</v>
      </c>
      <c r="I552" s="13"/>
      <c r="J552" s="13"/>
      <c r="K552" s="13"/>
      <c r="L552" s="13"/>
      <c r="M552" s="13"/>
    </row>
    <row r="553" spans="2:13" ht="14.25">
      <c r="B553" s="13"/>
      <c r="C553" s="13"/>
      <c r="D553" s="13"/>
      <c r="E553" s="13"/>
      <c r="F553" s="13"/>
      <c r="G553" s="13"/>
      <c r="H553" s="13">
        <v>1.3606271999999999</v>
      </c>
      <c r="I553" s="13"/>
      <c r="J553" s="13"/>
      <c r="K553" s="13"/>
      <c r="L553" s="13"/>
      <c r="M553" s="13"/>
    </row>
    <row r="554" spans="2:13" ht="14.25">
      <c r="B554" s="13"/>
      <c r="C554" s="13"/>
      <c r="D554" s="13"/>
      <c r="E554" s="13"/>
      <c r="F554" s="13"/>
      <c r="G554" s="13"/>
      <c r="H554" s="13">
        <v>1.3606271999999999</v>
      </c>
      <c r="I554" s="13"/>
      <c r="J554" s="13"/>
      <c r="K554" s="13"/>
      <c r="L554" s="13"/>
      <c r="M554" s="13"/>
    </row>
    <row r="555" spans="2:13" ht="14.25">
      <c r="B555" s="13"/>
      <c r="C555" s="13"/>
      <c r="D555" s="13"/>
      <c r="E555" s="13"/>
      <c r="F555" s="13"/>
      <c r="G555" s="13"/>
      <c r="H555" s="13">
        <v>1.3687374000000001</v>
      </c>
      <c r="I555" s="13"/>
      <c r="J555" s="13"/>
      <c r="K555" s="13"/>
      <c r="L555" s="13"/>
      <c r="M555" s="13"/>
    </row>
    <row r="556" spans="2:13" ht="14.25">
      <c r="B556" s="13"/>
      <c r="C556" s="13"/>
      <c r="D556" s="13"/>
      <c r="E556" s="13"/>
      <c r="F556" s="13"/>
      <c r="G556" s="13"/>
      <c r="H556" s="13">
        <v>1.3687374000000001</v>
      </c>
      <c r="I556" s="13"/>
      <c r="J556" s="13"/>
      <c r="K556" s="13"/>
      <c r="L556" s="13"/>
      <c r="M556" s="13"/>
    </row>
    <row r="557" spans="2:13" ht="14.25">
      <c r="B557" s="13"/>
      <c r="C557" s="13"/>
      <c r="D557" s="13"/>
      <c r="E557" s="13"/>
      <c r="F557" s="13"/>
      <c r="G557" s="13"/>
      <c r="H557" s="13">
        <v>1.3775872</v>
      </c>
      <c r="I557" s="13"/>
      <c r="J557" s="13"/>
      <c r="K557" s="13"/>
      <c r="L557" s="13"/>
      <c r="M557" s="13"/>
    </row>
    <row r="558" spans="2:13" ht="14.25">
      <c r="B558" s="13"/>
      <c r="C558" s="13"/>
      <c r="D558" s="13"/>
      <c r="E558" s="13"/>
      <c r="F558" s="13"/>
      <c r="G558" s="13"/>
      <c r="H558" s="13">
        <v>1.3775872</v>
      </c>
      <c r="I558" s="13"/>
      <c r="J558" s="13"/>
      <c r="K558" s="13"/>
      <c r="L558" s="13"/>
      <c r="M558" s="13"/>
    </row>
    <row r="559" spans="2:13" ht="14.25">
      <c r="B559" s="13"/>
      <c r="C559" s="13"/>
      <c r="D559" s="13"/>
      <c r="E559" s="13"/>
      <c r="F559" s="13"/>
      <c r="G559" s="13"/>
      <c r="H559" s="13">
        <v>1.4184540000000001</v>
      </c>
      <c r="I559" s="13"/>
      <c r="J559" s="13"/>
      <c r="K559" s="13"/>
      <c r="L559" s="13"/>
      <c r="M559" s="13"/>
    </row>
    <row r="560" spans="2:13" ht="14.25">
      <c r="B560" s="13"/>
      <c r="C560" s="13"/>
      <c r="D560" s="13"/>
      <c r="E560" s="13"/>
      <c r="F560" s="13"/>
      <c r="G560" s="13"/>
      <c r="H560" s="13">
        <v>1.4199584000000001</v>
      </c>
      <c r="I560" s="13"/>
      <c r="J560" s="13"/>
      <c r="K560" s="13"/>
      <c r="L560" s="13"/>
      <c r="M560" s="13"/>
    </row>
    <row r="561" spans="2:13" ht="14.25">
      <c r="B561" s="13"/>
      <c r="C561" s="13"/>
      <c r="D561" s="13"/>
      <c r="E561" s="13"/>
      <c r="F561" s="13"/>
      <c r="G561" s="13"/>
      <c r="H561" s="13">
        <v>1.4568258000000001</v>
      </c>
      <c r="I561" s="13"/>
      <c r="J561" s="13"/>
      <c r="K561" s="13"/>
      <c r="L561" s="13"/>
      <c r="M561" s="13"/>
    </row>
    <row r="562" spans="2:13" ht="14.25">
      <c r="B562" s="13"/>
      <c r="C562" s="13"/>
      <c r="D562" s="13"/>
      <c r="E562" s="13"/>
      <c r="F562" s="13"/>
      <c r="G562" s="13"/>
      <c r="H562" s="13">
        <v>1.4568258000000001</v>
      </c>
      <c r="I562" s="13"/>
      <c r="J562" s="13"/>
      <c r="K562" s="13"/>
      <c r="L562" s="13"/>
      <c r="M562" s="13"/>
    </row>
    <row r="563" spans="2:13" ht="14.25">
      <c r="B563" s="13"/>
      <c r="C563" s="13"/>
      <c r="D563" s="13"/>
      <c r="E563" s="13"/>
      <c r="F563" s="13"/>
      <c r="G563" s="13"/>
      <c r="H563" s="13">
        <v>1.489738</v>
      </c>
      <c r="I563" s="13"/>
      <c r="J563" s="13"/>
      <c r="K563" s="13"/>
      <c r="L563" s="13"/>
      <c r="M563" s="13"/>
    </row>
    <row r="564" spans="2:13" ht="14.25">
      <c r="B564" s="13"/>
      <c r="C564" s="13"/>
      <c r="D564" s="13"/>
      <c r="E564" s="13"/>
      <c r="F564" s="13"/>
      <c r="G564" s="13"/>
      <c r="H564" s="13">
        <v>1.5449885000000001</v>
      </c>
      <c r="I564" s="13"/>
      <c r="J564" s="13"/>
      <c r="K564" s="13"/>
      <c r="L564" s="13"/>
      <c r="M564" s="13"/>
    </row>
    <row r="565" spans="2:13" ht="14.25">
      <c r="B565" s="13"/>
      <c r="C565" s="13"/>
      <c r="D565" s="13"/>
      <c r="E565" s="13"/>
      <c r="F565" s="13"/>
      <c r="G565" s="13"/>
      <c r="H565" s="13">
        <v>1.5486899999999999</v>
      </c>
      <c r="I565" s="13"/>
      <c r="J565" s="13"/>
      <c r="K565" s="13"/>
      <c r="L565" s="13"/>
      <c r="M565" s="13"/>
    </row>
    <row r="566" spans="2:13" ht="14.25">
      <c r="B566" s="13"/>
      <c r="C566" s="13"/>
      <c r="D566" s="13"/>
      <c r="E566" s="13"/>
      <c r="F566" s="13"/>
      <c r="G566" s="13"/>
      <c r="H566" s="13">
        <v>1.5486899999999999</v>
      </c>
      <c r="I566" s="13"/>
      <c r="J566" s="13"/>
      <c r="K566" s="13"/>
      <c r="L566" s="13"/>
      <c r="M566" s="13"/>
    </row>
    <row r="567" spans="2:13" ht="14.25">
      <c r="B567" s="13"/>
      <c r="C567" s="13"/>
      <c r="D567" s="13"/>
      <c r="E567" s="13"/>
      <c r="F567" s="13"/>
      <c r="G567" s="13"/>
      <c r="H567" s="13">
        <v>1.5496178</v>
      </c>
      <c r="I567" s="13"/>
      <c r="J567" s="13"/>
      <c r="K567" s="13"/>
      <c r="L567" s="13"/>
      <c r="M567" s="13"/>
    </row>
    <row r="568" spans="2:13" ht="14.25">
      <c r="B568" s="13"/>
      <c r="C568" s="13"/>
      <c r="D568" s="13"/>
      <c r="E568" s="13"/>
      <c r="F568" s="13"/>
      <c r="G568" s="13"/>
      <c r="H568" s="13">
        <v>1.5496178</v>
      </c>
      <c r="I568" s="13"/>
      <c r="J568" s="13"/>
      <c r="K568" s="13"/>
      <c r="L568" s="13"/>
      <c r="M568" s="13"/>
    </row>
    <row r="569" spans="2:13" ht="14.25">
      <c r="B569" s="13"/>
      <c r="C569" s="13"/>
      <c r="D569" s="13"/>
      <c r="E569" s="13"/>
      <c r="F569" s="13"/>
      <c r="G569" s="13"/>
      <c r="H569" s="13">
        <v>1.5801141999999999</v>
      </c>
      <c r="I569" s="13"/>
      <c r="J569" s="13"/>
      <c r="K569" s="13"/>
      <c r="L569" s="13"/>
      <c r="M569" s="13"/>
    </row>
    <row r="570" spans="2:13" ht="14.25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</row>
    <row r="571" spans="2:13" ht="14.25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2" spans="2:13" ht="14.25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</row>
    <row r="573" spans="2:13" ht="14.25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</row>
    <row r="574" spans="2:13" ht="14.25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</row>
    <row r="575" spans="2:13" ht="14.2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</row>
    <row r="576" spans="2:13" ht="14.25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</row>
    <row r="577" spans="2:13" ht="14.25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</row>
    <row r="578" spans="2:13" ht="14.25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</row>
    <row r="579" spans="2:13" ht="14.25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</row>
    <row r="580" spans="2:13" ht="14.25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</row>
    <row r="581" spans="2:13" ht="14.25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</row>
    <row r="582" spans="2:13" ht="14.25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</row>
    <row r="583" spans="2:13" ht="14.25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</row>
    <row r="584" spans="2:13" ht="14.25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</row>
    <row r="585" spans="2:13" ht="14.2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</row>
    <row r="586" spans="2:13" ht="14.25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</row>
    <row r="587" spans="2:13" ht="14.25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</row>
    <row r="588" spans="2:13" ht="14.25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</row>
    <row r="589" spans="2:13" ht="14.25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</row>
    <row r="590" spans="2:13" ht="14.25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</row>
    <row r="591" spans="2:13" ht="14.25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</row>
    <row r="592" spans="2:13" ht="14.25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</row>
    <row r="593" spans="2:13" ht="14.25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</row>
    <row r="594" spans="2:13" ht="14.25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4.2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4.25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</row>
    <row r="597" spans="2:13" ht="14.25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</row>
    <row r="598" spans="2:13" ht="14.25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</row>
    <row r="599" spans="2:13" ht="14.25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</row>
    <row r="600" spans="2:13" ht="14.25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</row>
    <row r="601" spans="2:13" ht="14.25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</row>
    <row r="602" spans="2:13" ht="14.25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</row>
    <row r="603" spans="2:13" ht="14.25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</row>
    <row r="604" spans="2:13" ht="14.25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</row>
    <row r="605" spans="2:13" ht="14.2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</row>
    <row r="606" spans="2:13" ht="14.25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</row>
    <row r="607" spans="2:13" ht="14.25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</row>
    <row r="608" spans="2:13" ht="14.25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</row>
    <row r="609" spans="2:13" ht="14.25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</row>
    <row r="610" spans="2:13" ht="14.25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</row>
    <row r="611" spans="2:13" ht="14.25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</row>
    <row r="612" spans="2:13" ht="14.25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</row>
    <row r="613" spans="2:13" ht="14.25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</row>
    <row r="614" spans="2:13" ht="14.25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</row>
    <row r="615" spans="2:13" ht="14.2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</row>
    <row r="616" spans="2:13" ht="14.25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</row>
    <row r="617" spans="2:13" ht="14.25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18" spans="2:13" ht="14.25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</row>
    <row r="619" spans="2:13" ht="14.25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</row>
    <row r="620" spans="2:13" ht="14.25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</row>
    <row r="621" spans="2:13" ht="14.25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</row>
    <row r="622" spans="2:13" ht="14.25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</row>
    <row r="623" spans="2:13" ht="14.25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</row>
    <row r="624" spans="2:13" ht="14.25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</row>
    <row r="625" spans="2:13" ht="14.2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</row>
    <row r="626" spans="2:13" ht="14.25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</row>
    <row r="627" spans="2:13" ht="14.25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3" ht="14.25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3" ht="14.25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</row>
    <row r="630" spans="2:13" ht="14.25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</row>
    <row r="631" spans="2:13" ht="14.25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</row>
    <row r="632" spans="2:13" ht="14.25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</row>
    <row r="633" spans="2:13" ht="14.25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</row>
    <row r="634" spans="2:13" ht="14.25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</row>
    <row r="635" spans="2:13" ht="14.2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</row>
    <row r="636" spans="2:13" ht="14.25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</row>
    <row r="637" spans="2:13" ht="14.25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</row>
    <row r="638" spans="2:13" ht="14.25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</row>
    <row r="639" spans="2:13" ht="14.25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</row>
    <row r="640" spans="2:13" ht="14.25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1" spans="2:13" ht="14.25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</row>
    <row r="642" spans="2:13" ht="14.25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</row>
    <row r="643" spans="2:13" ht="14.25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</row>
    <row r="644" spans="2:13" ht="14.25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</row>
    <row r="645" spans="2:13" ht="14.2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</row>
    <row r="646" spans="2:13" ht="14.25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</row>
    <row r="647" spans="2:13" ht="14.25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</row>
    <row r="648" spans="2:13" ht="14.25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</row>
    <row r="649" spans="2:13" ht="14.25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</row>
    <row r="650" spans="2:13" ht="14.25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</row>
    <row r="651" spans="2:13" ht="14.25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</row>
    <row r="652" spans="2:13" ht="14.25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</row>
    <row r="653" spans="2:13" ht="14.25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</row>
    <row r="654" spans="2:13" ht="14.25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</row>
    <row r="655" spans="2:13" ht="14.2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</row>
    <row r="656" spans="2:13" ht="14.25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</row>
    <row r="657" spans="2:13" ht="14.25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</row>
    <row r="658" spans="2:13" ht="14.25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</row>
    <row r="659" spans="2:13" ht="14.25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</row>
    <row r="660" spans="2:13" ht="14.25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3" ht="14.25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3" ht="14.25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</row>
    <row r="663" spans="2:13" ht="14.25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4" spans="2:13" ht="14.25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</row>
    <row r="665" spans="2:13" ht="14.2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</row>
    <row r="666" spans="2:13" ht="14.25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</row>
    <row r="667" spans="2:13" ht="14.25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</row>
    <row r="668" spans="2:13" ht="14.25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</row>
    <row r="669" spans="2:13" ht="14.25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</row>
    <row r="670" spans="2:13" ht="14.25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</row>
    <row r="671" spans="2:13" ht="14.25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</row>
    <row r="672" spans="2:13" ht="14.25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</row>
    <row r="673" spans="2:13" ht="14.25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</row>
    <row r="674" spans="2:13" ht="14.25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</row>
    <row r="675" spans="2:13" ht="14.2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</row>
    <row r="676" spans="2:13" ht="14.25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</row>
    <row r="677" spans="2:13" ht="14.25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</row>
    <row r="678" spans="2:13" ht="14.25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</row>
    <row r="679" spans="2:13" ht="14.25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</row>
    <row r="680" spans="2:13" ht="14.25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</row>
    <row r="681" spans="2:13" ht="14.25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</row>
    <row r="682" spans="2:13" ht="14.25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</row>
    <row r="683" spans="2:13" ht="14.25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</row>
    <row r="684" spans="2:13" ht="14.25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</row>
    <row r="685" spans="2:13" ht="14.2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</row>
    <row r="686" spans="2:13" ht="14.25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7" spans="2:13" ht="14.25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</row>
    <row r="688" spans="2:13" ht="14.25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</row>
    <row r="689" spans="1:13" ht="14.25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</row>
    <row r="690" spans="1:13" ht="14.25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</row>
    <row r="691" spans="1:13" ht="14.25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</row>
    <row r="692" spans="1:13" ht="14.25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</row>
    <row r="693" spans="1:13" ht="14.25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</row>
    <row r="694" spans="1:13" ht="14.25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</row>
    <row r="695" spans="1:13" ht="14.2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</row>
    <row r="696" spans="1:13" ht="14.25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</row>
    <row r="697" spans="1:13" ht="14.25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</row>
    <row r="698" spans="1:13" ht="14.25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</row>
    <row r="699" spans="1:13" ht="14.25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</row>
    <row r="700" spans="1:13" ht="14.25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</row>
    <row r="701" spans="1:13" ht="14.25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</row>
    <row r="702" spans="1:13" ht="14.25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</row>
    <row r="703" spans="1:13" ht="14.25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</row>
    <row r="704" spans="1:13" ht="14.25">
      <c r="A704" s="20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</row>
    <row r="705" spans="1:13" ht="14.25">
      <c r="A705" s="20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</row>
    <row r="1048575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48575"/>
  <sheetViews>
    <sheetView zoomScaleNormal="100" workbookViewId="0">
      <pane ySplit="2" topLeftCell="A303" activePane="bottomLeft" state="frozen"/>
      <selection pane="bottomLeft" activeCell="D331" sqref="D331"/>
    </sheetView>
  </sheetViews>
  <sheetFormatPr defaultRowHeight="12.75"/>
  <cols>
    <col min="1" max="1021" width="12.5703125" customWidth="1"/>
    <col min="1022" max="1025" width="11.5703125"/>
  </cols>
  <sheetData>
    <row r="1" spans="1:11" ht="15">
      <c r="A1" s="20"/>
      <c r="B1" s="1" t="s">
        <v>0</v>
      </c>
      <c r="C1" s="1" t="s">
        <v>0</v>
      </c>
      <c r="D1" s="1" t="s">
        <v>0</v>
      </c>
      <c r="E1" s="2" t="s">
        <v>31</v>
      </c>
      <c r="F1" s="2" t="s">
        <v>31</v>
      </c>
      <c r="G1" s="2" t="s">
        <v>31</v>
      </c>
      <c r="H1" s="20"/>
      <c r="I1" s="20"/>
      <c r="J1" s="20"/>
      <c r="K1" s="20"/>
    </row>
    <row r="2" spans="1:11" ht="30">
      <c r="A2" s="20"/>
      <c r="B2" s="5" t="s">
        <v>3</v>
      </c>
      <c r="C2" s="5" t="s">
        <v>33</v>
      </c>
      <c r="D2" s="6" t="s">
        <v>4</v>
      </c>
      <c r="E2" s="7" t="s">
        <v>3</v>
      </c>
      <c r="F2" s="7" t="s">
        <v>33</v>
      </c>
      <c r="G2" s="8" t="s">
        <v>4</v>
      </c>
      <c r="H2" s="20"/>
      <c r="I2" s="20"/>
      <c r="J2" s="20"/>
      <c r="K2" s="20"/>
    </row>
    <row r="3" spans="1:11" ht="14.25">
      <c r="B3" s="13">
        <v>0.41110875000000002</v>
      </c>
      <c r="C3" s="13">
        <v>0.49593992857142899</v>
      </c>
      <c r="D3" s="13">
        <v>-0.56943822727272697</v>
      </c>
      <c r="E3" s="13">
        <v>0.56936916666666704</v>
      </c>
      <c r="F3" s="13">
        <v>0.82320642857142901</v>
      </c>
      <c r="G3" s="13">
        <v>-0.70099230769230803</v>
      </c>
    </row>
    <row r="4" spans="1:11" ht="14.25">
      <c r="B4" s="13">
        <v>0.41493418181818198</v>
      </c>
      <c r="C4" s="13">
        <v>0.51647615384615397</v>
      </c>
      <c r="D4" s="13">
        <v>-0.56961329629629598</v>
      </c>
      <c r="E4" s="13">
        <v>0.58386824999999998</v>
      </c>
      <c r="F4" s="13">
        <v>0.84541242857142895</v>
      </c>
      <c r="G4" s="13">
        <v>-0.71010907692307701</v>
      </c>
    </row>
    <row r="5" spans="1:11" ht="14.25">
      <c r="B5" s="13">
        <v>0.421032190476191</v>
      </c>
      <c r="C5" s="13">
        <v>0.53352518181818198</v>
      </c>
      <c r="D5" s="13">
        <v>-0.57867559999999996</v>
      </c>
      <c r="E5" s="13">
        <v>0.59470277777777802</v>
      </c>
      <c r="F5" s="13">
        <v>0.853602444444444</v>
      </c>
      <c r="G5" s="13">
        <v>-0.71243216666666698</v>
      </c>
    </row>
    <row r="6" spans="1:11" ht="14.25">
      <c r="B6" s="13">
        <v>0.43204637499999998</v>
      </c>
      <c r="C6" s="13">
        <v>0.54603083333333302</v>
      </c>
      <c r="D6" s="13">
        <v>-0.58570078947368398</v>
      </c>
      <c r="E6" s="13">
        <v>0.60446750000000005</v>
      </c>
      <c r="F6" s="13">
        <v>0.86832642857142806</v>
      </c>
      <c r="G6" s="13">
        <v>-0.7154064</v>
      </c>
    </row>
    <row r="7" spans="1:11" ht="14.25">
      <c r="B7" s="13">
        <v>0.43543705555555601</v>
      </c>
      <c r="C7" s="13">
        <v>0.55806566666666702</v>
      </c>
      <c r="D7" s="13">
        <v>-0.59544242857142904</v>
      </c>
      <c r="E7" s="13">
        <v>0.64446522222222202</v>
      </c>
      <c r="F7" s="13">
        <v>0.88932650000000002</v>
      </c>
      <c r="G7" s="13">
        <v>-0.74592142857142796</v>
      </c>
    </row>
    <row r="8" spans="1:11" ht="14.25">
      <c r="B8" s="13">
        <v>0.43880653333333303</v>
      </c>
      <c r="C8" s="13">
        <v>0.57217166666666697</v>
      </c>
      <c r="D8" s="13">
        <v>-0.60778833333333304</v>
      </c>
      <c r="E8" s="13">
        <v>0.65048649999999997</v>
      </c>
      <c r="F8" s="13">
        <v>0.91331516666666701</v>
      </c>
      <c r="G8" s="13">
        <v>-0.75386266666666701</v>
      </c>
    </row>
    <row r="9" spans="1:11" ht="14.25">
      <c r="B9" s="13">
        <v>0.44539293333333302</v>
      </c>
      <c r="C9" s="13">
        <v>0.57347141666666701</v>
      </c>
      <c r="D9" s="13">
        <v>-0.60873520000000003</v>
      </c>
      <c r="E9" s="13">
        <v>0.66122009999999998</v>
      </c>
      <c r="F9" s="13">
        <v>0.94226033333333403</v>
      </c>
      <c r="G9" s="13">
        <v>-0.75449242857142895</v>
      </c>
    </row>
    <row r="10" spans="1:11" ht="14.25">
      <c r="B10" s="13">
        <v>0.44543669230769201</v>
      </c>
      <c r="C10" s="13">
        <v>0.57459890909090905</v>
      </c>
      <c r="D10" s="13">
        <v>-0.61199956249999998</v>
      </c>
      <c r="E10" s="13">
        <v>0.66147979999999995</v>
      </c>
      <c r="F10" s="13">
        <v>0.95133900000000005</v>
      </c>
      <c r="G10" s="13">
        <v>-0.75497550000000002</v>
      </c>
    </row>
    <row r="11" spans="1:11" ht="14.25">
      <c r="B11" s="13">
        <v>0.44809707142857103</v>
      </c>
      <c r="C11" s="13">
        <v>0.58112850000000005</v>
      </c>
      <c r="D11" s="13">
        <v>-0.61527283333333305</v>
      </c>
      <c r="E11" s="13">
        <v>0.67623825000000004</v>
      </c>
      <c r="F11" s="13">
        <v>0.98310125000000004</v>
      </c>
      <c r="G11" s="13">
        <v>-0.77768746153846202</v>
      </c>
    </row>
    <row r="12" spans="1:11" ht="14.25">
      <c r="B12" s="13">
        <v>0.44832614285714301</v>
      </c>
      <c r="C12" s="13">
        <v>0.581464916666667</v>
      </c>
      <c r="D12" s="13">
        <v>-0.63068049999999998</v>
      </c>
      <c r="E12" s="13">
        <v>0.68175263636363603</v>
      </c>
      <c r="F12" s="13">
        <v>1.095189</v>
      </c>
      <c r="G12" s="13">
        <v>-0.80323522222222199</v>
      </c>
    </row>
    <row r="13" spans="1:11" ht="14.25">
      <c r="B13" s="13">
        <v>0.45245429411764698</v>
      </c>
      <c r="C13" s="13">
        <v>0.58196789999999998</v>
      </c>
      <c r="D13" s="13">
        <v>-0.64125113333333295</v>
      </c>
      <c r="E13" s="13">
        <v>0.68656569999999995</v>
      </c>
      <c r="F13" s="13">
        <v>1.0992837499999999</v>
      </c>
      <c r="G13" s="13">
        <v>-0.80323522222222199</v>
      </c>
    </row>
    <row r="14" spans="1:11" ht="14.25">
      <c r="B14" s="13">
        <v>0.46458737500000002</v>
      </c>
      <c r="C14" s="13">
        <v>0.59571771428571396</v>
      </c>
      <c r="D14" s="13">
        <v>-0.64326233333333305</v>
      </c>
      <c r="E14" s="13">
        <v>0.68817700000000004</v>
      </c>
      <c r="F14" s="13">
        <v>1.186715</v>
      </c>
      <c r="G14" s="13">
        <v>-0.80900591666666599</v>
      </c>
    </row>
    <row r="15" spans="1:11" ht="14.25">
      <c r="B15" s="13">
        <v>0.46775952941176502</v>
      </c>
      <c r="C15" s="13">
        <v>0.59588025</v>
      </c>
      <c r="D15" s="13">
        <v>-0.64422878125000005</v>
      </c>
      <c r="E15" s="13">
        <v>0.70527714285714305</v>
      </c>
      <c r="F15" s="13">
        <v>1.2253989999999999</v>
      </c>
      <c r="G15" s="13">
        <v>-0.82764118750000004</v>
      </c>
    </row>
    <row r="16" spans="1:11" ht="14.25">
      <c r="B16" s="13">
        <v>0.47276200000000002</v>
      </c>
      <c r="C16" s="13">
        <v>0.59727672727272696</v>
      </c>
      <c r="D16" s="13">
        <v>-0.64514464285714301</v>
      </c>
      <c r="E16" s="13">
        <v>0.70615450000000002</v>
      </c>
      <c r="F16" s="13">
        <v>1.23667516666667</v>
      </c>
      <c r="G16" s="13">
        <v>-0.82764118750000004</v>
      </c>
    </row>
    <row r="17" spans="2:7" ht="14.25">
      <c r="B17" s="13">
        <v>0.47437400000000002</v>
      </c>
      <c r="C17" s="13">
        <v>0.607740454545455</v>
      </c>
      <c r="D17" s="13">
        <v>-0.64598955555555604</v>
      </c>
      <c r="E17" s="13">
        <v>0.71098314285714304</v>
      </c>
      <c r="F17" s="13">
        <v>1.2374096666666701</v>
      </c>
      <c r="G17" s="13">
        <v>-0.832108882352941</v>
      </c>
    </row>
    <row r="18" spans="2:7" ht="14.25">
      <c r="B18" s="13">
        <v>0.47552739999999999</v>
      </c>
      <c r="C18" s="13">
        <v>0.61305900000000002</v>
      </c>
      <c r="D18" s="13">
        <v>-0.64669746666666705</v>
      </c>
      <c r="E18" s="13">
        <v>0.71205255555555602</v>
      </c>
      <c r="F18" s="13">
        <v>1.2725664999999999</v>
      </c>
      <c r="G18" s="13">
        <v>-0.83297391666666598</v>
      </c>
    </row>
    <row r="19" spans="2:7" ht="14.25">
      <c r="B19" s="13">
        <v>0.47953687499999997</v>
      </c>
      <c r="C19" s="13">
        <v>0.62171872727272703</v>
      </c>
      <c r="D19" s="13">
        <v>-0.65573919999999997</v>
      </c>
      <c r="E19" s="13">
        <v>0.71590810000000005</v>
      </c>
      <c r="F19" s="13">
        <v>1.28491742857143</v>
      </c>
      <c r="G19" s="13">
        <v>-0.83541390909090896</v>
      </c>
    </row>
    <row r="20" spans="2:7" ht="14.25">
      <c r="B20" s="13">
        <v>0.48097166666666702</v>
      </c>
      <c r="C20" s="13">
        <v>0.62458746153846201</v>
      </c>
      <c r="D20" s="13">
        <v>-0.65879233333333298</v>
      </c>
      <c r="E20" s="13">
        <v>0.72604919999999995</v>
      </c>
      <c r="F20" s="13">
        <v>1.2867698571428601</v>
      </c>
      <c r="G20" s="13">
        <v>-0.850305714285714</v>
      </c>
    </row>
    <row r="21" spans="2:7" ht="14.25">
      <c r="B21" s="13">
        <v>0.48261877777777801</v>
      </c>
      <c r="C21" s="13">
        <v>0.62715009090909102</v>
      </c>
      <c r="D21" s="13">
        <v>-0.66033649999999999</v>
      </c>
      <c r="E21" s="13">
        <v>0.72959569999999996</v>
      </c>
      <c r="F21" s="13">
        <v>1.3156494000000001</v>
      </c>
      <c r="G21" s="13">
        <v>-0.860851583333333</v>
      </c>
    </row>
    <row r="22" spans="2:7" ht="14.25">
      <c r="B22" s="13">
        <v>0.48455399999999998</v>
      </c>
      <c r="C22" s="13">
        <v>0.63001936363636402</v>
      </c>
      <c r="D22" s="13">
        <v>-0.66217905882352901</v>
      </c>
      <c r="E22" s="13">
        <v>0.73534900000000003</v>
      </c>
      <c r="F22" s="13">
        <v>1.3187613333333299</v>
      </c>
      <c r="G22" s="13">
        <v>-0.86874649999999998</v>
      </c>
    </row>
    <row r="23" spans="2:7" ht="14.25">
      <c r="B23" s="13">
        <v>0.48482736842105301</v>
      </c>
      <c r="C23" s="13">
        <v>0.63055890909090895</v>
      </c>
      <c r="D23" s="13">
        <v>-0.66228865517241398</v>
      </c>
      <c r="E23" s="13">
        <v>0.74102557142857095</v>
      </c>
      <c r="F23" s="13">
        <v>1.3220267999999999</v>
      </c>
      <c r="G23" s="13">
        <v>-0.87600668749999999</v>
      </c>
    </row>
    <row r="24" spans="2:7" ht="14.25">
      <c r="B24" s="13">
        <v>0.485449625</v>
      </c>
      <c r="C24" s="13">
        <v>0.63726740000000004</v>
      </c>
      <c r="D24" s="13">
        <v>-0.67447346428571398</v>
      </c>
      <c r="E24" s="13">
        <v>0.74732750000000003</v>
      </c>
      <c r="F24" s="13">
        <v>1.3339295714285699</v>
      </c>
      <c r="G24" s="13">
        <v>-0.88672285714285703</v>
      </c>
    </row>
    <row r="25" spans="2:7" ht="14.25">
      <c r="B25" s="13">
        <v>0.48602705263157903</v>
      </c>
      <c r="C25" s="13">
        <v>0.63874730000000002</v>
      </c>
      <c r="D25" s="13">
        <v>-0.67666999999999999</v>
      </c>
      <c r="E25" s="13">
        <v>0.75419366666666698</v>
      </c>
      <c r="F25" s="13">
        <v>1.4134042</v>
      </c>
      <c r="G25" s="13">
        <v>-0.89378400000000002</v>
      </c>
    </row>
    <row r="26" spans="2:7" ht="14.25">
      <c r="B26" s="13">
        <v>0.49135228571428602</v>
      </c>
      <c r="C26" s="13">
        <v>0.64283999999999997</v>
      </c>
      <c r="D26" s="13">
        <v>-0.67795596153846205</v>
      </c>
      <c r="E26" s="13">
        <v>0.76173488888888896</v>
      </c>
      <c r="F26" s="13">
        <v>1.4247825999999999</v>
      </c>
      <c r="G26" s="13">
        <v>-0.89378400000000002</v>
      </c>
    </row>
    <row r="27" spans="2:7" ht="14.25">
      <c r="B27" s="13">
        <v>0.49358105555555598</v>
      </c>
      <c r="C27" s="13">
        <v>0.66108020000000001</v>
      </c>
      <c r="D27" s="13">
        <v>-0.67800766666666701</v>
      </c>
      <c r="E27" s="13">
        <v>0.76314442857142795</v>
      </c>
      <c r="F27" s="13">
        <v>1.4359282</v>
      </c>
      <c r="G27" s="13">
        <v>-0.89892511111111095</v>
      </c>
    </row>
    <row r="28" spans="2:7" ht="14.25">
      <c r="B28" s="13">
        <v>0.501616333333333</v>
      </c>
      <c r="C28" s="13">
        <v>0.67652699999999999</v>
      </c>
      <c r="D28" s="13">
        <v>-0.68504905000000005</v>
      </c>
      <c r="E28" s="13">
        <v>0.76701299999999994</v>
      </c>
      <c r="F28" s="13">
        <v>1.4867889999999999</v>
      </c>
      <c r="G28" s="13">
        <v>-0.89939625000000001</v>
      </c>
    </row>
    <row r="29" spans="2:7" ht="14.25">
      <c r="B29" s="13">
        <v>0.50599078571428602</v>
      </c>
      <c r="C29" s="13">
        <v>0.67668609999999996</v>
      </c>
      <c r="D29" s="13">
        <v>-0.68605375000000002</v>
      </c>
      <c r="E29" s="13">
        <v>0.77151499999999995</v>
      </c>
      <c r="F29" s="13">
        <v>1.5175616000000001</v>
      </c>
      <c r="G29" s="13">
        <v>-0.9070182</v>
      </c>
    </row>
    <row r="30" spans="2:7" ht="14.25">
      <c r="B30" s="13">
        <v>0.51171423076923095</v>
      </c>
      <c r="C30" s="13">
        <v>0.68363359999999995</v>
      </c>
      <c r="D30" s="13">
        <v>-0.69179792857142897</v>
      </c>
      <c r="E30" s="13">
        <v>0.77347822222222196</v>
      </c>
      <c r="F30" s="13">
        <v>1.5181534000000001</v>
      </c>
      <c r="G30" s="13">
        <v>-0.90945792857142904</v>
      </c>
    </row>
    <row r="31" spans="2:7" ht="14.25">
      <c r="B31" s="13">
        <v>0.51184756249999996</v>
      </c>
      <c r="C31" s="13">
        <v>0.69703720000000002</v>
      </c>
      <c r="D31" s="13">
        <v>-0.69414713043478204</v>
      </c>
      <c r="E31" s="13">
        <v>0.77426220000000001</v>
      </c>
      <c r="F31" s="13">
        <v>1.53368075</v>
      </c>
      <c r="G31" s="13">
        <v>-0.90945792857142904</v>
      </c>
    </row>
    <row r="32" spans="2:7" ht="14.25">
      <c r="B32" s="13">
        <v>0.51366175000000003</v>
      </c>
      <c r="C32" s="13">
        <v>0.70508530000000003</v>
      </c>
      <c r="D32" s="13">
        <v>-0.69416844444444403</v>
      </c>
      <c r="E32" s="13">
        <v>0.77601399999999998</v>
      </c>
      <c r="F32" s="13">
        <v>1.6234542000000001</v>
      </c>
      <c r="G32" s="13">
        <v>-0.92505741666666697</v>
      </c>
    </row>
    <row r="33" spans="2:7" ht="14.25">
      <c r="B33" s="13">
        <v>0.51571194117647101</v>
      </c>
      <c r="C33" s="13">
        <v>0.71385644444444396</v>
      </c>
      <c r="D33" s="13">
        <v>-0.69836857575757605</v>
      </c>
      <c r="E33" s="13">
        <v>0.77606955555555601</v>
      </c>
      <c r="F33" s="13">
        <v>1.6273848333333301</v>
      </c>
      <c r="G33" s="13">
        <v>-0.92736355555555605</v>
      </c>
    </row>
    <row r="34" spans="2:7" ht="14.25">
      <c r="B34" s="13">
        <v>0.52751127272727305</v>
      </c>
      <c r="C34" s="13">
        <v>0.71532439999999997</v>
      </c>
      <c r="D34" s="13">
        <v>-0.70729175</v>
      </c>
      <c r="E34" s="13">
        <v>0.78026030000000002</v>
      </c>
      <c r="F34" s="13">
        <v>1.6403646000000001</v>
      </c>
      <c r="G34" s="13">
        <v>-0.93884979999999996</v>
      </c>
    </row>
    <row r="35" spans="2:7" ht="14.25">
      <c r="B35" s="13">
        <v>0.52798</v>
      </c>
      <c r="C35" s="13">
        <v>0.73054266666666701</v>
      </c>
      <c r="D35" s="13">
        <v>-0.70800324999999997</v>
      </c>
      <c r="E35" s="13">
        <v>0.78135162499999999</v>
      </c>
      <c r="F35" s="13">
        <v>1.69680083333333</v>
      </c>
      <c r="G35" s="13">
        <v>-0.93884979999999996</v>
      </c>
    </row>
    <row r="36" spans="2:7" ht="14.25">
      <c r="B36" s="13">
        <v>0.52880008333333295</v>
      </c>
      <c r="C36" s="13">
        <v>0.73286499999999999</v>
      </c>
      <c r="D36" s="13">
        <v>-0.711183846153846</v>
      </c>
      <c r="E36" s="13">
        <v>0.796540625</v>
      </c>
      <c r="F36" s="13"/>
      <c r="G36" s="13">
        <v>-0.94013085714285705</v>
      </c>
    </row>
    <row r="37" spans="2:7" ht="14.25">
      <c r="B37" s="13">
        <v>0.53294399999999997</v>
      </c>
      <c r="C37" s="13">
        <v>0.73432723076923101</v>
      </c>
      <c r="D37" s="13">
        <v>-0.71228024999999995</v>
      </c>
      <c r="E37" s="13">
        <v>0.79813258333333303</v>
      </c>
      <c r="F37" s="13"/>
      <c r="G37" s="13">
        <v>-0.94082738461538495</v>
      </c>
    </row>
    <row r="38" spans="2:7" ht="14.25">
      <c r="B38" s="13">
        <v>0.53311073333333303</v>
      </c>
      <c r="C38" s="13">
        <v>0.73464300000000005</v>
      </c>
      <c r="D38" s="13">
        <v>-0.71231</v>
      </c>
      <c r="E38" s="13">
        <v>0.798765888888889</v>
      </c>
      <c r="F38" s="13"/>
      <c r="G38" s="13">
        <v>-0.94294880000000003</v>
      </c>
    </row>
    <row r="39" spans="2:7" ht="14.25">
      <c r="B39" s="13">
        <v>0.53937946666666703</v>
      </c>
      <c r="C39" s="13">
        <v>0.73489918181818203</v>
      </c>
      <c r="D39" s="13">
        <v>-0.71257400000000004</v>
      </c>
      <c r="E39" s="13">
        <v>0.80545040000000001</v>
      </c>
      <c r="F39" s="13"/>
      <c r="G39" s="13">
        <v>-0.95330057142857205</v>
      </c>
    </row>
    <row r="40" spans="2:7" ht="14.25">
      <c r="B40" s="13">
        <v>0.53964800000000002</v>
      </c>
      <c r="C40" s="13">
        <v>0.735087222222222</v>
      </c>
      <c r="D40" s="13">
        <v>-0.715335230769231</v>
      </c>
      <c r="E40" s="13">
        <v>0.80801612499999997</v>
      </c>
      <c r="F40" s="13"/>
      <c r="G40" s="13">
        <v>-0.95411650000000003</v>
      </c>
    </row>
    <row r="41" spans="2:7" ht="14.25">
      <c r="B41" s="13">
        <v>0.54415546666666703</v>
      </c>
      <c r="C41" s="13">
        <v>0.73563970000000001</v>
      </c>
      <c r="D41" s="13">
        <v>-0.724095692307692</v>
      </c>
      <c r="E41" s="13">
        <v>0.81369928571428596</v>
      </c>
      <c r="F41" s="13"/>
      <c r="G41" s="13">
        <v>-0.95448960000000005</v>
      </c>
    </row>
    <row r="42" spans="2:7" ht="14.25">
      <c r="B42" s="13">
        <v>0.54475275000000001</v>
      </c>
      <c r="C42" s="13">
        <v>0.74359311111111104</v>
      </c>
      <c r="D42" s="13">
        <v>-0.72483911111111099</v>
      </c>
      <c r="E42" s="13">
        <v>0.81790050000000003</v>
      </c>
      <c r="F42" s="13"/>
      <c r="G42" s="13">
        <v>-0.96878624999999996</v>
      </c>
    </row>
    <row r="43" spans="2:7" ht="14.25">
      <c r="B43" s="13">
        <v>0.54613476923076898</v>
      </c>
      <c r="C43" s="13">
        <v>0.74391863636363598</v>
      </c>
      <c r="D43" s="13">
        <v>-0.73173299999999997</v>
      </c>
      <c r="E43" s="13">
        <v>0.81817833333333301</v>
      </c>
      <c r="F43" s="13"/>
      <c r="G43" s="13">
        <v>-0.96994000000000002</v>
      </c>
    </row>
    <row r="44" spans="2:7" ht="14.25">
      <c r="B44" s="13">
        <v>0.54647784615384598</v>
      </c>
      <c r="C44" s="13">
        <v>0.745533</v>
      </c>
      <c r="D44" s="13">
        <v>-0.73292485714285704</v>
      </c>
      <c r="E44" s="13">
        <v>0.81963012499999999</v>
      </c>
      <c r="F44" s="13"/>
      <c r="G44" s="13">
        <v>-0.97147018181818201</v>
      </c>
    </row>
    <row r="45" spans="2:7" ht="14.25">
      <c r="B45" s="13">
        <v>0.54717009090909097</v>
      </c>
      <c r="C45" s="13">
        <v>0.75309723076923096</v>
      </c>
      <c r="D45" s="13">
        <v>-0.73426281818181804</v>
      </c>
      <c r="E45" s="13">
        <v>0.82051166666666697</v>
      </c>
      <c r="F45" s="13"/>
      <c r="G45" s="13">
        <v>-0.97520391666666695</v>
      </c>
    </row>
    <row r="46" spans="2:7" ht="14.25">
      <c r="B46" s="13">
        <v>0.55600017647058797</v>
      </c>
      <c r="C46" s="13">
        <v>0.76048899999999997</v>
      </c>
      <c r="D46" s="13">
        <v>-0.74062579166666698</v>
      </c>
      <c r="E46" s="13">
        <v>0.82330722222222197</v>
      </c>
      <c r="F46" s="13"/>
      <c r="G46" s="13">
        <v>-0.97542899999999999</v>
      </c>
    </row>
    <row r="47" spans="2:7" ht="14.25">
      <c r="B47" s="13">
        <v>0.55636462499999995</v>
      </c>
      <c r="C47" s="13">
        <v>0.77327927272727304</v>
      </c>
      <c r="D47" s="13">
        <v>-0.74475480000000005</v>
      </c>
      <c r="E47" s="13">
        <v>0.82779583333333295</v>
      </c>
      <c r="F47" s="13"/>
      <c r="G47" s="13">
        <v>-0.97739699999999996</v>
      </c>
    </row>
    <row r="48" spans="2:7" ht="14.25">
      <c r="B48" s="13">
        <v>0.55902530769230796</v>
      </c>
      <c r="C48" s="13">
        <v>0.77343833333333301</v>
      </c>
      <c r="D48" s="13">
        <v>-0.74637204166666704</v>
      </c>
      <c r="E48" s="13">
        <v>0.83054499999999998</v>
      </c>
      <c r="F48" s="13"/>
      <c r="G48" s="13">
        <v>-0.97739699999999996</v>
      </c>
    </row>
    <row r="49" spans="2:7" ht="14.25">
      <c r="B49" s="13">
        <v>0.56527977777777805</v>
      </c>
      <c r="C49" s="13">
        <v>0.77559022222222196</v>
      </c>
      <c r="D49" s="13">
        <v>-0.75847543750000002</v>
      </c>
      <c r="E49" s="13">
        <v>0.83171910000000004</v>
      </c>
      <c r="F49" s="13"/>
      <c r="G49" s="13">
        <v>-0.98412762499999995</v>
      </c>
    </row>
    <row r="50" spans="2:7" ht="14.25">
      <c r="B50" s="13">
        <v>0.56655599999999995</v>
      </c>
      <c r="C50" s="13">
        <v>0.776610545454545</v>
      </c>
      <c r="D50" s="13">
        <v>-0.76264641666666699</v>
      </c>
      <c r="E50" s="13">
        <v>0.83363162499999999</v>
      </c>
      <c r="F50" s="13"/>
      <c r="G50" s="13">
        <v>-0.990437272727272</v>
      </c>
    </row>
    <row r="51" spans="2:7" ht="14.25">
      <c r="B51" s="13">
        <v>0.56798057142857095</v>
      </c>
      <c r="C51" s="13">
        <v>0.77800233333333302</v>
      </c>
      <c r="D51" s="13">
        <v>-0.76401850000000004</v>
      </c>
      <c r="E51" s="13">
        <v>0.83641544444444405</v>
      </c>
      <c r="F51" s="13"/>
      <c r="G51" s="13">
        <v>-0.99072970000000005</v>
      </c>
    </row>
    <row r="52" spans="2:7" ht="14.25">
      <c r="B52" s="13">
        <v>0.56927228571428601</v>
      </c>
      <c r="C52" s="13">
        <v>0.78006762500000004</v>
      </c>
      <c r="D52" s="13">
        <v>-0.76606846875000001</v>
      </c>
      <c r="E52" s="13">
        <v>0.83772999999999997</v>
      </c>
      <c r="F52" s="13"/>
      <c r="G52" s="13">
        <v>-0.99519427272727301</v>
      </c>
    </row>
    <row r="53" spans="2:7" ht="14.25">
      <c r="B53" s="13">
        <v>0.56996864285714299</v>
      </c>
      <c r="C53" s="13">
        <v>0.780072636363636</v>
      </c>
      <c r="D53" s="13">
        <v>-0.77149726315789502</v>
      </c>
      <c r="E53" s="13">
        <v>0.83904208333333297</v>
      </c>
      <c r="F53" s="13"/>
      <c r="G53" s="13">
        <v>-1.00102544444444</v>
      </c>
    </row>
    <row r="54" spans="2:7" ht="14.25">
      <c r="B54" s="13">
        <v>0.57215233333333304</v>
      </c>
      <c r="C54" s="13">
        <v>0.78754144444444396</v>
      </c>
      <c r="D54" s="13">
        <v>-0.78242177777777799</v>
      </c>
      <c r="E54" s="13">
        <v>0.84142227272727299</v>
      </c>
      <c r="F54" s="13"/>
      <c r="G54" s="13">
        <v>-1.01307557142857</v>
      </c>
    </row>
    <row r="55" spans="2:7" ht="14.25">
      <c r="B55" s="13">
        <v>0.57360299999999997</v>
      </c>
      <c r="C55" s="13">
        <v>0.79099222222222199</v>
      </c>
      <c r="D55" s="13">
        <v>-0.78621513793103404</v>
      </c>
      <c r="E55" s="13">
        <v>0.84270014285714301</v>
      </c>
      <c r="F55" s="13"/>
      <c r="G55" s="13">
        <v>-1.01307557142857</v>
      </c>
    </row>
    <row r="56" spans="2:7" ht="14.25">
      <c r="B56" s="13">
        <v>0.57368416666666699</v>
      </c>
      <c r="C56" s="13">
        <v>0.80265042857142899</v>
      </c>
      <c r="D56" s="13">
        <v>-0.78806588</v>
      </c>
      <c r="E56" s="13">
        <v>0.84296280000000001</v>
      </c>
      <c r="F56" s="13"/>
      <c r="G56" s="13">
        <v>-1.01517557142857</v>
      </c>
    </row>
    <row r="57" spans="2:7" ht="14.25">
      <c r="B57" s="13">
        <v>0.57488146666666695</v>
      </c>
      <c r="C57" s="13">
        <v>0.80434174999999997</v>
      </c>
      <c r="D57" s="13">
        <v>-0.78876257142857098</v>
      </c>
      <c r="E57" s="13">
        <v>0.84337519999999999</v>
      </c>
      <c r="F57" s="13"/>
      <c r="G57" s="13">
        <v>-1.0171041333333299</v>
      </c>
    </row>
    <row r="58" spans="2:7" ht="14.25">
      <c r="B58" s="13">
        <v>0.57534825000000001</v>
      </c>
      <c r="C58" s="13">
        <v>0.80435572727272697</v>
      </c>
      <c r="D58" s="13">
        <v>-0.79240900000000003</v>
      </c>
      <c r="E58" s="13">
        <v>0.847199777777778</v>
      </c>
      <c r="F58" s="13"/>
      <c r="G58" s="13">
        <v>-1.01914122222222</v>
      </c>
    </row>
    <row r="59" spans="2:7" ht="14.25">
      <c r="B59" s="13">
        <v>0.57604299999999997</v>
      </c>
      <c r="C59" s="13">
        <v>0.80458362500000002</v>
      </c>
      <c r="D59" s="13">
        <v>-0.79786016666666704</v>
      </c>
      <c r="E59" s="13">
        <v>0.847199777777778</v>
      </c>
      <c r="F59" s="13"/>
      <c r="G59" s="13">
        <v>-1.0198854285714301</v>
      </c>
    </row>
    <row r="60" spans="2:7" ht="14.25">
      <c r="B60" s="13">
        <v>0.57779725000000004</v>
      </c>
      <c r="C60" s="13">
        <v>0.80795550000000005</v>
      </c>
      <c r="D60" s="13">
        <v>-0.79930036363636403</v>
      </c>
      <c r="E60" s="13">
        <v>0.84841180000000005</v>
      </c>
      <c r="F60" s="13"/>
      <c r="G60" s="13">
        <v>-1.0245238000000001</v>
      </c>
    </row>
    <row r="61" spans="2:7" ht="14.25">
      <c r="B61" s="13">
        <v>0.57985327272727305</v>
      </c>
      <c r="C61" s="13">
        <v>0.82717022222222203</v>
      </c>
      <c r="D61" s="13">
        <v>-0.80828354838709704</v>
      </c>
      <c r="E61" s="13">
        <v>0.84888569999999997</v>
      </c>
      <c r="F61" s="13"/>
      <c r="G61" s="13">
        <v>-1.0290103636363599</v>
      </c>
    </row>
    <row r="62" spans="2:7" ht="14.25">
      <c r="B62" s="13">
        <v>0.58221107692307705</v>
      </c>
      <c r="C62" s="13">
        <v>0.82851375000000005</v>
      </c>
      <c r="D62" s="13">
        <v>-0.80959049999999999</v>
      </c>
      <c r="E62" s="13">
        <v>0.84927649999999999</v>
      </c>
      <c r="F62" s="13"/>
      <c r="G62" s="13">
        <v>-1.0290103636363599</v>
      </c>
    </row>
    <row r="63" spans="2:7" ht="14.25">
      <c r="B63" s="13">
        <v>0.58530599999999999</v>
      </c>
      <c r="C63" s="13">
        <v>0.82911011111111099</v>
      </c>
      <c r="D63" s="13">
        <v>-0.81057749999999995</v>
      </c>
      <c r="E63" s="13">
        <v>0.85556341666666702</v>
      </c>
      <c r="F63" s="13"/>
      <c r="G63" s="13">
        <v>-1.0323386999999999</v>
      </c>
    </row>
    <row r="64" spans="2:7" ht="14.25">
      <c r="B64" s="13">
        <v>0.58533581818181801</v>
      </c>
      <c r="C64" s="13">
        <v>0.830179</v>
      </c>
      <c r="D64" s="13">
        <v>-0.81898111111111105</v>
      </c>
      <c r="E64" s="13">
        <v>0.858030727272727</v>
      </c>
      <c r="F64" s="13"/>
      <c r="G64" s="13">
        <v>-1.0388993</v>
      </c>
    </row>
    <row r="65" spans="2:7" ht="14.25">
      <c r="B65" s="13">
        <v>0.58586953333333303</v>
      </c>
      <c r="C65" s="13">
        <v>0.83142322222222198</v>
      </c>
      <c r="D65" s="13">
        <v>-0.81992241666666699</v>
      </c>
      <c r="E65" s="13">
        <v>0.860379</v>
      </c>
      <c r="F65" s="13"/>
      <c r="G65" s="13">
        <v>-1.0408861</v>
      </c>
    </row>
    <row r="66" spans="2:7" ht="14.25">
      <c r="B66" s="13">
        <v>0.58699224999999999</v>
      </c>
      <c r="C66" s="13">
        <v>0.83268427272727297</v>
      </c>
      <c r="D66" s="13">
        <v>-0.82488565000000003</v>
      </c>
      <c r="E66" s="13">
        <v>0.86122677777777801</v>
      </c>
      <c r="F66" s="13"/>
      <c r="G66" s="13">
        <v>-1.04589469565217</v>
      </c>
    </row>
    <row r="67" spans="2:7" ht="14.25">
      <c r="B67" s="13">
        <v>0.58849446153846197</v>
      </c>
      <c r="C67" s="13">
        <v>0.83819920000000003</v>
      </c>
      <c r="D67" s="13">
        <v>-0.834829933333333</v>
      </c>
      <c r="E67" s="13">
        <v>0.86202650000000003</v>
      </c>
      <c r="F67" s="13"/>
      <c r="G67" s="13">
        <v>-1.0471035625</v>
      </c>
    </row>
    <row r="68" spans="2:7" ht="14.25">
      <c r="B68" s="13">
        <v>0.59168399999999999</v>
      </c>
      <c r="C68" s="13">
        <v>0.84111927272727305</v>
      </c>
      <c r="D68" s="13">
        <v>-0.83582699999999999</v>
      </c>
      <c r="E68" s="13">
        <v>0.86325287500000003</v>
      </c>
      <c r="F68" s="13"/>
      <c r="G68" s="13">
        <v>-1.0505869999999999</v>
      </c>
    </row>
    <row r="69" spans="2:7" ht="14.25">
      <c r="B69" s="13">
        <v>0.59325418181818201</v>
      </c>
      <c r="C69" s="13">
        <v>0.84645312500000003</v>
      </c>
      <c r="D69" s="13">
        <v>-0.84898218181818197</v>
      </c>
      <c r="E69" s="13">
        <v>0.86806649999999996</v>
      </c>
      <c r="F69" s="13"/>
      <c r="G69" s="13">
        <v>-1.05130042857143</v>
      </c>
    </row>
    <row r="70" spans="2:7" ht="14.25">
      <c r="B70" s="13">
        <v>0.59502725000000001</v>
      </c>
      <c r="C70" s="13">
        <v>0.8485355</v>
      </c>
      <c r="D70" s="13">
        <v>-0.84958113043478301</v>
      </c>
      <c r="E70" s="13">
        <v>0.86806649999999996</v>
      </c>
      <c r="F70" s="13"/>
      <c r="G70" s="13">
        <v>-1.05558475</v>
      </c>
    </row>
    <row r="71" spans="2:7" ht="14.25">
      <c r="B71" s="13">
        <v>0.59734166666666699</v>
      </c>
      <c r="C71" s="13">
        <v>0.85002512500000005</v>
      </c>
      <c r="D71" s="13">
        <v>-0.84991977777777805</v>
      </c>
      <c r="E71" s="13">
        <v>0.87006988888888903</v>
      </c>
      <c r="F71" s="13"/>
      <c r="G71" s="13">
        <v>-1.0569896000000001</v>
      </c>
    </row>
    <row r="72" spans="2:7" ht="14.25">
      <c r="B72" s="13">
        <v>0.59789283333333298</v>
      </c>
      <c r="C72" s="13">
        <v>0.85340087499999995</v>
      </c>
      <c r="D72" s="13">
        <v>-0.85827526666666598</v>
      </c>
      <c r="E72" s="13">
        <v>0.87006988888888903</v>
      </c>
      <c r="F72" s="13"/>
      <c r="G72" s="13">
        <v>-1.0692790000000001</v>
      </c>
    </row>
    <row r="73" spans="2:7" ht="14.25">
      <c r="B73" s="13">
        <v>0.59838556249999997</v>
      </c>
      <c r="C73" s="13">
        <v>0.856091181818182</v>
      </c>
      <c r="D73" s="13">
        <v>-0.86101692307692301</v>
      </c>
      <c r="E73" s="13">
        <v>0.870259</v>
      </c>
      <c r="F73" s="13"/>
      <c r="G73" s="13">
        <v>-1.0702590000000001</v>
      </c>
    </row>
    <row r="74" spans="2:7" ht="14.25">
      <c r="B74" s="13">
        <v>0.60125166666666696</v>
      </c>
      <c r="C74" s="13">
        <v>0.86350788888888896</v>
      </c>
      <c r="D74" s="13">
        <v>-0.86102069230769196</v>
      </c>
      <c r="E74" s="13">
        <v>0.87037985714285704</v>
      </c>
      <c r="F74" s="13"/>
      <c r="G74" s="13">
        <v>-1.0727530000000001</v>
      </c>
    </row>
    <row r="75" spans="2:7" ht="14.25">
      <c r="B75" s="13">
        <v>0.60143559999999996</v>
      </c>
      <c r="C75" s="13">
        <v>0.86732100000000001</v>
      </c>
      <c r="D75" s="13">
        <v>-0.86182984615384595</v>
      </c>
      <c r="E75" s="13">
        <v>0.87172736363636405</v>
      </c>
      <c r="F75" s="13"/>
      <c r="G75" s="13">
        <v>-1.0750103076923101</v>
      </c>
    </row>
    <row r="76" spans="2:7" ht="14.25">
      <c r="B76" s="13">
        <v>0.60204512499999996</v>
      </c>
      <c r="C76" s="13">
        <v>0.86773412500000002</v>
      </c>
      <c r="D76" s="13">
        <v>-0.8645969</v>
      </c>
      <c r="E76" s="13">
        <v>0.87210212499999995</v>
      </c>
      <c r="F76" s="13"/>
      <c r="G76" s="13">
        <v>-1.08105014285714</v>
      </c>
    </row>
    <row r="77" spans="2:7" ht="14.25">
      <c r="B77" s="13">
        <v>0.60384850000000001</v>
      </c>
      <c r="C77" s="13">
        <v>0.87407199999999996</v>
      </c>
      <c r="D77" s="13">
        <v>-0.86754128571428601</v>
      </c>
      <c r="E77" s="13">
        <v>0.87264433333333302</v>
      </c>
      <c r="F77" s="13"/>
      <c r="G77" s="13">
        <v>-1.08105014285714</v>
      </c>
    </row>
    <row r="78" spans="2:7" ht="14.25">
      <c r="B78" s="13">
        <v>0.60515589999999997</v>
      </c>
      <c r="C78" s="13">
        <v>0.88143824999999998</v>
      </c>
      <c r="D78" s="13">
        <v>-0.86835646666666699</v>
      </c>
      <c r="E78" s="13">
        <v>0.87301783333333305</v>
      </c>
      <c r="F78" s="13"/>
      <c r="G78" s="13">
        <v>-1.0844943076923099</v>
      </c>
    </row>
    <row r="79" spans="2:7" ht="14.25">
      <c r="B79" s="13">
        <v>0.60772171428571398</v>
      </c>
      <c r="C79" s="13">
        <v>0.88767237499999996</v>
      </c>
      <c r="D79" s="13">
        <v>-0.87891850000000005</v>
      </c>
      <c r="E79" s="13">
        <v>0.87530825000000001</v>
      </c>
      <c r="F79" s="13"/>
      <c r="G79" s="13">
        <v>-1.0853973750000001</v>
      </c>
    </row>
    <row r="80" spans="2:7" ht="14.25">
      <c r="B80" s="13">
        <v>0.60791384615384603</v>
      </c>
      <c r="C80" s="13">
        <v>0.89058990909090896</v>
      </c>
      <c r="D80" s="13">
        <v>-0.87995400000000001</v>
      </c>
      <c r="E80" s="13">
        <v>0.88760611111111098</v>
      </c>
      <c r="F80" s="13"/>
      <c r="G80" s="13">
        <v>-1.0888577777777799</v>
      </c>
    </row>
    <row r="81" spans="2:7" ht="14.25">
      <c r="B81" s="13">
        <v>0.60819286666666705</v>
      </c>
      <c r="C81" s="13">
        <v>0.89292077777777801</v>
      </c>
      <c r="D81" s="13">
        <v>-0.88255874999999995</v>
      </c>
      <c r="E81" s="13">
        <v>0.88942144444444504</v>
      </c>
      <c r="F81" s="13"/>
      <c r="G81" s="13">
        <v>-1.0897521666666701</v>
      </c>
    </row>
    <row r="82" spans="2:7" ht="14.25">
      <c r="B82" s="13">
        <v>0.60836216666666698</v>
      </c>
      <c r="C82" s="13">
        <v>0.89325860000000001</v>
      </c>
      <c r="D82" s="13">
        <v>-0.896595235294117</v>
      </c>
      <c r="E82" s="13">
        <v>0.89444677777777803</v>
      </c>
      <c r="F82" s="13"/>
      <c r="G82" s="13">
        <v>-1.0897521666666701</v>
      </c>
    </row>
    <row r="83" spans="2:7" ht="14.25">
      <c r="B83" s="13">
        <v>0.60962281818181796</v>
      </c>
      <c r="C83" s="13">
        <v>0.89801069230769204</v>
      </c>
      <c r="D83" s="13">
        <v>-0.91192549999999994</v>
      </c>
      <c r="E83" s="13">
        <v>0.896173555555555</v>
      </c>
      <c r="F83" s="13"/>
      <c r="G83" s="13">
        <v>-1.0967078181818199</v>
      </c>
    </row>
    <row r="84" spans="2:7" ht="14.25">
      <c r="B84" s="13">
        <v>0.61133999999999999</v>
      </c>
      <c r="C84" s="13">
        <v>0.90275675</v>
      </c>
      <c r="D84" s="13">
        <v>-0.91488199999999997</v>
      </c>
      <c r="E84" s="13">
        <v>0.89992424999999998</v>
      </c>
      <c r="F84" s="13"/>
      <c r="G84" s="13">
        <v>-1.0977825000000001</v>
      </c>
    </row>
    <row r="85" spans="2:7" ht="14.25">
      <c r="B85" s="13">
        <v>0.611666222222222</v>
      </c>
      <c r="C85" s="13">
        <v>0.91180649999999996</v>
      </c>
      <c r="D85" s="13">
        <v>-0.92805641176470599</v>
      </c>
      <c r="E85" s="13">
        <v>0.90060857142857098</v>
      </c>
      <c r="F85" s="13"/>
      <c r="G85" s="13">
        <v>-1.10192771428571</v>
      </c>
    </row>
    <row r="86" spans="2:7" ht="14.25">
      <c r="B86" s="13">
        <v>0.61238789999999999</v>
      </c>
      <c r="C86" s="13">
        <v>0.92153837500000002</v>
      </c>
      <c r="D86" s="13">
        <v>-0.95165549999999999</v>
      </c>
      <c r="E86" s="13">
        <v>0.90232666666666705</v>
      </c>
      <c r="F86" s="13"/>
      <c r="G86" s="13">
        <v>-1.10583066666667</v>
      </c>
    </row>
    <row r="87" spans="2:7" ht="14.25">
      <c r="B87" s="13">
        <v>0.61270421428571398</v>
      </c>
      <c r="C87" s="13">
        <v>0.92399877777777795</v>
      </c>
      <c r="D87" s="13">
        <v>-0.95587999999999995</v>
      </c>
      <c r="E87" s="13">
        <v>0.90789629999999999</v>
      </c>
      <c r="F87" s="13"/>
      <c r="G87" s="13">
        <v>-1.10853966666667</v>
      </c>
    </row>
    <row r="88" spans="2:7" ht="14.25">
      <c r="B88" s="13">
        <v>0.61335313333333297</v>
      </c>
      <c r="C88" s="13">
        <v>0.92662199999999995</v>
      </c>
      <c r="D88" s="13">
        <v>-0.95807022727272695</v>
      </c>
      <c r="E88" s="13">
        <v>0.90918022222222195</v>
      </c>
      <c r="F88" s="13"/>
      <c r="G88" s="13">
        <v>-1.1102380909090901</v>
      </c>
    </row>
    <row r="89" spans="2:7" ht="14.25">
      <c r="B89" s="13">
        <v>0.61469818181818203</v>
      </c>
      <c r="C89" s="13">
        <v>0.93517399999999995</v>
      </c>
      <c r="D89" s="13">
        <v>-0.96624121739130397</v>
      </c>
      <c r="E89" s="13">
        <v>0.91327423076922998</v>
      </c>
      <c r="F89" s="13"/>
      <c r="G89" s="13">
        <v>-1.1120378333333301</v>
      </c>
    </row>
    <row r="90" spans="2:7" ht="14.25">
      <c r="B90" s="13">
        <v>0.61482479999999995</v>
      </c>
      <c r="C90" s="13">
        <v>0.93550160000000004</v>
      </c>
      <c r="D90" s="13">
        <v>-0.97248414285714302</v>
      </c>
      <c r="E90" s="13">
        <v>0.91707187499999998</v>
      </c>
      <c r="F90" s="13"/>
      <c r="G90" s="13">
        <v>-1.1158906666666699</v>
      </c>
    </row>
    <row r="91" spans="2:7" ht="14.25">
      <c r="B91" s="13">
        <v>0.615300333333333</v>
      </c>
      <c r="C91" s="13">
        <v>0.93625950000000002</v>
      </c>
      <c r="D91" s="13">
        <v>-0.97530075000000005</v>
      </c>
      <c r="E91" s="13">
        <v>0.92065799999999998</v>
      </c>
      <c r="F91" s="13"/>
      <c r="G91" s="13">
        <v>-1.1167684444444399</v>
      </c>
    </row>
    <row r="92" spans="2:7" ht="14.25">
      <c r="B92" s="13">
        <v>0.61550499999999997</v>
      </c>
      <c r="C92" s="13">
        <v>0.94252639999999999</v>
      </c>
      <c r="D92" s="13">
        <v>-0.97767179999999998</v>
      </c>
      <c r="E92" s="13">
        <v>0.93862924999999997</v>
      </c>
      <c r="F92" s="13"/>
      <c r="G92" s="13">
        <v>-1.11782433333333</v>
      </c>
    </row>
    <row r="93" spans="2:7" ht="14.25">
      <c r="B93" s="13">
        <v>0.61597493749999999</v>
      </c>
      <c r="C93" s="13">
        <v>0.94579242857142898</v>
      </c>
      <c r="D93" s="13">
        <v>-0.98903223076923097</v>
      </c>
      <c r="E93" s="13">
        <v>0.94144000000000005</v>
      </c>
      <c r="F93" s="13"/>
      <c r="G93" s="13">
        <v>-1.11782657142857</v>
      </c>
    </row>
    <row r="94" spans="2:7" ht="14.25">
      <c r="B94" s="13">
        <v>0.61905815384615404</v>
      </c>
      <c r="C94" s="13">
        <v>0.94714160000000003</v>
      </c>
      <c r="D94" s="13">
        <v>-0.99432050000000005</v>
      </c>
      <c r="E94" s="13">
        <v>0.94230100000000006</v>
      </c>
      <c r="F94" s="13"/>
      <c r="G94" s="13">
        <v>-1.1190208125000001</v>
      </c>
    </row>
    <row r="95" spans="2:7" ht="14.25">
      <c r="B95" s="13">
        <v>0.62083757142857099</v>
      </c>
      <c r="C95" s="13">
        <v>0.96032436363636298</v>
      </c>
      <c r="D95" s="13">
        <v>-1.0076778</v>
      </c>
      <c r="E95" s="13">
        <v>0.94345512499999995</v>
      </c>
      <c r="F95" s="13"/>
      <c r="G95" s="13">
        <v>-1.12423727272727</v>
      </c>
    </row>
    <row r="96" spans="2:7" ht="14.25">
      <c r="B96" s="13">
        <v>0.62089706249999999</v>
      </c>
      <c r="C96" s="13">
        <v>0.964402571428571</v>
      </c>
      <c r="D96" s="13">
        <v>-1.00940458823529</v>
      </c>
      <c r="E96" s="13">
        <v>0.94474333333333305</v>
      </c>
      <c r="F96" s="13"/>
      <c r="G96" s="13">
        <v>-1.12465066666667</v>
      </c>
    </row>
    <row r="97" spans="2:7" ht="14.25">
      <c r="B97" s="13">
        <v>0.62134500000000004</v>
      </c>
      <c r="C97" s="13">
        <v>0.96544877777777804</v>
      </c>
      <c r="D97" s="13">
        <v>-1.0105512222222199</v>
      </c>
      <c r="E97" s="13">
        <v>0.95140633333333302</v>
      </c>
      <c r="F97" s="13"/>
      <c r="G97" s="13">
        <v>-1.1269513529411801</v>
      </c>
    </row>
    <row r="98" spans="2:7" ht="14.25">
      <c r="B98" s="13">
        <v>0.62592230000000004</v>
      </c>
      <c r="C98" s="13">
        <v>0.96858875</v>
      </c>
      <c r="D98" s="13">
        <v>-1.01281568421053</v>
      </c>
      <c r="E98" s="13">
        <v>0.95424339999999996</v>
      </c>
      <c r="F98" s="13"/>
      <c r="G98" s="13">
        <v>-1.1269513529411801</v>
      </c>
    </row>
    <row r="99" spans="2:7" ht="14.25">
      <c r="B99" s="13">
        <v>0.62671108333333303</v>
      </c>
      <c r="C99" s="13">
        <v>0.97022624999999996</v>
      </c>
      <c r="D99" s="13">
        <v>-1.01346957142857</v>
      </c>
      <c r="E99" s="13">
        <v>0.956028285714286</v>
      </c>
      <c r="F99" s="13"/>
      <c r="G99" s="13">
        <v>-1.1296783636363601</v>
      </c>
    </row>
    <row r="100" spans="2:7" ht="14.25">
      <c r="B100" s="13">
        <v>0.62717927272727303</v>
      </c>
      <c r="C100" s="13">
        <v>0.97499828571428604</v>
      </c>
      <c r="D100" s="13">
        <v>-1.01823</v>
      </c>
      <c r="E100" s="13">
        <v>0.95698622222222196</v>
      </c>
      <c r="F100" s="13"/>
      <c r="G100" s="13">
        <v>-1.1296783636363601</v>
      </c>
    </row>
    <row r="101" spans="2:7" ht="14.25">
      <c r="B101" s="13">
        <v>0.62834557142857095</v>
      </c>
      <c r="C101" s="13">
        <v>0.97659485714285699</v>
      </c>
      <c r="D101" s="13">
        <v>-1.0357832</v>
      </c>
      <c r="E101" s="13">
        <v>0.96135614285714299</v>
      </c>
      <c r="F101" s="13"/>
      <c r="G101" s="13">
        <v>-1.13107545454545</v>
      </c>
    </row>
    <row r="102" spans="2:7" ht="14.25">
      <c r="B102" s="13">
        <v>0.62939999999999996</v>
      </c>
      <c r="C102" s="13">
        <v>0.97833400000000004</v>
      </c>
      <c r="D102" s="13">
        <v>-1.054429625</v>
      </c>
      <c r="E102" s="13">
        <v>0.96494210000000002</v>
      </c>
      <c r="F102" s="13"/>
      <c r="G102" s="13">
        <v>-1.13410428571429</v>
      </c>
    </row>
    <row r="103" spans="2:7" ht="14.25">
      <c r="B103" s="13">
        <v>0.62944276470588201</v>
      </c>
      <c r="C103" s="13">
        <v>0.980035428571429</v>
      </c>
      <c r="D103" s="13">
        <v>-1.0665462102564101</v>
      </c>
      <c r="E103" s="13">
        <v>0.96500810000000004</v>
      </c>
      <c r="F103" s="13"/>
      <c r="G103" s="13">
        <v>-1.1346307499999999</v>
      </c>
    </row>
    <row r="104" spans="2:7" ht="14.25">
      <c r="B104" s="13">
        <v>0.629957636363636</v>
      </c>
      <c r="C104" s="13">
        <v>0.98121142857142796</v>
      </c>
      <c r="D104" s="13">
        <v>-1.07694439215686</v>
      </c>
      <c r="E104" s="13">
        <v>0.97028377777777797</v>
      </c>
      <c r="F104" s="13"/>
      <c r="G104" s="13">
        <v>-1.1368096000000001</v>
      </c>
    </row>
    <row r="105" spans="2:7" ht="14.25">
      <c r="B105" s="13">
        <v>0.63018025</v>
      </c>
      <c r="C105" s="13">
        <v>0.98732228571428504</v>
      </c>
      <c r="D105" s="13">
        <v>-1.0799204</v>
      </c>
      <c r="E105" s="13">
        <v>0.97084487500000005</v>
      </c>
      <c r="F105" s="13"/>
      <c r="G105" s="13">
        <v>-1.1368096000000001</v>
      </c>
    </row>
    <row r="106" spans="2:7" ht="14.25">
      <c r="B106" s="13">
        <v>0.630227714285714</v>
      </c>
      <c r="C106" s="13">
        <v>0.99025412499999999</v>
      </c>
      <c r="D106" s="13">
        <v>-1.08668227777778</v>
      </c>
      <c r="E106" s="13">
        <v>0.97144455555555598</v>
      </c>
      <c r="F106" s="13"/>
      <c r="G106" s="13">
        <v>-1.13779373684211</v>
      </c>
    </row>
    <row r="107" spans="2:7" ht="14.25">
      <c r="B107" s="13">
        <v>0.63188891666666702</v>
      </c>
      <c r="C107" s="13">
        <v>0.99056440000000001</v>
      </c>
      <c r="D107" s="13">
        <v>-1.09055917647059</v>
      </c>
      <c r="E107" s="13">
        <v>0.97289040000000004</v>
      </c>
      <c r="F107" s="13"/>
      <c r="G107" s="13">
        <v>-1.14251919047619</v>
      </c>
    </row>
    <row r="108" spans="2:7" ht="14.25">
      <c r="B108" s="13">
        <v>0.633404176470588</v>
      </c>
      <c r="C108" s="13">
        <v>1.00299022222222</v>
      </c>
      <c r="D108" s="13">
        <v>-1.0931090000000001</v>
      </c>
      <c r="E108" s="13">
        <v>0.97289857142857195</v>
      </c>
      <c r="F108" s="13"/>
      <c r="G108" s="13">
        <v>-1.14251919047619</v>
      </c>
    </row>
    <row r="109" spans="2:7" ht="14.25">
      <c r="B109" s="13">
        <v>0.63378576923076901</v>
      </c>
      <c r="C109" s="13">
        <v>1.0051611250000001</v>
      </c>
      <c r="D109" s="13">
        <v>-1.0991333999999999</v>
      </c>
      <c r="E109" s="13">
        <v>0.97335971428571399</v>
      </c>
      <c r="F109" s="13"/>
      <c r="G109" s="13">
        <v>-1.1471138888888901</v>
      </c>
    </row>
    <row r="110" spans="2:7" ht="14.25">
      <c r="B110" s="13">
        <v>0.63775276923076896</v>
      </c>
      <c r="C110" s="13">
        <v>1.0074047777777799</v>
      </c>
      <c r="D110" s="13">
        <v>-1.1016645</v>
      </c>
      <c r="E110" s="13">
        <v>0.974515111111111</v>
      </c>
      <c r="F110" s="13"/>
      <c r="G110" s="13">
        <v>-1.154396</v>
      </c>
    </row>
    <row r="111" spans="2:7" ht="14.25">
      <c r="B111" s="13">
        <v>0.63990499999999995</v>
      </c>
      <c r="C111" s="13">
        <v>1.0088239999999999</v>
      </c>
      <c r="D111" s="13">
        <v>-1.1035955714285699</v>
      </c>
      <c r="E111" s="13">
        <v>0.97584042857142905</v>
      </c>
      <c r="F111" s="13"/>
      <c r="G111" s="13">
        <v>-1.1604878333333299</v>
      </c>
    </row>
    <row r="112" spans="2:7" ht="14.25">
      <c r="B112" s="13">
        <v>0.64066160000000005</v>
      </c>
      <c r="C112" s="13">
        <v>1.0223233333333299</v>
      </c>
      <c r="D112" s="13">
        <v>-1.11743438461538</v>
      </c>
      <c r="E112" s="13">
        <v>0.97723066666666702</v>
      </c>
      <c r="F112" s="13"/>
      <c r="G112" s="13">
        <v>-1.16387927272727</v>
      </c>
    </row>
    <row r="113" spans="2:7" ht="14.25">
      <c r="B113" s="13">
        <v>0.64106945454545505</v>
      </c>
      <c r="C113" s="13">
        <v>1.0279413749999999</v>
      </c>
      <c r="D113" s="13">
        <v>-1.1207602380952399</v>
      </c>
      <c r="E113" s="13">
        <v>0.98002144444444494</v>
      </c>
      <c r="F113" s="13"/>
      <c r="G113" s="13">
        <v>-1.16848255555556</v>
      </c>
    </row>
    <row r="114" spans="2:7" ht="14.25">
      <c r="B114" s="13">
        <v>0.64124674999999998</v>
      </c>
      <c r="C114" s="13">
        <v>1.0348554999999999</v>
      </c>
      <c r="D114" s="13">
        <v>-1.12137975</v>
      </c>
      <c r="E114" s="13">
        <v>0.98079781818181799</v>
      </c>
      <c r="F114" s="13"/>
      <c r="G114" s="13">
        <v>-1.1703126956521701</v>
      </c>
    </row>
    <row r="115" spans="2:7" ht="14.25">
      <c r="B115" s="13">
        <v>0.64227809090909105</v>
      </c>
      <c r="C115" s="13">
        <v>1.036459375</v>
      </c>
      <c r="D115" s="13">
        <v>-1.1221177499999999</v>
      </c>
      <c r="E115" s="13">
        <v>0.98292671428571399</v>
      </c>
      <c r="F115" s="13"/>
      <c r="G115" s="13">
        <v>-1.17174657142857</v>
      </c>
    </row>
    <row r="116" spans="2:7" ht="14.25">
      <c r="B116" s="13">
        <v>0.64321399999999995</v>
      </c>
      <c r="C116" s="13">
        <v>1.0378253749999999</v>
      </c>
      <c r="D116" s="13">
        <v>-1.12722533333333</v>
      </c>
      <c r="E116" s="13">
        <v>0.98397988888888899</v>
      </c>
      <c r="F116" s="13"/>
      <c r="G116" s="13">
        <v>-1.17174657142857</v>
      </c>
    </row>
    <row r="117" spans="2:7" ht="14.25">
      <c r="B117" s="13">
        <v>0.64365718181818199</v>
      </c>
      <c r="C117" s="13">
        <v>1.0461221111111101</v>
      </c>
      <c r="D117" s="13">
        <v>-1.12946784210526</v>
      </c>
      <c r="E117" s="13">
        <v>0.98443833333333297</v>
      </c>
      <c r="F117" s="13"/>
      <c r="G117" s="13">
        <v>-1.1738177999999999</v>
      </c>
    </row>
    <row r="118" spans="2:7" ht="14.25">
      <c r="B118" s="13">
        <v>0.64680258333333296</v>
      </c>
      <c r="C118" s="13">
        <v>1.057435125</v>
      </c>
      <c r="D118" s="13">
        <v>-1.13439414285714</v>
      </c>
      <c r="E118" s="13">
        <v>0.989942428571429</v>
      </c>
      <c r="F118" s="13"/>
      <c r="G118" s="13">
        <v>-1.1738177999999999</v>
      </c>
    </row>
    <row r="119" spans="2:7" ht="15">
      <c r="B119" s="21">
        <v>0.65045481818181805</v>
      </c>
      <c r="C119" s="13">
        <v>1.0624761250000001</v>
      </c>
      <c r="D119" s="13">
        <v>-1.137788</v>
      </c>
      <c r="E119" s="13">
        <v>0.99432399999999999</v>
      </c>
      <c r="F119" s="13"/>
      <c r="G119" s="13">
        <v>-1.1770109</v>
      </c>
    </row>
    <row r="120" spans="2:7" ht="14.25">
      <c r="B120" s="13">
        <v>0.65096369230769202</v>
      </c>
      <c r="C120" s="13">
        <v>1.0668075555555601</v>
      </c>
      <c r="D120" s="13">
        <v>-1.14290633333333</v>
      </c>
      <c r="E120" s="13">
        <v>1.00146609090909</v>
      </c>
      <c r="F120" s="13"/>
      <c r="G120" s="13">
        <v>-1.1831015454545499</v>
      </c>
    </row>
    <row r="121" spans="2:7" ht="14.25">
      <c r="B121" s="13">
        <v>0.65185976470588203</v>
      </c>
      <c r="C121" s="13">
        <v>1.0711299999999999</v>
      </c>
      <c r="D121" s="13">
        <v>-1.1505816470588199</v>
      </c>
      <c r="E121" s="13">
        <v>1.0075989999999999</v>
      </c>
      <c r="F121" s="13"/>
      <c r="G121" s="13">
        <v>-1.1945164374999999</v>
      </c>
    </row>
    <row r="122" spans="2:7" ht="14.25">
      <c r="B122" s="13">
        <v>0.65358499999999997</v>
      </c>
      <c r="C122" s="13">
        <v>1.072731375</v>
      </c>
      <c r="D122" s="13">
        <v>-1.15542094117647</v>
      </c>
      <c r="E122" s="13">
        <v>1.0099602222222199</v>
      </c>
      <c r="F122" s="13"/>
      <c r="G122" s="13">
        <v>-1.19640314285714</v>
      </c>
    </row>
    <row r="123" spans="2:7" ht="14.25">
      <c r="B123" s="13">
        <v>0.65367284615384602</v>
      </c>
      <c r="C123" s="13">
        <v>1.0738221666666701</v>
      </c>
      <c r="D123" s="13">
        <v>-1.16188673333333</v>
      </c>
      <c r="E123" s="13">
        <v>1.0110539999999999</v>
      </c>
      <c r="F123" s="13"/>
      <c r="G123" s="13">
        <v>-1.19640314285714</v>
      </c>
    </row>
    <row r="124" spans="2:7" ht="14.25">
      <c r="B124" s="13">
        <v>0.65380512499999999</v>
      </c>
      <c r="C124" s="13">
        <v>1.0762403333333299</v>
      </c>
      <c r="D124" s="13">
        <v>-1.16395752631579</v>
      </c>
      <c r="E124" s="13">
        <v>1.0115447500000001</v>
      </c>
      <c r="F124" s="13"/>
      <c r="G124" s="13">
        <v>-1.19661911111111</v>
      </c>
    </row>
    <row r="125" spans="2:7" ht="14.25">
      <c r="B125" s="13">
        <v>0.65386106666666699</v>
      </c>
      <c r="C125" s="13">
        <v>1.0847861249999999</v>
      </c>
      <c r="D125" s="13">
        <v>-1.1693082662538701</v>
      </c>
      <c r="E125" s="13">
        <v>1.020138</v>
      </c>
      <c r="F125" s="13"/>
      <c r="G125" s="13">
        <v>-1.2012620000000001</v>
      </c>
    </row>
    <row r="126" spans="2:7" ht="14.25">
      <c r="B126" s="13">
        <v>0.65536466666666704</v>
      </c>
      <c r="C126" s="13">
        <v>1.0960358571428599</v>
      </c>
      <c r="D126" s="13">
        <v>-1.17485284210526</v>
      </c>
      <c r="E126" s="13">
        <v>1.0229397499999999</v>
      </c>
      <c r="F126" s="13"/>
      <c r="G126" s="13">
        <v>-1.2034289285714299</v>
      </c>
    </row>
    <row r="127" spans="2:7" ht="14.25">
      <c r="B127" s="13">
        <v>0.65546136363636398</v>
      </c>
      <c r="C127" s="13">
        <v>1.09625383333333</v>
      </c>
      <c r="D127" s="13">
        <v>-1.1833114</v>
      </c>
      <c r="E127" s="13">
        <v>1.0231556666666699</v>
      </c>
      <c r="F127" s="13"/>
      <c r="G127" s="13">
        <v>-1.2034289285714299</v>
      </c>
    </row>
    <row r="128" spans="2:7" ht="14.25">
      <c r="B128" s="13">
        <v>0.65588766666666698</v>
      </c>
      <c r="C128" s="13">
        <v>1.0987007499999999</v>
      </c>
      <c r="D128" s="13">
        <v>-1.1919010000000001</v>
      </c>
      <c r="E128" s="13">
        <v>1.0249427499999999</v>
      </c>
      <c r="F128" s="13"/>
      <c r="G128" s="13">
        <v>-1.2067531428571401</v>
      </c>
    </row>
    <row r="129" spans="2:7" ht="14.25">
      <c r="B129" s="13">
        <v>0.655921857142857</v>
      </c>
      <c r="C129" s="13">
        <v>1.1042780000000001</v>
      </c>
      <c r="D129" s="13">
        <v>-1.1952770833333299</v>
      </c>
      <c r="E129" s="13">
        <v>1.0270915</v>
      </c>
      <c r="F129" s="13"/>
      <c r="G129" s="13">
        <v>-1.21157593333333</v>
      </c>
    </row>
    <row r="130" spans="2:7" ht="14.25">
      <c r="B130" s="13">
        <v>0.65640018181818205</v>
      </c>
      <c r="C130" s="13">
        <v>1.1068743750000001</v>
      </c>
      <c r="D130" s="13">
        <v>-1.197543</v>
      </c>
      <c r="E130" s="13">
        <v>1.0274064999999999</v>
      </c>
      <c r="F130" s="13"/>
      <c r="G130" s="13">
        <v>-1.2183704666666699</v>
      </c>
    </row>
    <row r="131" spans="2:7" ht="14.25">
      <c r="B131" s="13">
        <v>0.65711273333333298</v>
      </c>
      <c r="C131" s="13">
        <v>1.109444125</v>
      </c>
      <c r="D131" s="13">
        <v>-1.1985056428571399</v>
      </c>
      <c r="E131" s="13">
        <v>1.0316766666666699</v>
      </c>
      <c r="F131" s="13"/>
      <c r="G131" s="13">
        <v>-1.2187929</v>
      </c>
    </row>
    <row r="132" spans="2:7" ht="14.25">
      <c r="B132" s="13">
        <v>0.65741492307692295</v>
      </c>
      <c r="C132" s="13">
        <v>1.109661</v>
      </c>
      <c r="D132" s="13">
        <v>-1.2003550000000001</v>
      </c>
      <c r="E132" s="13">
        <v>1.0395656</v>
      </c>
      <c r="F132" s="13"/>
      <c r="G132" s="13">
        <v>-1.2199373</v>
      </c>
    </row>
    <row r="133" spans="2:7" ht="15">
      <c r="B133" s="21">
        <v>0.65842871428571403</v>
      </c>
      <c r="C133" s="13">
        <v>1.1178593750000001</v>
      </c>
      <c r="D133" s="13">
        <v>-1.2014609411764701</v>
      </c>
      <c r="E133" s="13">
        <v>1.0424656666666701</v>
      </c>
      <c r="F133" s="13"/>
      <c r="G133" s="13">
        <v>-1.2294309999999999</v>
      </c>
    </row>
    <row r="134" spans="2:7" ht="14.25">
      <c r="B134" s="13">
        <v>0.65919572727272702</v>
      </c>
      <c r="C134" s="13">
        <v>1.1248432500000001</v>
      </c>
      <c r="D134" s="13">
        <v>-1.2021983333333299</v>
      </c>
      <c r="E134" s="13">
        <v>1.047523625</v>
      </c>
      <c r="F134" s="13"/>
      <c r="G134" s="13">
        <v>-1.2302327857142901</v>
      </c>
    </row>
    <row r="135" spans="2:7" ht="14.25">
      <c r="B135" s="13">
        <v>0.65927743750000001</v>
      </c>
      <c r="C135" s="13">
        <v>1.13693885714286</v>
      </c>
      <c r="D135" s="13">
        <v>-1.2049392727272701</v>
      </c>
      <c r="E135" s="13">
        <v>1.0484254444444401</v>
      </c>
      <c r="F135" s="13"/>
      <c r="G135" s="13">
        <v>-1.2302327857142901</v>
      </c>
    </row>
    <row r="136" spans="2:7" ht="14.25">
      <c r="B136" s="13">
        <v>0.66022227272727296</v>
      </c>
      <c r="C136" s="13">
        <v>1.140500625</v>
      </c>
      <c r="D136" s="13">
        <v>-1.2113932222222199</v>
      </c>
      <c r="E136" s="13">
        <v>1.0486936250000001</v>
      </c>
      <c r="F136" s="13"/>
      <c r="G136" s="13">
        <v>-1.235304875</v>
      </c>
    </row>
    <row r="137" spans="2:7" ht="14.25">
      <c r="B137" s="13">
        <v>0.66388400000000003</v>
      </c>
      <c r="C137" s="13">
        <v>1.1484498571428601</v>
      </c>
      <c r="D137" s="13">
        <v>-1.2116034444444399</v>
      </c>
      <c r="E137" s="13">
        <v>1.0494410000000001</v>
      </c>
      <c r="F137" s="13"/>
      <c r="G137" s="13">
        <v>-1.23672972222222</v>
      </c>
    </row>
    <row r="138" spans="2:7" ht="14.25">
      <c r="B138" s="13">
        <v>0.665462</v>
      </c>
      <c r="C138" s="13">
        <v>1.14848033333333</v>
      </c>
      <c r="D138" s="13">
        <v>-1.2169395000000001</v>
      </c>
      <c r="E138" s="13">
        <v>1.050608</v>
      </c>
      <c r="F138" s="13"/>
      <c r="G138" s="13">
        <v>-1.2421544375</v>
      </c>
    </row>
    <row r="139" spans="2:7" ht="14.25">
      <c r="B139" s="13">
        <v>0.66563335714285699</v>
      </c>
      <c r="C139" s="13">
        <v>1.15232816666667</v>
      </c>
      <c r="D139" s="13">
        <v>-1.2183627142857101</v>
      </c>
      <c r="E139" s="13">
        <v>1.0537814999999999</v>
      </c>
      <c r="F139" s="13"/>
      <c r="G139" s="13">
        <v>-1.2445774000000001</v>
      </c>
    </row>
    <row r="140" spans="2:7" ht="14.25">
      <c r="B140" s="13">
        <v>0.66949991666666697</v>
      </c>
      <c r="C140" s="13">
        <v>1.1617891250000001</v>
      </c>
      <c r="D140" s="13">
        <v>-1.2298794666666699</v>
      </c>
      <c r="E140" s="13">
        <v>1.0549715</v>
      </c>
      <c r="F140" s="13"/>
      <c r="G140" s="13">
        <v>-1.2505393333333299</v>
      </c>
    </row>
    <row r="141" spans="2:7" ht="14.25">
      <c r="B141" s="13">
        <v>0.67163586666666697</v>
      </c>
      <c r="C141" s="13">
        <v>1.1691734</v>
      </c>
      <c r="D141" s="13">
        <v>-1.233244</v>
      </c>
      <c r="E141" s="13">
        <v>1.05509842857143</v>
      </c>
      <c r="F141" s="13"/>
      <c r="G141" s="13">
        <v>-1.2531137142857101</v>
      </c>
    </row>
    <row r="142" spans="2:7" ht="14.25">
      <c r="B142" s="13">
        <v>0.67217672727272704</v>
      </c>
      <c r="C142" s="13">
        <v>1.1751741250000001</v>
      </c>
      <c r="D142" s="13">
        <v>-1.24256509090909</v>
      </c>
      <c r="E142" s="13">
        <v>1.0554622222222201</v>
      </c>
      <c r="F142" s="13"/>
      <c r="G142" s="13">
        <v>-1.25772257142857</v>
      </c>
    </row>
    <row r="143" spans="2:7" ht="14.25">
      <c r="B143" s="13">
        <v>0.67289938461538501</v>
      </c>
      <c r="C143" s="13">
        <v>1.17883485714286</v>
      </c>
      <c r="D143" s="13">
        <v>-1.2427400205128201</v>
      </c>
      <c r="E143" s="13">
        <v>1.062703875</v>
      </c>
      <c r="F143" s="13"/>
      <c r="G143" s="13">
        <v>-1.2582310000000001</v>
      </c>
    </row>
    <row r="144" spans="2:7" ht="14.25">
      <c r="B144" s="13">
        <v>0.67332007692307705</v>
      </c>
      <c r="C144" s="13">
        <v>1.199229125</v>
      </c>
      <c r="D144" s="13">
        <v>-1.2433253333333301</v>
      </c>
      <c r="E144" s="13">
        <v>1.0629555555555601</v>
      </c>
      <c r="F144" s="13"/>
      <c r="G144" s="13">
        <v>-1.25923547368421</v>
      </c>
    </row>
    <row r="145" spans="2:7" ht="14.25">
      <c r="B145" s="13">
        <v>0.67421592307692302</v>
      </c>
      <c r="C145" s="13">
        <v>1.2099036249999999</v>
      </c>
      <c r="D145" s="13">
        <v>-1.2442006666666701</v>
      </c>
      <c r="E145" s="13">
        <v>1.06315744444444</v>
      </c>
      <c r="F145" s="13"/>
      <c r="G145" s="13">
        <v>-1.2593477500000001</v>
      </c>
    </row>
    <row r="146" spans="2:7" ht="14.25">
      <c r="B146" s="13">
        <v>0.67478593333333303</v>
      </c>
      <c r="C146" s="13">
        <v>1.2113232857142899</v>
      </c>
      <c r="D146" s="13">
        <v>-1.2607552666666699</v>
      </c>
      <c r="E146" s="13">
        <v>1.0631596249999999</v>
      </c>
      <c r="F146" s="13"/>
      <c r="G146" s="13">
        <v>-1.266383875</v>
      </c>
    </row>
    <row r="147" spans="2:7" ht="14.25">
      <c r="B147" s="13">
        <v>0.67479880000000003</v>
      </c>
      <c r="C147" s="13">
        <v>1.2224127499999999</v>
      </c>
      <c r="D147" s="13">
        <v>-1.2651914</v>
      </c>
      <c r="E147" s="13">
        <v>1.0643918750000001</v>
      </c>
      <c r="F147" s="13"/>
      <c r="G147" s="13">
        <v>-1.2704426666666699</v>
      </c>
    </row>
    <row r="148" spans="2:7" ht="14.25">
      <c r="B148" s="13">
        <v>0.67560425000000002</v>
      </c>
      <c r="C148" s="13">
        <v>1.2273836250000001</v>
      </c>
      <c r="D148" s="13">
        <v>-1.2676322352941201</v>
      </c>
      <c r="E148" s="13">
        <v>1.0657951999999999</v>
      </c>
      <c r="F148" s="13"/>
      <c r="G148" s="13">
        <v>-1.2726841</v>
      </c>
    </row>
    <row r="149" spans="2:7" ht="14.25">
      <c r="B149" s="13">
        <v>0.67690150000000004</v>
      </c>
      <c r="C149" s="13">
        <v>1.22959816666667</v>
      </c>
      <c r="D149" s="13">
        <v>-1.2732919444444399</v>
      </c>
      <c r="E149" s="13">
        <v>1.0664778749999999</v>
      </c>
      <c r="F149" s="13"/>
      <c r="G149" s="13">
        <v>-1.2811288999999999</v>
      </c>
    </row>
    <row r="150" spans="2:7" ht="14.25">
      <c r="B150" s="13">
        <v>0.67967486666666699</v>
      </c>
      <c r="C150" s="13">
        <v>1.23673433333333</v>
      </c>
      <c r="D150" s="13">
        <v>-1.2733915</v>
      </c>
      <c r="E150" s="13">
        <v>1.0682658</v>
      </c>
      <c r="F150" s="13"/>
      <c r="G150" s="13">
        <v>-1.28778827272727</v>
      </c>
    </row>
    <row r="151" spans="2:7" ht="14.25">
      <c r="B151" s="13">
        <v>0.67980549999999995</v>
      </c>
      <c r="C151" s="13">
        <v>1.23734785714286</v>
      </c>
      <c r="D151" s="13">
        <v>-1.2733915</v>
      </c>
      <c r="E151" s="13">
        <v>1.0692442499999999</v>
      </c>
      <c r="F151" s="13"/>
      <c r="G151" s="13">
        <v>-1.2893802000000001</v>
      </c>
    </row>
    <row r="152" spans="2:7" ht="14.25">
      <c r="B152" s="13">
        <v>0.67990655555555601</v>
      </c>
      <c r="C152" s="13">
        <v>1.4115949999999999</v>
      </c>
      <c r="D152" s="13">
        <v>-1.27899583333333</v>
      </c>
      <c r="E152" s="13">
        <v>1.07145355555556</v>
      </c>
      <c r="F152" s="13"/>
      <c r="G152" s="13">
        <v>-1.2904793999999999</v>
      </c>
    </row>
    <row r="153" spans="2:7" ht="14.25">
      <c r="B153" s="13">
        <v>0.68027325000000005</v>
      </c>
      <c r="C153" s="13"/>
      <c r="D153" s="13">
        <v>-1.3000215882352899</v>
      </c>
      <c r="E153" s="13">
        <v>1.0809321249999999</v>
      </c>
      <c r="F153" s="13"/>
      <c r="G153" s="13">
        <v>-1.3010174999999999</v>
      </c>
    </row>
    <row r="154" spans="2:7" ht="14.25">
      <c r="B154" s="13">
        <v>0.68172216666666696</v>
      </c>
      <c r="C154" s="13"/>
      <c r="D154" s="13">
        <v>-1.3002609999999999</v>
      </c>
      <c r="E154" s="13">
        <v>1.0824202222222199</v>
      </c>
      <c r="F154" s="13"/>
      <c r="G154" s="13">
        <v>-1.3010174999999999</v>
      </c>
    </row>
    <row r="155" spans="2:7" ht="14.25">
      <c r="B155" s="13">
        <v>0.68345392307692299</v>
      </c>
      <c r="C155" s="13"/>
      <c r="D155" s="13">
        <v>-1.31125994117647</v>
      </c>
      <c r="E155" s="13">
        <v>1.09134771428571</v>
      </c>
      <c r="F155" s="13"/>
      <c r="G155" s="13">
        <v>-1.30190326315789</v>
      </c>
    </row>
    <row r="156" spans="2:7" ht="14.25">
      <c r="B156" s="13">
        <v>0.68426299999999995</v>
      </c>
      <c r="C156" s="13"/>
      <c r="D156" s="13">
        <v>-1.31750588235294</v>
      </c>
      <c r="E156" s="13">
        <v>1.0943404999999999</v>
      </c>
      <c r="F156" s="13"/>
      <c r="G156" s="13">
        <v>-1.3068884999999999</v>
      </c>
    </row>
    <row r="157" spans="2:7" ht="14.25">
      <c r="B157" s="13">
        <v>0.68677807142857095</v>
      </c>
      <c r="C157" s="13"/>
      <c r="D157" s="13">
        <v>-1.3264963333333299</v>
      </c>
      <c r="E157" s="13">
        <v>1.0949215000000001</v>
      </c>
      <c r="F157" s="13"/>
      <c r="G157" s="13">
        <v>-1.31091761538462</v>
      </c>
    </row>
    <row r="158" spans="2:7" ht="14.25">
      <c r="B158" s="13">
        <v>0.68835892307692303</v>
      </c>
      <c r="C158" s="13"/>
      <c r="D158" s="13">
        <v>-1.3266544444444399</v>
      </c>
      <c r="E158" s="13">
        <v>1.09727114285714</v>
      </c>
      <c r="F158" s="13"/>
      <c r="G158" s="13">
        <v>-1.3152445714285701</v>
      </c>
    </row>
    <row r="159" spans="2:7" ht="14.25">
      <c r="B159" s="13">
        <v>0.68848350000000003</v>
      </c>
      <c r="C159" s="13"/>
      <c r="D159" s="13">
        <v>-1.3356683333333299</v>
      </c>
      <c r="E159" s="13">
        <v>1.1055366666666699</v>
      </c>
      <c r="F159" s="13"/>
      <c r="G159" s="13">
        <v>-1.3160750000000001</v>
      </c>
    </row>
    <row r="160" spans="2:7" ht="14.25">
      <c r="B160" s="13">
        <v>0.68852182352941205</v>
      </c>
      <c r="C160" s="13"/>
      <c r="D160" s="13">
        <v>-1.33969664285714</v>
      </c>
      <c r="E160" s="13">
        <v>1.10818011111111</v>
      </c>
      <c r="F160" s="13"/>
      <c r="G160" s="13">
        <v>-1.3180589090909101</v>
      </c>
    </row>
    <row r="161" spans="2:7" ht="14.25">
      <c r="B161" s="13">
        <v>0.68936819999999999</v>
      </c>
      <c r="C161" s="13"/>
      <c r="D161" s="13">
        <v>-1.3483759076923101</v>
      </c>
      <c r="E161" s="13">
        <v>1.1085311250000001</v>
      </c>
      <c r="F161" s="13"/>
      <c r="G161" s="13">
        <v>-1.3207867499999999</v>
      </c>
    </row>
    <row r="162" spans="2:7" ht="14.25">
      <c r="B162" s="13">
        <v>0.68976416666666696</v>
      </c>
      <c r="C162" s="13"/>
      <c r="D162" s="13">
        <v>-1.35724926666667</v>
      </c>
      <c r="E162" s="13">
        <v>1.1085311250000001</v>
      </c>
      <c r="F162" s="13"/>
      <c r="G162" s="13">
        <v>-1.3209875</v>
      </c>
    </row>
    <row r="163" spans="2:7" ht="15">
      <c r="B163" s="21">
        <v>0.69028823076923096</v>
      </c>
      <c r="C163" s="13"/>
      <c r="D163" s="13">
        <v>-1.3644430000000001</v>
      </c>
      <c r="E163" s="13">
        <v>1.1319497999999999</v>
      </c>
      <c r="F163" s="13"/>
      <c r="G163" s="13">
        <v>-1.3213136428571399</v>
      </c>
    </row>
    <row r="164" spans="2:7" ht="14.25">
      <c r="B164" s="13">
        <v>0.69030550000000002</v>
      </c>
      <c r="C164" s="13"/>
      <c r="D164" s="13">
        <v>-1.3671136666666699</v>
      </c>
      <c r="E164" s="13">
        <v>1.1379140000000001</v>
      </c>
      <c r="F164" s="13"/>
      <c r="G164" s="13">
        <v>-1.3213136428571399</v>
      </c>
    </row>
    <row r="165" spans="2:7" ht="14.25">
      <c r="B165" s="13">
        <v>0.69082391666666698</v>
      </c>
      <c r="C165" s="13"/>
      <c r="D165" s="13">
        <v>-1.3764198571428601</v>
      </c>
      <c r="E165" s="13">
        <v>1.1382176666666699</v>
      </c>
      <c r="F165" s="13"/>
      <c r="G165" s="13">
        <v>-1.3290579166666701</v>
      </c>
    </row>
    <row r="166" spans="2:7" ht="14.25">
      <c r="B166" s="13">
        <v>0.691136538461539</v>
      </c>
      <c r="C166" s="13"/>
      <c r="D166" s="13">
        <v>-1.377713</v>
      </c>
      <c r="E166" s="13">
        <v>1.1389662857142899</v>
      </c>
      <c r="F166" s="13"/>
      <c r="G166" s="13">
        <v>-1.3304320000000001</v>
      </c>
    </row>
    <row r="167" spans="2:7" ht="14.25">
      <c r="B167" s="13">
        <v>0.69315976923076905</v>
      </c>
      <c r="C167" s="13"/>
      <c r="D167" s="13">
        <v>-1.3792011333333301</v>
      </c>
      <c r="E167" s="13">
        <v>1.1389662857142899</v>
      </c>
      <c r="F167" s="13"/>
      <c r="G167" s="13">
        <v>-1.3345582</v>
      </c>
    </row>
    <row r="168" spans="2:7" ht="14.25">
      <c r="B168" s="13">
        <v>0.69778385714285696</v>
      </c>
      <c r="C168" s="13"/>
      <c r="D168" s="13">
        <v>-1.379583</v>
      </c>
      <c r="E168" s="13">
        <v>1.1414342500000001</v>
      </c>
      <c r="F168" s="13"/>
      <c r="G168" s="13">
        <v>-1.3436417333333299</v>
      </c>
    </row>
    <row r="169" spans="2:7" ht="14.25">
      <c r="B169" s="13">
        <v>0.69882433333333405</v>
      </c>
      <c r="C169" s="13"/>
      <c r="D169" s="13">
        <v>-1.3852312499999999</v>
      </c>
      <c r="E169" s="13">
        <v>1.14458085714286</v>
      </c>
      <c r="F169" s="13"/>
      <c r="G169" s="13">
        <v>-1.34558775</v>
      </c>
    </row>
    <row r="170" spans="2:7" ht="14.25">
      <c r="B170" s="13">
        <v>0.699960928571429</v>
      </c>
      <c r="C170" s="13"/>
      <c r="D170" s="13">
        <v>-1.38996157142857</v>
      </c>
      <c r="E170" s="13">
        <v>1.1452222000000001</v>
      </c>
      <c r="F170" s="13"/>
      <c r="G170" s="13">
        <v>-1.34887616666667</v>
      </c>
    </row>
    <row r="171" spans="2:7" ht="14.25">
      <c r="B171" s="13">
        <v>0.700395636363636</v>
      </c>
      <c r="C171" s="13"/>
      <c r="D171" s="13">
        <v>-1.3909353</v>
      </c>
      <c r="E171" s="13">
        <v>1.1452222000000001</v>
      </c>
      <c r="F171" s="13"/>
      <c r="G171" s="13">
        <v>-1.3500191666666701</v>
      </c>
    </row>
    <row r="172" spans="2:7" ht="14.25">
      <c r="B172" s="13">
        <v>0.70180646153846205</v>
      </c>
      <c r="C172" s="13"/>
      <c r="D172" s="13">
        <v>-1.392002</v>
      </c>
      <c r="E172" s="13">
        <v>1.145628375</v>
      </c>
      <c r="F172" s="13"/>
      <c r="G172" s="13">
        <v>-1.3504976</v>
      </c>
    </row>
    <row r="173" spans="2:7" ht="14.25">
      <c r="B173" s="13">
        <v>0.703526571428571</v>
      </c>
      <c r="C173" s="13"/>
      <c r="D173" s="13">
        <v>-1.41034083333333</v>
      </c>
      <c r="E173" s="13">
        <v>1.14961271428571</v>
      </c>
      <c r="F173" s="13"/>
      <c r="G173" s="13">
        <v>-1.3527162500000001</v>
      </c>
    </row>
    <row r="174" spans="2:7" ht="14.25">
      <c r="B174" s="13">
        <v>0.70386336363636404</v>
      </c>
      <c r="C174" s="13"/>
      <c r="D174" s="13">
        <v>-1.4145354000000001</v>
      </c>
      <c r="E174" s="13">
        <v>1.14961271428571</v>
      </c>
      <c r="F174" s="13"/>
      <c r="G174" s="13">
        <v>-1.3617711666666701</v>
      </c>
    </row>
    <row r="175" spans="2:7" ht="14.25">
      <c r="B175" s="13">
        <v>0.70506638461538496</v>
      </c>
      <c r="C175" s="13"/>
      <c r="D175" s="13">
        <v>-1.4162648</v>
      </c>
      <c r="E175" s="13">
        <v>1.15472444444444</v>
      </c>
      <c r="F175" s="13"/>
      <c r="G175" s="13">
        <v>-1.3624245714285701</v>
      </c>
    </row>
    <row r="176" spans="2:7" ht="14.25">
      <c r="B176" s="13">
        <v>0.70627446153846196</v>
      </c>
      <c r="C176" s="13"/>
      <c r="D176" s="13">
        <v>-1.41640898333333</v>
      </c>
      <c r="E176" s="13">
        <v>1.1573387142857099</v>
      </c>
      <c r="F176" s="13"/>
      <c r="G176" s="13">
        <v>-1.36284357142857</v>
      </c>
    </row>
    <row r="177" spans="2:7" ht="14.25">
      <c r="B177" s="13">
        <v>0.70730475000000004</v>
      </c>
      <c r="C177" s="13"/>
      <c r="D177" s="13">
        <v>-1.4668943999999999</v>
      </c>
      <c r="E177" s="13">
        <v>1.1595418333333301</v>
      </c>
      <c r="F177" s="13"/>
      <c r="G177" s="13">
        <v>-1.375679375</v>
      </c>
    </row>
    <row r="178" spans="2:7" ht="14.25">
      <c r="B178" s="13">
        <v>0.70747349999999998</v>
      </c>
      <c r="C178" s="13"/>
      <c r="D178" s="13">
        <v>-1.4791772875</v>
      </c>
      <c r="E178" s="13">
        <v>1.159551625</v>
      </c>
      <c r="F178" s="13"/>
      <c r="G178" s="13">
        <v>-1.3922026999999999</v>
      </c>
    </row>
    <row r="179" spans="2:7" ht="14.25">
      <c r="B179" s="13">
        <v>0.70834061538461501</v>
      </c>
      <c r="C179" s="13"/>
      <c r="D179" s="13">
        <v>-1.53047033333333</v>
      </c>
      <c r="E179" s="13">
        <v>1.1611446249999999</v>
      </c>
      <c r="F179" s="13"/>
      <c r="G179" s="13">
        <v>-1.39651477777778</v>
      </c>
    </row>
    <row r="180" spans="2:7" ht="14.25">
      <c r="B180" s="13">
        <v>0.71035437499999998</v>
      </c>
      <c r="C180" s="13"/>
      <c r="D180" s="13">
        <v>-1.53047033333333</v>
      </c>
      <c r="E180" s="13">
        <v>1.16591277777778</v>
      </c>
      <c r="F180" s="13"/>
      <c r="G180" s="13">
        <v>-1.3967514999999999</v>
      </c>
    </row>
    <row r="181" spans="2:7" ht="14.25">
      <c r="B181" s="13">
        <v>0.71102766666666695</v>
      </c>
      <c r="C181" s="13"/>
      <c r="D181" s="13">
        <v>-1.53620185714286</v>
      </c>
      <c r="E181" s="13">
        <v>1.16616844444444</v>
      </c>
      <c r="F181" s="13"/>
      <c r="G181" s="13">
        <v>-1.401321375</v>
      </c>
    </row>
    <row r="182" spans="2:7" ht="14.25">
      <c r="B182" s="13">
        <v>0.71105070000000004</v>
      </c>
      <c r="C182" s="13"/>
      <c r="D182" s="13">
        <v>-1.5392250000000001</v>
      </c>
      <c r="E182" s="13">
        <v>1.1670914999999999</v>
      </c>
      <c r="F182" s="13"/>
      <c r="G182" s="13">
        <v>-1.4109063636363599</v>
      </c>
    </row>
    <row r="183" spans="2:7" ht="14.25">
      <c r="B183" s="13">
        <v>0.71191316666666704</v>
      </c>
      <c r="C183" s="13"/>
      <c r="D183" s="13">
        <v>-1.56763836363636</v>
      </c>
      <c r="E183" s="13">
        <v>1.1679453333333301</v>
      </c>
      <c r="F183" s="13"/>
      <c r="G183" s="13">
        <v>-1.4217657142857101</v>
      </c>
    </row>
    <row r="184" spans="2:7" ht="14.25">
      <c r="B184" s="13">
        <v>0.71193481818181803</v>
      </c>
      <c r="C184" s="13"/>
      <c r="D184" s="13">
        <v>-1.5744450000000001</v>
      </c>
      <c r="E184" s="13">
        <v>1.1691745</v>
      </c>
      <c r="F184" s="13"/>
      <c r="G184" s="13">
        <v>-1.4223702222222201</v>
      </c>
    </row>
    <row r="185" spans="2:7" ht="14.25">
      <c r="B185" s="13">
        <v>0.71207154545454598</v>
      </c>
      <c r="C185" s="13"/>
      <c r="D185" s="13">
        <v>-1.57838266666667</v>
      </c>
      <c r="E185" s="13">
        <v>1.1745418888888901</v>
      </c>
      <c r="F185" s="13"/>
      <c r="G185" s="13">
        <v>-1.4270856363636399</v>
      </c>
    </row>
    <row r="186" spans="2:7" ht="14.25">
      <c r="B186" s="13">
        <v>0.71319975000000002</v>
      </c>
      <c r="C186" s="13"/>
      <c r="D186" s="13">
        <v>-1.5805598750000001</v>
      </c>
      <c r="E186" s="13">
        <v>1.1808856666666701</v>
      </c>
      <c r="F186" s="13"/>
      <c r="G186" s="13">
        <v>-1.4404404285714301</v>
      </c>
    </row>
    <row r="187" spans="2:7" ht="14.25">
      <c r="B187" s="13">
        <v>0.71517675000000003</v>
      </c>
      <c r="C187" s="13"/>
      <c r="D187" s="13">
        <v>-1.6311374999999999</v>
      </c>
      <c r="E187" s="13">
        <v>1.1827854285714301</v>
      </c>
      <c r="F187" s="13"/>
      <c r="G187" s="13">
        <v>-1.4404404285714301</v>
      </c>
    </row>
    <row r="188" spans="2:7" ht="14.25">
      <c r="B188" s="13">
        <v>0.71618250000000006</v>
      </c>
      <c r="C188" s="13"/>
      <c r="D188" s="13">
        <v>-1.6410046</v>
      </c>
      <c r="E188" s="13">
        <v>1.18636716666667</v>
      </c>
      <c r="F188" s="13"/>
      <c r="G188" s="13">
        <v>-1.44761957142857</v>
      </c>
    </row>
    <row r="189" spans="2:7" ht="14.25">
      <c r="B189" s="13">
        <v>0.7170666</v>
      </c>
      <c r="C189" s="13"/>
      <c r="D189" s="13">
        <v>-1.6542331538461501</v>
      </c>
      <c r="E189" s="13">
        <v>1.1934147777777799</v>
      </c>
      <c r="F189" s="13"/>
      <c r="G189" s="13">
        <v>-1.4505295</v>
      </c>
    </row>
    <row r="190" spans="2:7" ht="14.25">
      <c r="B190" s="13">
        <v>0.71745545454545401</v>
      </c>
      <c r="C190" s="13"/>
      <c r="D190" s="13">
        <v>-1.66130942857143</v>
      </c>
      <c r="E190" s="13">
        <v>1.1959736249999999</v>
      </c>
      <c r="F190" s="13"/>
      <c r="G190" s="13">
        <v>-1.4518123333333299</v>
      </c>
    </row>
    <row r="191" spans="2:7" ht="14.25">
      <c r="B191" s="13">
        <v>0.71840887499999995</v>
      </c>
      <c r="C191" s="13"/>
      <c r="D191" s="13">
        <v>-1.666401</v>
      </c>
      <c r="E191" s="13">
        <v>1.1971320000000001</v>
      </c>
      <c r="F191" s="13"/>
      <c r="G191" s="13">
        <v>-1.45427936363636</v>
      </c>
    </row>
    <row r="192" spans="2:7" ht="14.25">
      <c r="B192" s="13">
        <v>0.72117009090909101</v>
      </c>
      <c r="C192" s="13"/>
      <c r="D192" s="13">
        <v>-1.71569525</v>
      </c>
      <c r="E192" s="13">
        <v>1.19805266666667</v>
      </c>
      <c r="F192" s="13"/>
      <c r="G192" s="13">
        <v>-1.45427936363636</v>
      </c>
    </row>
    <row r="193" spans="2:7" ht="15">
      <c r="B193" s="21">
        <v>0.72129818181818195</v>
      </c>
      <c r="C193" s="13"/>
      <c r="D193" s="13">
        <v>-1.7549941428571401</v>
      </c>
      <c r="E193" s="13">
        <v>1.19805266666667</v>
      </c>
      <c r="F193" s="13"/>
      <c r="G193" s="13">
        <v>-1.46112257142857</v>
      </c>
    </row>
    <row r="194" spans="2:7" ht="14.25">
      <c r="B194" s="13">
        <v>0.72348443750000002</v>
      </c>
      <c r="C194" s="13"/>
      <c r="D194" s="13">
        <v>-1.7582740909090899</v>
      </c>
      <c r="E194" s="13">
        <v>1.2148391111111101</v>
      </c>
      <c r="F194" s="13"/>
      <c r="G194" s="13">
        <v>-1.46261625</v>
      </c>
    </row>
    <row r="195" spans="2:7" ht="14.25">
      <c r="B195" s="13">
        <v>0.72386166666666696</v>
      </c>
      <c r="C195" s="13"/>
      <c r="D195" s="13">
        <v>-1.8192254999999999</v>
      </c>
      <c r="E195" s="13">
        <v>1.2152446666666701</v>
      </c>
      <c r="F195" s="13"/>
      <c r="G195" s="13">
        <v>-1.46789381818182</v>
      </c>
    </row>
    <row r="196" spans="2:7" ht="14.25">
      <c r="B196" s="13">
        <v>0.72503611111111099</v>
      </c>
      <c r="C196" s="13"/>
      <c r="D196" s="13">
        <v>-1.8215037000000001</v>
      </c>
      <c r="E196" s="13">
        <v>1.2159305</v>
      </c>
      <c r="F196" s="13"/>
      <c r="G196" s="13">
        <v>-1.4690570999999999</v>
      </c>
    </row>
    <row r="197" spans="2:7" ht="14.25">
      <c r="B197" s="13">
        <v>0.72509033333333295</v>
      </c>
      <c r="C197" s="13"/>
      <c r="D197" s="13">
        <v>-1.8641000000000001</v>
      </c>
      <c r="E197" s="13">
        <v>1.22855771428571</v>
      </c>
      <c r="F197" s="13"/>
      <c r="G197" s="13">
        <v>-1.4804508750000001</v>
      </c>
    </row>
    <row r="198" spans="2:7" ht="15">
      <c r="B198" s="21">
        <v>0.72601499999999997</v>
      </c>
      <c r="C198" s="13"/>
      <c r="D198" s="13">
        <v>-1.8946501428571401</v>
      </c>
      <c r="E198" s="13">
        <v>1.2313354000000001</v>
      </c>
      <c r="F198" s="13"/>
      <c r="G198" s="13">
        <v>-1.48097463636364</v>
      </c>
    </row>
    <row r="199" spans="2:7" ht="14.25">
      <c r="B199" s="13">
        <v>0.72786985714285701</v>
      </c>
      <c r="C199" s="13"/>
      <c r="D199" s="13">
        <v>-1.8956048571428601</v>
      </c>
      <c r="E199" s="13">
        <v>1.2335687500000001</v>
      </c>
      <c r="F199" s="13"/>
      <c r="G199" s="13">
        <v>-1.4860004545454499</v>
      </c>
    </row>
    <row r="200" spans="2:7" ht="14.25">
      <c r="B200" s="13">
        <v>0.72948754545454597</v>
      </c>
      <c r="C200" s="13"/>
      <c r="D200" s="13"/>
      <c r="E200" s="13">
        <v>1.2359538000000001</v>
      </c>
      <c r="F200" s="13"/>
      <c r="G200" s="13">
        <v>-1.4904805999999999</v>
      </c>
    </row>
    <row r="201" spans="2:7" ht="14.25">
      <c r="B201" s="13">
        <v>0.73008799999999996</v>
      </c>
      <c r="C201" s="13"/>
      <c r="D201" s="13"/>
      <c r="E201" s="13">
        <v>1.23630614285714</v>
      </c>
      <c r="F201" s="13"/>
      <c r="G201" s="13">
        <v>-1.4996645714285699</v>
      </c>
    </row>
    <row r="202" spans="2:7" ht="14.25">
      <c r="B202" s="13">
        <v>0.730248272727273</v>
      </c>
      <c r="C202" s="13"/>
      <c r="D202" s="13"/>
      <c r="E202" s="13">
        <v>1.24360214285714</v>
      </c>
      <c r="F202" s="13"/>
      <c r="G202" s="13">
        <v>-1.5382979999999999</v>
      </c>
    </row>
    <row r="203" spans="2:7" ht="14.25">
      <c r="B203" s="13">
        <v>0.73089959999999998</v>
      </c>
      <c r="C203" s="13"/>
      <c r="D203" s="13"/>
      <c r="E203" s="13">
        <v>1.2450893333333299</v>
      </c>
      <c r="F203" s="13"/>
      <c r="G203" s="13">
        <v>-1.53998590909091</v>
      </c>
    </row>
    <row r="204" spans="2:7" ht="15">
      <c r="B204" s="21">
        <v>0.73319353846153801</v>
      </c>
      <c r="C204" s="13"/>
      <c r="D204" s="13"/>
      <c r="E204" s="13">
        <v>1.2466568333333301</v>
      </c>
      <c r="F204" s="13"/>
      <c r="G204" s="13">
        <v>-1.5415190000000001</v>
      </c>
    </row>
    <row r="205" spans="2:7" ht="14.25">
      <c r="B205" s="13">
        <v>0.73524127272727302</v>
      </c>
      <c r="C205" s="13"/>
      <c r="D205" s="13"/>
      <c r="E205" s="13">
        <v>1.25189555555556</v>
      </c>
      <c r="F205" s="13"/>
      <c r="G205" s="13">
        <v>-1.5421811111111099</v>
      </c>
    </row>
    <row r="206" spans="2:7" ht="14.25">
      <c r="B206" s="13">
        <v>0.73563049999999996</v>
      </c>
      <c r="C206" s="13"/>
      <c r="D206" s="13"/>
      <c r="E206" s="13">
        <v>1.2526390000000001</v>
      </c>
      <c r="F206" s="13"/>
      <c r="G206" s="13">
        <v>-1.5507166666666701</v>
      </c>
    </row>
    <row r="207" spans="2:7" ht="14.25">
      <c r="B207" s="13">
        <v>0.73597619999999997</v>
      </c>
      <c r="C207" s="13"/>
      <c r="D207" s="13"/>
      <c r="E207" s="13">
        <v>1.2591435</v>
      </c>
      <c r="F207" s="13"/>
      <c r="G207" s="13">
        <v>-1.5645562500000001</v>
      </c>
    </row>
    <row r="208" spans="2:7" ht="14.25">
      <c r="B208" s="13">
        <v>0.73600923076923097</v>
      </c>
      <c r="C208" s="13"/>
      <c r="D208" s="13"/>
      <c r="E208" s="13">
        <v>1.259303375</v>
      </c>
      <c r="F208" s="13"/>
      <c r="G208" s="13">
        <v>-1.5828880000000001</v>
      </c>
    </row>
    <row r="209" spans="2:7" ht="14.25">
      <c r="B209" s="13">
        <v>0.73611377777777798</v>
      </c>
      <c r="C209" s="13"/>
      <c r="D209" s="13"/>
      <c r="E209" s="13">
        <v>1.2733286666666701</v>
      </c>
      <c r="F209" s="13"/>
      <c r="G209" s="13">
        <v>-1.6158361999999999</v>
      </c>
    </row>
    <row r="210" spans="2:7" ht="14.25">
      <c r="B210" s="13">
        <v>0.73674966666666697</v>
      </c>
      <c r="C210" s="13"/>
      <c r="D210" s="13"/>
      <c r="E210" s="13">
        <v>1.2740672857142901</v>
      </c>
      <c r="F210" s="13"/>
      <c r="G210" s="13">
        <v>-1.6259235999999999</v>
      </c>
    </row>
    <row r="211" spans="2:7" ht="14.25">
      <c r="B211" s="13">
        <v>0.73731566666666704</v>
      </c>
      <c r="C211" s="13"/>
      <c r="D211" s="13"/>
      <c r="E211" s="13">
        <v>1.2802450000000001</v>
      </c>
      <c r="F211" s="13"/>
      <c r="G211" s="13">
        <v>-1.66216214285714</v>
      </c>
    </row>
    <row r="212" spans="2:7" ht="14.25">
      <c r="B212" s="13">
        <v>0.73817941666666598</v>
      </c>
      <c r="C212" s="13"/>
      <c r="D212" s="13"/>
      <c r="E212" s="13">
        <v>1.2825201666666699</v>
      </c>
      <c r="F212" s="13"/>
      <c r="G212" s="13">
        <v>-1.68455877777778</v>
      </c>
    </row>
    <row r="213" spans="2:7" ht="14.25">
      <c r="B213" s="13">
        <v>0.73840672727272705</v>
      </c>
      <c r="C213" s="13"/>
      <c r="D213" s="13"/>
      <c r="E213" s="13">
        <v>1.3001817142857099</v>
      </c>
      <c r="F213" s="13"/>
      <c r="G213" s="13">
        <v>-1.6937538750000001</v>
      </c>
    </row>
    <row r="214" spans="2:7" ht="14.25">
      <c r="B214" s="13">
        <v>0.73864687500000004</v>
      </c>
      <c r="C214" s="13"/>
      <c r="D214" s="13"/>
      <c r="E214" s="13">
        <v>1.30117233333333</v>
      </c>
      <c r="F214" s="13"/>
      <c r="G214" s="13">
        <v>-1.6937538750000001</v>
      </c>
    </row>
    <row r="215" spans="2:7" ht="14.25">
      <c r="B215" s="13">
        <v>0.74140914285714299</v>
      </c>
      <c r="C215" s="13"/>
      <c r="D215" s="13"/>
      <c r="E215" s="13">
        <v>1.3045420000000001</v>
      </c>
      <c r="F215" s="13"/>
      <c r="G215" s="13">
        <v>-1.832168</v>
      </c>
    </row>
    <row r="216" spans="2:7" ht="14.25">
      <c r="B216" s="13">
        <v>0.74274300000000004</v>
      </c>
      <c r="C216" s="13"/>
      <c r="D216" s="13"/>
      <c r="E216" s="13">
        <v>1.3177157142857101</v>
      </c>
      <c r="F216" s="13"/>
      <c r="G216" s="13">
        <v>-1.832168</v>
      </c>
    </row>
    <row r="217" spans="2:7" ht="14.25">
      <c r="B217" s="13">
        <v>0.74537889999999996</v>
      </c>
      <c r="C217" s="13"/>
      <c r="D217" s="13"/>
      <c r="E217" s="13">
        <v>1.3205025714285701</v>
      </c>
      <c r="F217" s="13"/>
      <c r="G217" s="13">
        <v>-1.9127187999999999</v>
      </c>
    </row>
    <row r="218" spans="2:7" ht="14.25">
      <c r="B218" s="13">
        <v>0.74597990000000003</v>
      </c>
      <c r="C218" s="13"/>
      <c r="D218" s="13"/>
      <c r="E218" s="13">
        <v>1.3270588571428601</v>
      </c>
      <c r="F218" s="13"/>
      <c r="G218" s="13"/>
    </row>
    <row r="219" spans="2:7" ht="14.25">
      <c r="B219" s="13">
        <v>0.746907916666667</v>
      </c>
      <c r="C219" s="13"/>
      <c r="D219" s="13"/>
      <c r="E219" s="13">
        <v>1.3473618333333299</v>
      </c>
      <c r="F219" s="13"/>
      <c r="G219" s="13"/>
    </row>
    <row r="220" spans="2:7" ht="14.25">
      <c r="B220" s="13">
        <v>0.74742299999999995</v>
      </c>
      <c r="C220" s="13"/>
      <c r="D220" s="13"/>
      <c r="E220" s="13">
        <v>1.368914</v>
      </c>
      <c r="F220" s="13"/>
      <c r="G220" s="13"/>
    </row>
    <row r="221" spans="2:7" ht="14.25">
      <c r="B221" s="13">
        <v>0.74955433333333299</v>
      </c>
      <c r="C221" s="13"/>
      <c r="D221" s="13"/>
      <c r="E221" s="13">
        <v>1.3782857142857099</v>
      </c>
      <c r="F221" s="13"/>
      <c r="G221" s="13"/>
    </row>
    <row r="222" spans="2:7" ht="15">
      <c r="B222" s="21">
        <v>0.75210653846153896</v>
      </c>
      <c r="C222" s="13"/>
      <c r="D222" s="13"/>
      <c r="E222" s="13">
        <v>1.39189428571429</v>
      </c>
      <c r="F222" s="13"/>
      <c r="G222" s="13"/>
    </row>
    <row r="223" spans="2:7" ht="14.25">
      <c r="B223" s="13">
        <v>0.75260611111111098</v>
      </c>
      <c r="C223" s="13"/>
      <c r="D223" s="13"/>
      <c r="E223" s="13">
        <v>1.40025</v>
      </c>
      <c r="F223" s="13"/>
      <c r="G223" s="13"/>
    </row>
    <row r="224" spans="2:7" ht="14.25">
      <c r="B224" s="13">
        <v>0.75344446666666598</v>
      </c>
      <c r="C224" s="13"/>
      <c r="D224" s="13"/>
      <c r="E224" s="13">
        <v>1.4385013333333301</v>
      </c>
      <c r="F224" s="13"/>
      <c r="G224" s="13"/>
    </row>
    <row r="225" spans="2:7" ht="14.25">
      <c r="B225" s="13">
        <v>0.75415833333333304</v>
      </c>
      <c r="C225" s="13"/>
      <c r="D225" s="13"/>
      <c r="E225" s="13">
        <v>1.4938281428571401</v>
      </c>
      <c r="F225" s="13"/>
      <c r="G225" s="13"/>
    </row>
    <row r="226" spans="2:7" ht="14.25">
      <c r="B226" s="13">
        <v>0.75435549999999996</v>
      </c>
      <c r="C226" s="13"/>
      <c r="D226" s="13"/>
      <c r="E226" s="13"/>
      <c r="F226" s="13"/>
      <c r="G226" s="13"/>
    </row>
    <row r="227" spans="2:7" ht="14.25">
      <c r="B227" s="13">
        <v>0.75499559999999999</v>
      </c>
      <c r="C227" s="13"/>
      <c r="D227" s="13"/>
      <c r="E227" s="13"/>
      <c r="F227" s="13"/>
      <c r="G227" s="13"/>
    </row>
    <row r="228" spans="2:7" ht="14.25">
      <c r="B228" s="13">
        <v>0.75652050000000004</v>
      </c>
      <c r="C228" s="13"/>
      <c r="D228" s="13"/>
      <c r="E228" s="13"/>
      <c r="F228" s="13"/>
      <c r="G228" s="13"/>
    </row>
    <row r="229" spans="2:7" ht="14.25">
      <c r="B229" s="13">
        <v>0.757289083333333</v>
      </c>
      <c r="C229" s="13"/>
      <c r="D229" s="13"/>
      <c r="E229" s="13"/>
      <c r="F229" s="13"/>
      <c r="G229" s="13"/>
    </row>
    <row r="230" spans="2:7" ht="14.25">
      <c r="B230" s="13">
        <v>0.75955718750000001</v>
      </c>
      <c r="C230" s="13"/>
      <c r="D230" s="13"/>
      <c r="E230" s="13"/>
      <c r="F230" s="13"/>
      <c r="G230" s="13"/>
    </row>
    <row r="231" spans="2:7" ht="14.25">
      <c r="B231" s="13">
        <v>0.76094349999999999</v>
      </c>
      <c r="C231" s="13"/>
      <c r="D231" s="13"/>
      <c r="E231" s="13"/>
      <c r="F231" s="13"/>
      <c r="G231" s="13"/>
    </row>
    <row r="232" spans="2:7" ht="14.25">
      <c r="B232" s="13">
        <v>0.76102354545454498</v>
      </c>
      <c r="C232" s="13"/>
      <c r="D232" s="13"/>
      <c r="E232" s="13"/>
      <c r="F232" s="13"/>
      <c r="G232" s="13"/>
    </row>
    <row r="233" spans="2:7" ht="14.25">
      <c r="B233" s="13">
        <v>0.7613837</v>
      </c>
      <c r="C233" s="13"/>
      <c r="D233" s="13"/>
      <c r="E233" s="13"/>
      <c r="F233" s="13"/>
      <c r="G233" s="13"/>
    </row>
    <row r="234" spans="2:7" ht="14.25">
      <c r="B234" s="13">
        <v>0.76174980000000003</v>
      </c>
      <c r="C234" s="13"/>
      <c r="D234" s="13"/>
      <c r="E234" s="13"/>
      <c r="F234" s="13"/>
      <c r="G234" s="13"/>
    </row>
    <row r="235" spans="2:7" ht="14.25">
      <c r="B235" s="13">
        <v>0.76179549999999996</v>
      </c>
      <c r="C235" s="13"/>
      <c r="D235" s="13"/>
      <c r="E235" s="13"/>
      <c r="F235" s="13"/>
      <c r="G235" s="13"/>
    </row>
    <row r="236" spans="2:7" ht="14.25">
      <c r="B236" s="13">
        <v>0.76211818181818203</v>
      </c>
      <c r="C236" s="13"/>
      <c r="D236" s="13"/>
      <c r="E236" s="13"/>
      <c r="F236" s="13"/>
      <c r="G236" s="13"/>
    </row>
    <row r="237" spans="2:7" ht="14.25">
      <c r="B237" s="13">
        <v>0.76366659999999997</v>
      </c>
      <c r="C237" s="13"/>
      <c r="D237" s="13"/>
      <c r="E237" s="13"/>
      <c r="F237" s="13"/>
      <c r="G237" s="13"/>
    </row>
    <row r="238" spans="2:7" ht="14.25">
      <c r="B238" s="13">
        <v>0.76548526666666705</v>
      </c>
      <c r="C238" s="13"/>
      <c r="D238" s="13"/>
      <c r="E238" s="13"/>
      <c r="F238" s="13"/>
      <c r="G238" s="13"/>
    </row>
    <row r="239" spans="2:7" ht="14.25">
      <c r="B239" s="13">
        <v>0.76601812499999999</v>
      </c>
      <c r="C239" s="13"/>
      <c r="D239" s="13"/>
      <c r="E239" s="13"/>
      <c r="F239" s="13"/>
      <c r="G239" s="13"/>
    </row>
    <row r="240" spans="2:7" ht="14.25">
      <c r="B240" s="13">
        <v>0.76808657142857095</v>
      </c>
      <c r="C240" s="13"/>
      <c r="D240" s="13"/>
      <c r="E240" s="13"/>
      <c r="F240" s="13"/>
      <c r="G240" s="13"/>
    </row>
    <row r="241" spans="2:7" ht="14.25">
      <c r="B241" s="13">
        <v>0.76976120000000003</v>
      </c>
      <c r="C241" s="13"/>
      <c r="D241" s="13"/>
      <c r="E241" s="13"/>
      <c r="F241" s="13"/>
      <c r="G241" s="13"/>
    </row>
    <row r="242" spans="2:7" ht="14.25">
      <c r="B242" s="13">
        <v>0.769804181818182</v>
      </c>
      <c r="C242" s="13"/>
      <c r="D242" s="13"/>
      <c r="E242" s="13"/>
      <c r="F242" s="13"/>
      <c r="G242" s="13"/>
    </row>
    <row r="243" spans="2:7" ht="15">
      <c r="B243" s="21">
        <v>0.77097516666666699</v>
      </c>
      <c r="C243" s="13"/>
      <c r="D243" s="13"/>
      <c r="E243" s="13"/>
      <c r="F243" s="13"/>
      <c r="G243" s="13"/>
    </row>
    <row r="244" spans="2:7" ht="14.25">
      <c r="B244" s="13">
        <v>0.77179622222222199</v>
      </c>
      <c r="C244" s="13"/>
      <c r="D244" s="13"/>
      <c r="E244" s="13"/>
      <c r="F244" s="13"/>
      <c r="G244" s="13"/>
    </row>
    <row r="245" spans="2:7" ht="14.25">
      <c r="B245" s="13">
        <v>0.77199890909090896</v>
      </c>
      <c r="C245" s="13"/>
      <c r="D245" s="13"/>
      <c r="E245" s="13"/>
      <c r="F245" s="13"/>
      <c r="G245" s="13"/>
    </row>
    <row r="246" spans="2:7" ht="14.25">
      <c r="B246" s="13">
        <v>0.77506185714285702</v>
      </c>
      <c r="C246" s="13"/>
      <c r="D246" s="13"/>
      <c r="E246" s="13"/>
      <c r="F246" s="13"/>
      <c r="G246" s="13"/>
    </row>
    <row r="247" spans="2:7" ht="14.25">
      <c r="B247" s="13">
        <v>0.77909663636363602</v>
      </c>
      <c r="C247" s="13"/>
      <c r="D247" s="13"/>
      <c r="E247" s="13"/>
      <c r="F247" s="13"/>
      <c r="G247" s="13"/>
    </row>
    <row r="248" spans="2:7" ht="14.25">
      <c r="B248" s="13">
        <v>0.78324866666666704</v>
      </c>
      <c r="C248" s="13"/>
      <c r="D248" s="13"/>
      <c r="E248" s="13"/>
      <c r="F248" s="13"/>
      <c r="G248" s="13"/>
    </row>
    <row r="249" spans="2:7" ht="14.25">
      <c r="B249" s="13">
        <v>0.78456154545454504</v>
      </c>
      <c r="C249" s="13"/>
      <c r="D249" s="13"/>
      <c r="E249" s="13"/>
      <c r="F249" s="13"/>
      <c r="G249" s="13"/>
    </row>
    <row r="250" spans="2:7" ht="14.25">
      <c r="B250" s="13">
        <v>0.7879235</v>
      </c>
      <c r="C250" s="13"/>
      <c r="D250" s="13"/>
      <c r="E250" s="13"/>
      <c r="F250" s="13"/>
      <c r="G250" s="13"/>
    </row>
    <row r="251" spans="2:7" ht="14.25">
      <c r="B251" s="13">
        <v>0.78875344444444395</v>
      </c>
      <c r="C251" s="13"/>
      <c r="D251" s="13"/>
      <c r="E251" s="13"/>
      <c r="F251" s="13"/>
      <c r="G251" s="13"/>
    </row>
    <row r="252" spans="2:7" ht="14.25">
      <c r="B252" s="13">
        <v>0.78898758333333296</v>
      </c>
      <c r="C252" s="13"/>
      <c r="D252" s="13"/>
      <c r="E252" s="13"/>
      <c r="F252" s="13"/>
      <c r="G252" s="13"/>
    </row>
    <row r="253" spans="2:7" ht="14.25">
      <c r="B253" s="13">
        <v>0.78911149999999997</v>
      </c>
      <c r="C253" s="13"/>
      <c r="D253" s="13"/>
      <c r="E253" s="13"/>
      <c r="F253" s="13"/>
      <c r="G253" s="13"/>
    </row>
    <row r="254" spans="2:7" ht="14.25">
      <c r="B254" s="13">
        <v>0.79108575000000003</v>
      </c>
      <c r="C254" s="13"/>
      <c r="D254" s="13"/>
      <c r="E254" s="13"/>
      <c r="F254" s="13"/>
      <c r="G254" s="13"/>
    </row>
    <row r="255" spans="2:7" ht="14.25">
      <c r="B255" s="13">
        <v>0.79358272727272705</v>
      </c>
      <c r="C255" s="13"/>
      <c r="D255" s="13"/>
      <c r="E255" s="13"/>
      <c r="F255" s="13"/>
      <c r="G255" s="13"/>
    </row>
    <row r="256" spans="2:7" ht="14.25">
      <c r="B256" s="13">
        <v>0.79381210000000002</v>
      </c>
      <c r="C256" s="13"/>
      <c r="D256" s="13"/>
      <c r="E256" s="13"/>
      <c r="F256" s="13"/>
      <c r="G256" s="13"/>
    </row>
    <row r="257" spans="2:7" ht="14.25">
      <c r="B257" s="13">
        <v>0.79815400000000003</v>
      </c>
      <c r="C257" s="13"/>
      <c r="D257" s="13"/>
      <c r="E257" s="13"/>
      <c r="F257" s="13"/>
      <c r="G257" s="13"/>
    </row>
    <row r="258" spans="2:7" ht="14.25">
      <c r="B258" s="13">
        <v>0.79833137499999995</v>
      </c>
      <c r="C258" s="13"/>
      <c r="D258" s="13"/>
      <c r="E258" s="13"/>
      <c r="F258" s="13"/>
      <c r="G258" s="13"/>
    </row>
    <row r="259" spans="2:7" ht="14.25">
      <c r="B259" s="13">
        <v>0.80043520000000001</v>
      </c>
      <c r="C259" s="13"/>
      <c r="D259" s="13"/>
      <c r="E259" s="13"/>
      <c r="F259" s="13"/>
      <c r="G259" s="13"/>
    </row>
    <row r="260" spans="2:7" ht="14.25">
      <c r="B260" s="13">
        <v>0.80591987499999995</v>
      </c>
      <c r="C260" s="13"/>
      <c r="D260" s="13"/>
      <c r="E260" s="13"/>
      <c r="F260" s="13"/>
      <c r="G260" s="13"/>
    </row>
    <row r="261" spans="2:7" ht="14.25">
      <c r="B261" s="13">
        <v>0.80693170000000003</v>
      </c>
      <c r="C261" s="13"/>
      <c r="D261" s="13"/>
      <c r="E261" s="13"/>
      <c r="F261" s="13"/>
      <c r="G261" s="13"/>
    </row>
    <row r="262" spans="2:7" ht="14.25">
      <c r="B262" s="13">
        <v>0.80833299999999997</v>
      </c>
      <c r="C262" s="13"/>
      <c r="D262" s="13"/>
      <c r="E262" s="13"/>
      <c r="F262" s="13"/>
      <c r="G262" s="13"/>
    </row>
    <row r="263" spans="2:7" ht="14.25">
      <c r="B263" s="13">
        <v>0.80927983333333298</v>
      </c>
      <c r="C263" s="13"/>
      <c r="D263" s="13"/>
      <c r="E263" s="13"/>
      <c r="F263" s="13"/>
      <c r="G263" s="13"/>
    </row>
    <row r="264" spans="2:7" ht="14.25">
      <c r="B264" s="13">
        <v>0.80956908333333299</v>
      </c>
      <c r="C264" s="13"/>
      <c r="D264" s="13"/>
      <c r="E264" s="13"/>
      <c r="F264" s="13"/>
      <c r="G264" s="13"/>
    </row>
    <row r="265" spans="2:7" ht="14.25">
      <c r="B265" s="13">
        <v>0.810712083333333</v>
      </c>
      <c r="C265" s="13"/>
      <c r="D265" s="13"/>
      <c r="E265" s="13"/>
      <c r="F265" s="13"/>
      <c r="G265" s="13"/>
    </row>
    <row r="266" spans="2:7" ht="14.25">
      <c r="B266" s="13">
        <v>0.81097208333333304</v>
      </c>
      <c r="C266" s="13"/>
      <c r="D266" s="13"/>
      <c r="E266" s="13"/>
      <c r="F266" s="13"/>
      <c r="G266" s="13"/>
    </row>
    <row r="267" spans="2:7" ht="14.25">
      <c r="B267" s="13">
        <v>0.81570855555555599</v>
      </c>
      <c r="C267" s="13"/>
      <c r="D267" s="13"/>
      <c r="E267" s="13"/>
      <c r="F267" s="13"/>
      <c r="G267" s="13"/>
    </row>
    <row r="268" spans="2:7" ht="14.25">
      <c r="B268" s="13">
        <v>0.81868435714285703</v>
      </c>
      <c r="C268" s="13"/>
      <c r="D268" s="13"/>
      <c r="E268" s="13"/>
      <c r="F268" s="13"/>
      <c r="G268" s="13"/>
    </row>
    <row r="269" spans="2:7" ht="14.25">
      <c r="B269" s="13">
        <v>0.82345550000000001</v>
      </c>
      <c r="C269" s="13"/>
      <c r="D269" s="13"/>
      <c r="E269" s="13"/>
      <c r="F269" s="13"/>
      <c r="G269" s="13"/>
    </row>
    <row r="270" spans="2:7" ht="14.25">
      <c r="B270" s="13">
        <v>0.823613222222222</v>
      </c>
      <c r="C270" s="13"/>
      <c r="D270" s="13"/>
      <c r="E270" s="13"/>
      <c r="F270" s="13"/>
      <c r="G270" s="13"/>
    </row>
    <row r="271" spans="2:7" ht="14.25">
      <c r="B271" s="13">
        <v>0.8237911</v>
      </c>
      <c r="C271" s="13"/>
      <c r="D271" s="13"/>
      <c r="E271" s="13"/>
      <c r="F271" s="13"/>
      <c r="G271" s="13"/>
    </row>
    <row r="272" spans="2:7" ht="14.25">
      <c r="B272" s="13">
        <v>0.82478300000000004</v>
      </c>
      <c r="C272" s="13"/>
      <c r="D272" s="13"/>
      <c r="E272" s="13"/>
      <c r="F272" s="13"/>
      <c r="G272" s="13"/>
    </row>
    <row r="273" spans="2:7" ht="14.25">
      <c r="B273" s="13">
        <v>0.82561625000000005</v>
      </c>
      <c r="C273" s="13"/>
      <c r="D273" s="13"/>
      <c r="E273" s="13"/>
      <c r="F273" s="13"/>
      <c r="G273" s="13"/>
    </row>
    <row r="274" spans="2:7" ht="14.25">
      <c r="B274" s="13">
        <v>0.82714233333333298</v>
      </c>
      <c r="C274" s="13"/>
      <c r="D274" s="13"/>
      <c r="E274" s="13"/>
      <c r="F274" s="13"/>
      <c r="G274" s="13"/>
    </row>
    <row r="275" spans="2:7" ht="14.25">
      <c r="B275" s="13">
        <v>0.82756541666666705</v>
      </c>
      <c r="C275" s="13"/>
      <c r="D275" s="13"/>
      <c r="E275" s="13"/>
      <c r="F275" s="13"/>
      <c r="G275" s="13"/>
    </row>
    <row r="276" spans="2:7" ht="14.25">
      <c r="B276" s="13">
        <v>0.828785833333333</v>
      </c>
      <c r="C276" s="13"/>
      <c r="D276" s="13"/>
      <c r="E276" s="13"/>
      <c r="F276" s="13"/>
      <c r="G276" s="13"/>
    </row>
    <row r="277" spans="2:7" ht="14.25">
      <c r="B277" s="13">
        <v>0.82953661538461498</v>
      </c>
      <c r="C277" s="13"/>
      <c r="D277" s="13"/>
      <c r="E277" s="13"/>
      <c r="F277" s="13"/>
      <c r="G277" s="13"/>
    </row>
    <row r="278" spans="2:7" ht="14.25">
      <c r="B278" s="13">
        <v>0.82993799999999995</v>
      </c>
      <c r="C278" s="13"/>
      <c r="D278" s="13"/>
      <c r="E278" s="13"/>
      <c r="F278" s="13"/>
      <c r="G278" s="13"/>
    </row>
    <row r="279" spans="2:7" ht="15">
      <c r="B279" s="21">
        <v>0.83005141666666704</v>
      </c>
      <c r="C279" s="13"/>
      <c r="D279" s="13"/>
      <c r="E279" s="13"/>
      <c r="F279" s="13"/>
      <c r="G279" s="13"/>
    </row>
    <row r="280" spans="2:7" ht="15">
      <c r="B280" s="21">
        <v>0.83026420000000001</v>
      </c>
      <c r="C280" s="13"/>
      <c r="D280" s="13"/>
      <c r="E280" s="13"/>
      <c r="F280" s="13"/>
      <c r="G280" s="13"/>
    </row>
    <row r="281" spans="2:7" ht="15">
      <c r="B281" s="21">
        <v>0.83032863636363596</v>
      </c>
      <c r="C281" s="13"/>
      <c r="D281" s="13"/>
      <c r="E281" s="13"/>
      <c r="F281" s="13"/>
      <c r="G281" s="13"/>
    </row>
    <row r="282" spans="2:7" ht="15">
      <c r="B282" s="21">
        <v>0.83119699999999996</v>
      </c>
      <c r="C282" s="13"/>
      <c r="D282" s="13"/>
      <c r="E282" s="13"/>
      <c r="F282" s="13"/>
      <c r="G282" s="13"/>
    </row>
    <row r="283" spans="2:7" ht="14.25">
      <c r="B283" s="13">
        <v>0.83168366666666704</v>
      </c>
      <c r="C283" s="13"/>
      <c r="D283" s="13"/>
      <c r="E283" s="13"/>
      <c r="F283" s="13"/>
      <c r="G283" s="13"/>
    </row>
    <row r="284" spans="2:7" ht="14.25">
      <c r="B284" s="13">
        <v>0.83507378571428603</v>
      </c>
      <c r="C284" s="13"/>
      <c r="D284" s="13"/>
      <c r="E284" s="13"/>
      <c r="F284" s="13"/>
      <c r="G284" s="13"/>
    </row>
    <row r="285" spans="2:7" ht="14.25">
      <c r="B285" s="13">
        <v>0.83671166666666696</v>
      </c>
      <c r="C285" s="13"/>
      <c r="D285" s="13"/>
      <c r="E285" s="13"/>
      <c r="F285" s="13"/>
      <c r="G285" s="13"/>
    </row>
    <row r="286" spans="2:7" ht="15">
      <c r="B286" s="21">
        <v>0.84005945454545405</v>
      </c>
      <c r="C286" s="13"/>
      <c r="D286" s="13"/>
      <c r="E286" s="13"/>
      <c r="F286" s="13"/>
      <c r="G286" s="13"/>
    </row>
    <row r="287" spans="2:7" ht="14.25">
      <c r="B287" s="13">
        <v>0.85166083333333298</v>
      </c>
      <c r="C287" s="13"/>
      <c r="D287" s="13"/>
      <c r="E287" s="13"/>
      <c r="F287" s="13"/>
      <c r="G287" s="13"/>
    </row>
    <row r="288" spans="2:7" ht="14.25">
      <c r="B288" s="13">
        <v>0.85513187499999999</v>
      </c>
      <c r="C288" s="13"/>
      <c r="D288" s="13"/>
      <c r="E288" s="13"/>
      <c r="F288" s="13"/>
      <c r="G288" s="13"/>
    </row>
    <row r="289" spans="2:7" ht="14.25">
      <c r="B289" s="13">
        <v>0.86089424999999997</v>
      </c>
      <c r="C289" s="13"/>
      <c r="D289" s="13"/>
      <c r="E289" s="13"/>
      <c r="F289" s="13"/>
      <c r="G289" s="13"/>
    </row>
    <row r="290" spans="2:7" ht="14.25">
      <c r="B290" s="13">
        <v>0.86102785714285701</v>
      </c>
      <c r="C290" s="13"/>
      <c r="D290" s="13"/>
      <c r="E290" s="13"/>
      <c r="F290" s="13"/>
      <c r="G290" s="13"/>
    </row>
    <row r="291" spans="2:7" ht="14.25">
      <c r="B291" s="13">
        <v>0.87129753846153901</v>
      </c>
      <c r="C291" s="13"/>
      <c r="D291" s="13"/>
      <c r="E291" s="13"/>
      <c r="F291" s="13"/>
      <c r="G291" s="13"/>
    </row>
    <row r="292" spans="2:7" ht="14.25">
      <c r="B292" s="13">
        <v>0.87420149999999996</v>
      </c>
      <c r="C292" s="13"/>
      <c r="D292" s="13"/>
      <c r="E292" s="13"/>
      <c r="F292" s="13"/>
      <c r="G292" s="13"/>
    </row>
    <row r="293" spans="2:7" ht="15">
      <c r="B293" s="21">
        <v>0.87596039999999997</v>
      </c>
      <c r="C293" s="13"/>
      <c r="D293" s="13"/>
      <c r="E293" s="13"/>
      <c r="F293" s="13"/>
      <c r="G293" s="13"/>
    </row>
    <row r="294" spans="2:7" ht="14.25">
      <c r="B294" s="13">
        <v>0.87698299999999996</v>
      </c>
      <c r="C294" s="13"/>
      <c r="D294" s="13"/>
      <c r="E294" s="13"/>
      <c r="F294" s="13"/>
      <c r="G294" s="13"/>
    </row>
    <row r="295" spans="2:7" ht="14.25">
      <c r="B295" s="13">
        <v>0.87955484615384605</v>
      </c>
      <c r="C295" s="13"/>
      <c r="D295" s="13"/>
      <c r="E295" s="13"/>
      <c r="F295" s="13"/>
      <c r="G295" s="13"/>
    </row>
    <row r="296" spans="2:7" ht="14.25">
      <c r="B296" s="13">
        <v>0.87990872727272695</v>
      </c>
      <c r="C296" s="13"/>
      <c r="D296" s="13"/>
      <c r="E296" s="13"/>
      <c r="F296" s="13"/>
      <c r="G296" s="13"/>
    </row>
    <row r="297" spans="2:7" ht="14.25">
      <c r="B297" s="13">
        <v>0.88750549999999995</v>
      </c>
      <c r="C297" s="13"/>
      <c r="D297" s="13"/>
      <c r="E297" s="13"/>
      <c r="F297" s="13"/>
      <c r="G297" s="13"/>
    </row>
    <row r="298" spans="2:7" ht="14.25">
      <c r="B298" s="13">
        <v>0.88839500000000005</v>
      </c>
      <c r="C298" s="13"/>
      <c r="D298" s="13"/>
      <c r="E298" s="13"/>
      <c r="F298" s="13"/>
      <c r="G298" s="13"/>
    </row>
    <row r="299" spans="2:7" ht="14.25">
      <c r="B299" s="13">
        <v>0.88969654545454502</v>
      </c>
      <c r="C299" s="13"/>
      <c r="D299" s="13"/>
      <c r="E299" s="13"/>
      <c r="F299" s="13"/>
      <c r="G299" s="13"/>
    </row>
    <row r="300" spans="2:7" ht="14.25">
      <c r="B300" s="13">
        <v>0.89309525000000001</v>
      </c>
      <c r="C300" s="13"/>
      <c r="D300" s="13"/>
      <c r="E300" s="13"/>
      <c r="F300" s="13"/>
      <c r="G300" s="13"/>
    </row>
    <row r="301" spans="2:7" ht="14.25">
      <c r="B301" s="13">
        <v>0.89983487500000003</v>
      </c>
      <c r="C301" s="13"/>
      <c r="D301" s="13"/>
      <c r="E301" s="13"/>
      <c r="F301" s="13"/>
      <c r="G301" s="13"/>
    </row>
    <row r="302" spans="2:7" ht="14.25">
      <c r="B302" s="13">
        <v>0.90855553846153803</v>
      </c>
      <c r="C302" s="13"/>
      <c r="D302" s="13"/>
      <c r="E302" s="13"/>
      <c r="F302" s="13"/>
      <c r="G302" s="13"/>
    </row>
    <row r="303" spans="2:7" ht="14.25">
      <c r="B303" s="13">
        <v>0.91118866666666698</v>
      </c>
      <c r="C303" s="13"/>
      <c r="D303" s="13"/>
      <c r="E303" s="13"/>
      <c r="F303" s="13"/>
      <c r="G303" s="13"/>
    </row>
    <row r="304" spans="2:7" ht="14.25">
      <c r="B304" s="13">
        <v>0.91414174999999998</v>
      </c>
      <c r="C304" s="13"/>
      <c r="D304" s="13"/>
      <c r="E304" s="13"/>
      <c r="F304" s="13"/>
      <c r="G304" s="13"/>
    </row>
    <row r="305" spans="2:7" ht="14.25">
      <c r="B305" s="13">
        <v>0.9169235</v>
      </c>
      <c r="C305" s="13"/>
      <c r="D305" s="13"/>
      <c r="E305" s="13"/>
      <c r="F305" s="13"/>
      <c r="G305" s="13"/>
    </row>
    <row r="306" spans="2:7" ht="14.25">
      <c r="B306" s="13">
        <v>0.92117733333333296</v>
      </c>
      <c r="C306" s="13"/>
      <c r="D306" s="13"/>
      <c r="E306" s="13"/>
      <c r="F306" s="13"/>
      <c r="G306" s="13"/>
    </row>
    <row r="307" spans="2:7" ht="14.25">
      <c r="B307" s="13">
        <v>0.92837210000000003</v>
      </c>
      <c r="C307" s="13"/>
      <c r="D307" s="13"/>
      <c r="E307" s="13"/>
      <c r="F307" s="13"/>
      <c r="G307" s="13"/>
    </row>
    <row r="308" spans="2:7" ht="14.25">
      <c r="B308" s="13">
        <v>0.93524663636363603</v>
      </c>
      <c r="C308" s="13"/>
      <c r="D308" s="13"/>
      <c r="E308" s="13"/>
      <c r="F308" s="13"/>
      <c r="G308" s="13"/>
    </row>
    <row r="309" spans="2:7" ht="14.25">
      <c r="B309" s="13">
        <v>0.93931666666666702</v>
      </c>
      <c r="C309" s="13"/>
      <c r="D309" s="13"/>
      <c r="E309" s="13"/>
      <c r="F309" s="13"/>
      <c r="G309" s="13"/>
    </row>
    <row r="310" spans="2:7" ht="14.25">
      <c r="B310" s="13">
        <v>0.94949687500000002</v>
      </c>
      <c r="C310" s="13"/>
      <c r="D310" s="13"/>
      <c r="E310" s="13"/>
      <c r="F310" s="13"/>
      <c r="G310" s="13"/>
    </row>
    <row r="311" spans="2:7" ht="14.25">
      <c r="B311" s="13">
        <v>0.95075314285714296</v>
      </c>
      <c r="C311" s="13"/>
      <c r="D311" s="13"/>
      <c r="E311" s="13"/>
      <c r="F311" s="13"/>
      <c r="G311" s="13"/>
    </row>
    <row r="312" spans="2:7" ht="14.25">
      <c r="B312" s="13">
        <v>0.95144127272727297</v>
      </c>
      <c r="C312" s="13"/>
      <c r="D312" s="13"/>
      <c r="E312" s="13"/>
      <c r="F312" s="13"/>
      <c r="G312" s="13"/>
    </row>
    <row r="313" spans="2:7" ht="14.25">
      <c r="B313" s="13">
        <v>0.95398812499999996</v>
      </c>
      <c r="C313" s="13"/>
      <c r="D313" s="13"/>
      <c r="E313" s="13"/>
      <c r="F313" s="13"/>
      <c r="G313" s="13"/>
    </row>
    <row r="314" spans="2:7" ht="14.25">
      <c r="B314" s="13">
        <v>0.96190739999999997</v>
      </c>
      <c r="C314" s="13"/>
      <c r="D314" s="13"/>
      <c r="E314" s="13"/>
      <c r="F314" s="13"/>
      <c r="G314" s="13"/>
    </row>
    <row r="315" spans="2:7" ht="14.25">
      <c r="B315" s="13">
        <v>0.96197863636363601</v>
      </c>
      <c r="C315" s="13"/>
      <c r="D315" s="13"/>
      <c r="E315" s="13"/>
      <c r="F315" s="13"/>
      <c r="G315" s="13"/>
    </row>
    <row r="316" spans="2:7" ht="14.25">
      <c r="B316" s="13">
        <v>0.96271114285714299</v>
      </c>
      <c r="C316" s="13"/>
      <c r="D316" s="13"/>
      <c r="E316" s="13"/>
      <c r="F316" s="13"/>
      <c r="G316" s="13"/>
    </row>
    <row r="317" spans="2:7" ht="14.25">
      <c r="B317" s="13">
        <v>0.96325700000000003</v>
      </c>
      <c r="C317" s="13"/>
      <c r="D317" s="13"/>
      <c r="E317" s="13"/>
      <c r="F317" s="13"/>
      <c r="G317" s="13"/>
    </row>
    <row r="318" spans="2:7" ht="14.25">
      <c r="B318" s="13">
        <v>0.96887624999999999</v>
      </c>
      <c r="C318" s="13"/>
      <c r="D318" s="13"/>
      <c r="E318" s="13"/>
      <c r="F318" s="13"/>
      <c r="G318" s="13"/>
    </row>
    <row r="319" spans="2:7" ht="14.25">
      <c r="B319" s="13">
        <v>0.96916159999999996</v>
      </c>
      <c r="C319" s="13"/>
      <c r="D319" s="13"/>
      <c r="E319" s="13"/>
      <c r="F319" s="13"/>
      <c r="G319" s="13"/>
    </row>
    <row r="320" spans="2:7" ht="14.25">
      <c r="B320" s="13">
        <v>0.98064600000000002</v>
      </c>
      <c r="C320" s="13"/>
      <c r="D320" s="13"/>
      <c r="E320" s="13"/>
      <c r="F320" s="13"/>
      <c r="G320" s="13"/>
    </row>
    <row r="321" spans="2:7" ht="14.25">
      <c r="B321" s="13">
        <v>0.99493914285714302</v>
      </c>
      <c r="C321" s="13"/>
      <c r="D321" s="13"/>
      <c r="E321" s="13"/>
      <c r="F321" s="13"/>
      <c r="G321" s="13"/>
    </row>
    <row r="322" spans="2:7" ht="14.25">
      <c r="B322" s="13">
        <v>0.99540785714285696</v>
      </c>
      <c r="C322" s="13"/>
      <c r="D322" s="13"/>
      <c r="E322" s="13"/>
      <c r="F322" s="13"/>
      <c r="G322" s="13"/>
    </row>
    <row r="323" spans="2:7" ht="14.25">
      <c r="B323" s="13">
        <v>1.012874625</v>
      </c>
      <c r="C323" s="13"/>
      <c r="D323" s="13"/>
      <c r="E323" s="13"/>
      <c r="F323" s="13"/>
      <c r="G323" s="13"/>
    </row>
    <row r="324" spans="2:7" ht="14.25">
      <c r="B324" s="13">
        <v>1.05091433333333</v>
      </c>
      <c r="C324" s="13"/>
      <c r="D324" s="13"/>
      <c r="E324" s="13"/>
      <c r="F324" s="13"/>
      <c r="G324" s="13"/>
    </row>
    <row r="325" spans="2:7" ht="14.25">
      <c r="B325" s="13">
        <v>1.0726296</v>
      </c>
      <c r="C325" s="13"/>
      <c r="E325" s="13"/>
      <c r="F325" s="13"/>
      <c r="G325" s="13"/>
    </row>
    <row r="326" spans="2:7" ht="14.25">
      <c r="B326" s="13">
        <v>1.1597037142857101</v>
      </c>
      <c r="C326" s="13"/>
      <c r="D326" s="13"/>
      <c r="E326" s="13"/>
      <c r="F326" s="13"/>
      <c r="G326" s="13"/>
    </row>
    <row r="327" spans="2:7" ht="14.25">
      <c r="B327" s="13"/>
      <c r="C327" s="13"/>
      <c r="D327" s="13"/>
      <c r="E327" s="13"/>
      <c r="F327" s="13"/>
      <c r="G327" s="13"/>
    </row>
    <row r="1048575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48575"/>
  <sheetViews>
    <sheetView zoomScaleNormal="100" workbookViewId="0">
      <pane ySplit="2" topLeftCell="A468" activePane="bottomLeft" state="frozen"/>
      <selection pane="bottomLeft" activeCell="C487" sqref="C487"/>
    </sheetView>
  </sheetViews>
  <sheetFormatPr defaultRowHeight="12.75"/>
  <cols>
    <col min="1" max="1021" width="12.5703125" customWidth="1"/>
    <col min="1022" max="1025" width="11.5703125"/>
  </cols>
  <sheetData>
    <row r="1" spans="2:7" ht="15">
      <c r="B1" s="1" t="s">
        <v>0</v>
      </c>
      <c r="C1" s="1" t="s">
        <v>0</v>
      </c>
      <c r="D1" s="1" t="s">
        <v>0</v>
      </c>
      <c r="E1" s="2" t="s">
        <v>31</v>
      </c>
      <c r="F1" s="2" t="s">
        <v>31</v>
      </c>
      <c r="G1" s="2" t="s">
        <v>31</v>
      </c>
    </row>
    <row r="2" spans="2:7" ht="30">
      <c r="B2" s="5" t="s">
        <v>3</v>
      </c>
      <c r="C2" s="5" t="s">
        <v>33</v>
      </c>
      <c r="D2" s="6" t="s">
        <v>4</v>
      </c>
      <c r="E2" s="7" t="s">
        <v>3</v>
      </c>
      <c r="F2" s="7" t="s">
        <v>33</v>
      </c>
      <c r="G2" s="8" t="s">
        <v>4</v>
      </c>
    </row>
    <row r="3" spans="2:7" ht="14.25">
      <c r="B3" s="13">
        <v>0.51174500000000001</v>
      </c>
      <c r="C3" s="13">
        <v>0.57511040000000002</v>
      </c>
      <c r="D3" s="13">
        <v>-0.70661149999999995</v>
      </c>
      <c r="E3" s="13">
        <v>0.69721087500000001</v>
      </c>
      <c r="F3" s="13">
        <v>0.99206114285714297</v>
      </c>
      <c r="G3" s="13">
        <v>-0.72535400000000005</v>
      </c>
    </row>
    <row r="4" spans="2:7" ht="14.25">
      <c r="B4" s="13">
        <v>0.55270699999999995</v>
      </c>
      <c r="C4" s="13">
        <v>0.58936500000000003</v>
      </c>
      <c r="D4" s="13">
        <v>-0.73625249999999998</v>
      </c>
      <c r="E4" s="13">
        <v>0.71718099999999996</v>
      </c>
      <c r="F4" s="13">
        <v>0.99562766666666702</v>
      </c>
      <c r="G4" s="13">
        <v>-0.92589777777777804</v>
      </c>
    </row>
    <row r="5" spans="2:7" ht="14.25">
      <c r="B5" s="13">
        <v>0.55271241666666704</v>
      </c>
      <c r="C5" s="13">
        <v>0.62383999999999995</v>
      </c>
      <c r="D5" s="13">
        <v>-0.76601655555555503</v>
      </c>
      <c r="E5" s="13">
        <v>0.77644389999999996</v>
      </c>
      <c r="F5" s="13">
        <v>1.0256794285714299</v>
      </c>
      <c r="G5" s="13">
        <v>-0.94990399999999997</v>
      </c>
    </row>
    <row r="6" spans="2:7" ht="15">
      <c r="B6" s="13">
        <v>0.58706700000000001</v>
      </c>
      <c r="C6" s="13">
        <v>0.67718619999999996</v>
      </c>
      <c r="D6" s="13">
        <v>-0.79566187499999996</v>
      </c>
      <c r="E6" s="16">
        <v>0.78238920000000001</v>
      </c>
      <c r="F6" s="13">
        <v>1.0560922500000001</v>
      </c>
      <c r="G6" s="13">
        <v>-0.97678041666666704</v>
      </c>
    </row>
    <row r="7" spans="2:7" ht="15">
      <c r="B7" s="13">
        <v>0.59357530769230804</v>
      </c>
      <c r="C7" s="13">
        <v>0.68072991666666705</v>
      </c>
      <c r="D7" s="13">
        <v>-0.79624811764705905</v>
      </c>
      <c r="E7" s="16">
        <v>0.80880558333333297</v>
      </c>
      <c r="F7" s="13">
        <v>1.1001535</v>
      </c>
      <c r="G7" s="13">
        <v>-0.99081311111111103</v>
      </c>
    </row>
    <row r="8" spans="2:7" ht="15">
      <c r="B8" s="13">
        <v>0.59574691666666701</v>
      </c>
      <c r="C8" s="13">
        <v>0.68173245454545395</v>
      </c>
      <c r="D8" s="13">
        <v>-0.80275911764705898</v>
      </c>
      <c r="E8" s="16">
        <v>0.83190216666666705</v>
      </c>
      <c r="F8" s="13">
        <v>1.1355081250000001</v>
      </c>
      <c r="G8" s="13">
        <v>-1.0469307000000001</v>
      </c>
    </row>
    <row r="9" spans="2:7" ht="15">
      <c r="B9" s="13">
        <v>0.59853453333333295</v>
      </c>
      <c r="C9" s="13">
        <v>0.70100775000000004</v>
      </c>
      <c r="D9" s="13">
        <v>-0.82429877777777805</v>
      </c>
      <c r="E9" s="16">
        <v>0.86742459999999999</v>
      </c>
      <c r="F9" s="13">
        <v>1.180498</v>
      </c>
      <c r="G9" s="13">
        <v>-1.0523070000000001</v>
      </c>
    </row>
    <row r="10" spans="2:7" ht="14.25">
      <c r="B10" s="13">
        <v>0.59953855555555602</v>
      </c>
      <c r="C10" s="13">
        <v>0.74531322222222196</v>
      </c>
      <c r="D10" s="13">
        <v>-0.85396879999999997</v>
      </c>
      <c r="E10" s="13">
        <v>0.88227</v>
      </c>
      <c r="F10" s="13">
        <v>1.18340214285714</v>
      </c>
      <c r="G10" s="13">
        <v>-1.07479027272727</v>
      </c>
    </row>
    <row r="11" spans="2:7" ht="14.25">
      <c r="B11" s="13">
        <v>0.60654675000000002</v>
      </c>
      <c r="C11" s="13">
        <v>0.76732425000000004</v>
      </c>
      <c r="D11" s="13">
        <v>-0.85847173333333304</v>
      </c>
      <c r="E11" s="13">
        <v>0.89804974999999998</v>
      </c>
      <c r="F11" s="13">
        <v>1.1965861666666699</v>
      </c>
      <c r="G11" s="13">
        <v>-1.07522371428571</v>
      </c>
    </row>
    <row r="12" spans="2:7" ht="14.25">
      <c r="B12" s="13">
        <v>0.61296600000000001</v>
      </c>
      <c r="C12" s="13">
        <v>0.77400366666666698</v>
      </c>
      <c r="D12" s="13">
        <v>-0.86903390476190501</v>
      </c>
      <c r="E12" s="13">
        <v>0.91773555555555497</v>
      </c>
      <c r="F12" s="13">
        <v>1.2004787142857101</v>
      </c>
      <c r="G12" s="13">
        <v>-1.0755923000000001</v>
      </c>
    </row>
    <row r="13" spans="2:7" ht="14.25">
      <c r="B13" s="13">
        <v>0.61724040000000002</v>
      </c>
      <c r="C13" s="13">
        <v>0.785543833333333</v>
      </c>
      <c r="D13" s="13">
        <v>-0.87410346666666705</v>
      </c>
      <c r="E13" s="13">
        <v>0.92456757142857204</v>
      </c>
      <c r="F13" s="13">
        <v>1.2389327142857101</v>
      </c>
      <c r="G13" s="13">
        <v>-1.08052366666667</v>
      </c>
    </row>
    <row r="14" spans="2:7" ht="14.25">
      <c r="B14" s="13">
        <v>0.61920247619047597</v>
      </c>
      <c r="C14" s="13">
        <v>0.80192079999999999</v>
      </c>
      <c r="D14" s="13">
        <v>-0.87686433333333302</v>
      </c>
      <c r="E14" s="13">
        <v>0.92803170000000001</v>
      </c>
      <c r="F14" s="13">
        <v>1.2393962857142899</v>
      </c>
      <c r="G14" s="13">
        <v>-1.0838352499999999</v>
      </c>
    </row>
    <row r="15" spans="2:7" ht="14.25">
      <c r="B15" s="13">
        <v>0.62951055555555602</v>
      </c>
      <c r="C15" s="13">
        <v>0.82841624999999997</v>
      </c>
      <c r="D15" s="13">
        <v>-0.87693228571428605</v>
      </c>
      <c r="E15" s="13">
        <v>0.93265744444444398</v>
      </c>
      <c r="F15" s="13">
        <v>1.24674833333333</v>
      </c>
      <c r="G15" s="13">
        <v>-1.0947315454545501</v>
      </c>
    </row>
    <row r="16" spans="2:7" ht="14.25">
      <c r="B16" s="13">
        <v>0.62955281818181796</v>
      </c>
      <c r="C16" s="13">
        <v>0.8364798</v>
      </c>
      <c r="D16" s="13">
        <v>-0.88420036363636401</v>
      </c>
      <c r="E16" s="13">
        <v>0.93416290000000002</v>
      </c>
      <c r="F16" s="13">
        <v>1.2567625</v>
      </c>
      <c r="G16" s="13">
        <v>-1.1015986666666699</v>
      </c>
    </row>
    <row r="17" spans="2:7" ht="14.25">
      <c r="B17" s="13">
        <v>0.63282249999999995</v>
      </c>
      <c r="C17" s="13">
        <v>0.83732471428571398</v>
      </c>
      <c r="D17" s="13">
        <v>-0.89226675</v>
      </c>
      <c r="E17" s="13">
        <v>0.93599071428571401</v>
      </c>
      <c r="F17" s="13">
        <v>1.28817711111111</v>
      </c>
      <c r="G17" s="13">
        <v>-1.1054900000000001</v>
      </c>
    </row>
    <row r="18" spans="2:7" ht="15">
      <c r="B18" s="13">
        <v>0.63429164285714301</v>
      </c>
      <c r="C18" s="13">
        <v>0.84282277777777803</v>
      </c>
      <c r="D18" s="13">
        <v>-0.89588162500000001</v>
      </c>
      <c r="E18" s="16">
        <v>0.93694675000000005</v>
      </c>
      <c r="F18" s="13">
        <v>1.2901400000000001</v>
      </c>
      <c r="G18" s="13">
        <v>-1.10875991666667</v>
      </c>
    </row>
    <row r="19" spans="2:7" ht="14.25">
      <c r="B19" s="13">
        <v>0.63612876190476197</v>
      </c>
      <c r="C19" s="13">
        <v>0.85312840000000001</v>
      </c>
      <c r="D19" s="13">
        <v>-0.91063333333333296</v>
      </c>
      <c r="E19" s="13">
        <v>0.94056212500000003</v>
      </c>
      <c r="F19" s="13">
        <v>1.3170531999999999</v>
      </c>
      <c r="G19" s="13">
        <v>-1.12115772727273</v>
      </c>
    </row>
    <row r="20" spans="2:7" ht="14.25">
      <c r="B20" s="13">
        <v>0.64010533333333297</v>
      </c>
      <c r="C20" s="13">
        <v>0.85640966666666596</v>
      </c>
      <c r="D20" s="13">
        <v>-0.91621874999999997</v>
      </c>
      <c r="E20" s="13">
        <v>0.94762171428571396</v>
      </c>
      <c r="F20" s="13">
        <v>1.3202535</v>
      </c>
      <c r="G20" s="13">
        <v>-1.1436664999999999</v>
      </c>
    </row>
    <row r="21" spans="2:7" ht="14.25">
      <c r="B21" s="13">
        <v>0.64670212500000002</v>
      </c>
      <c r="C21" s="13">
        <v>0.85784381818181799</v>
      </c>
      <c r="D21" s="13">
        <v>-0.91680716666666695</v>
      </c>
      <c r="E21" s="13">
        <v>0.95160271428571397</v>
      </c>
      <c r="F21" s="13">
        <v>1.3846845000000001</v>
      </c>
      <c r="G21" s="13">
        <v>-1.1501299166666701</v>
      </c>
    </row>
    <row r="22" spans="2:7" ht="14.25">
      <c r="B22" s="13">
        <v>0.64842464285714296</v>
      </c>
      <c r="C22" s="13">
        <v>0.85854883333333298</v>
      </c>
      <c r="D22" s="13">
        <v>-0.927093454545454</v>
      </c>
      <c r="E22" s="13">
        <v>0.95293414285714295</v>
      </c>
      <c r="F22" s="13">
        <v>1.3978291249999999</v>
      </c>
      <c r="G22" s="13">
        <v>-1.155137125</v>
      </c>
    </row>
    <row r="23" spans="2:7" ht="14.25">
      <c r="B23" s="13">
        <v>0.65115940000000005</v>
      </c>
      <c r="C23" s="13">
        <v>0.85944949999999998</v>
      </c>
      <c r="D23" s="13">
        <v>-0.93540040909090905</v>
      </c>
      <c r="E23" s="13">
        <v>0.95861233333333296</v>
      </c>
      <c r="F23" s="13">
        <v>1.4494232499999999</v>
      </c>
      <c r="G23" s="13">
        <v>-1.1581573333333299</v>
      </c>
    </row>
    <row r="24" spans="2:7" ht="14.25">
      <c r="B24" s="13">
        <v>0.65145915384615405</v>
      </c>
      <c r="C24" s="13">
        <v>0.86138199999999998</v>
      </c>
      <c r="D24" s="13">
        <v>-0.93767465000000005</v>
      </c>
      <c r="E24" s="13">
        <v>0.96007142857142902</v>
      </c>
      <c r="F24" s="13">
        <v>1.4619012857142899</v>
      </c>
      <c r="G24" s="13">
        <v>-1.1582954999999999</v>
      </c>
    </row>
    <row r="25" spans="2:7" ht="14.25">
      <c r="B25" s="13">
        <v>0.65334274999999997</v>
      </c>
      <c r="C25" s="13">
        <v>0.86248316666666702</v>
      </c>
      <c r="D25" s="13">
        <v>-0.93940075000000001</v>
      </c>
      <c r="E25" s="13">
        <v>0.96020028571428595</v>
      </c>
      <c r="F25" s="13">
        <v>1.4849298333333301</v>
      </c>
      <c r="G25" s="13">
        <v>-1.1653677499999999</v>
      </c>
    </row>
    <row r="26" spans="2:7" ht="14.25">
      <c r="B26" s="13">
        <v>0.65442742857142799</v>
      </c>
      <c r="C26" s="13">
        <v>0.86262372727272696</v>
      </c>
      <c r="D26" s="13">
        <v>-0.94005223076923095</v>
      </c>
      <c r="E26" s="13">
        <v>0.96325733333333297</v>
      </c>
      <c r="F26" s="13">
        <v>1.51214928571429</v>
      </c>
      <c r="G26" s="13">
        <v>-1.1896941249999999</v>
      </c>
    </row>
    <row r="27" spans="2:7" ht="15">
      <c r="B27" s="13">
        <v>0.65502715789473698</v>
      </c>
      <c r="C27" s="13">
        <v>0.86653100000000005</v>
      </c>
      <c r="D27" s="13">
        <v>-0.9711265</v>
      </c>
      <c r="E27" s="16">
        <v>0.96658137499999996</v>
      </c>
      <c r="F27" s="13">
        <v>1.5218799999999999</v>
      </c>
      <c r="G27" s="13">
        <v>-1.19031714285714</v>
      </c>
    </row>
    <row r="28" spans="2:7" ht="15">
      <c r="B28" s="13">
        <v>0.66190887499999995</v>
      </c>
      <c r="C28" s="13">
        <v>0.87130390909090905</v>
      </c>
      <c r="D28" s="13">
        <v>-0.97542052380952404</v>
      </c>
      <c r="E28" s="16">
        <v>0.96834319999999996</v>
      </c>
      <c r="F28" s="13">
        <v>1.543094</v>
      </c>
      <c r="G28" s="13">
        <v>-1.2103204000000001</v>
      </c>
    </row>
    <row r="29" spans="2:7" ht="14.25">
      <c r="B29" s="13">
        <v>0.66435258333333302</v>
      </c>
      <c r="C29" s="13">
        <v>0.87156228571428596</v>
      </c>
      <c r="D29" s="13">
        <v>-0.985380928571429</v>
      </c>
      <c r="E29" s="13">
        <v>0.97204712500000001</v>
      </c>
      <c r="F29" s="13">
        <v>1.60152916666667</v>
      </c>
      <c r="G29" s="13">
        <v>-1.22118085714286</v>
      </c>
    </row>
    <row r="30" spans="2:7" ht="14.25">
      <c r="B30" s="13">
        <v>0.66888977777777803</v>
      </c>
      <c r="C30" s="13">
        <v>0.87786718181818202</v>
      </c>
      <c r="D30" s="13">
        <v>-0.98817683333333295</v>
      </c>
      <c r="E30" s="13">
        <v>0.97435459999999996</v>
      </c>
      <c r="F30" s="13">
        <v>1.6351262</v>
      </c>
      <c r="G30" s="13">
        <v>-1.2285135</v>
      </c>
    </row>
    <row r="31" spans="2:7" ht="15">
      <c r="B31" s="13">
        <v>0.66947927272727303</v>
      </c>
      <c r="C31" s="13">
        <v>0.88209320000000002</v>
      </c>
      <c r="D31" s="13">
        <v>-0.99032699999999996</v>
      </c>
      <c r="E31" s="16">
        <v>0.98048599999999997</v>
      </c>
      <c r="F31" s="13">
        <v>1.6541950000000001</v>
      </c>
      <c r="G31" s="13">
        <v>-1.2293854444444401</v>
      </c>
    </row>
    <row r="32" spans="2:7" ht="14.25">
      <c r="B32" s="13">
        <v>0.67208778947368397</v>
      </c>
      <c r="C32" s="13">
        <v>0.88488500000000003</v>
      </c>
      <c r="D32" s="13">
        <v>-0.99630399999999997</v>
      </c>
      <c r="E32" s="13">
        <v>0.98409400000000002</v>
      </c>
      <c r="F32" s="13">
        <v>1.65526983333333</v>
      </c>
      <c r="G32" s="13">
        <v>-1.2302632857142899</v>
      </c>
    </row>
    <row r="33" spans="2:7" ht="14.25">
      <c r="B33" s="13">
        <v>0.6737166</v>
      </c>
      <c r="C33" s="13">
        <v>0.88818520000000001</v>
      </c>
      <c r="D33" s="13">
        <v>-1.0064869999999999</v>
      </c>
      <c r="E33" s="13">
        <v>0.98496600000000001</v>
      </c>
      <c r="F33" s="13">
        <v>1.6625031666666701</v>
      </c>
      <c r="G33" s="13">
        <v>-1.2326028333333301</v>
      </c>
    </row>
    <row r="34" spans="2:7" ht="15">
      <c r="B34" s="13">
        <v>0.67395027272727304</v>
      </c>
      <c r="C34" s="13">
        <v>0.89280357142857103</v>
      </c>
      <c r="D34" s="13">
        <v>-1.0124541111111101</v>
      </c>
      <c r="E34" s="16">
        <v>0.99602722222222195</v>
      </c>
      <c r="F34" s="13">
        <v>1.6698964999999999</v>
      </c>
      <c r="G34" s="13">
        <v>-1.24117266666667</v>
      </c>
    </row>
    <row r="35" spans="2:7" ht="14.25">
      <c r="B35" s="13">
        <v>0.67591883333333302</v>
      </c>
      <c r="C35" s="13">
        <v>0.89385360000000003</v>
      </c>
      <c r="D35" s="13">
        <v>-1.0149323750000001</v>
      </c>
      <c r="E35" s="13">
        <v>0.99799471428571396</v>
      </c>
      <c r="F35" s="13">
        <v>1.6779539999999999</v>
      </c>
      <c r="G35" s="13">
        <v>-1.25545722222222</v>
      </c>
    </row>
    <row r="36" spans="2:7" ht="14.25">
      <c r="B36" s="13">
        <v>0.67839415384615398</v>
      </c>
      <c r="C36" s="13">
        <v>0.89958090000000002</v>
      </c>
      <c r="D36" s="13">
        <v>-1.0175824499999999</v>
      </c>
      <c r="E36" s="13">
        <v>1.0014419999999999</v>
      </c>
      <c r="F36" s="13">
        <v>1.69085183333333</v>
      </c>
      <c r="G36" s="13">
        <v>-1.2560538999999999</v>
      </c>
    </row>
    <row r="37" spans="2:7" ht="14.25">
      <c r="B37" s="13">
        <v>0.68024916666666702</v>
      </c>
      <c r="C37" s="13">
        <v>0.90218880000000001</v>
      </c>
      <c r="D37" s="13">
        <v>-1.0283593636363599</v>
      </c>
      <c r="E37" s="13">
        <v>1.0033523333333301</v>
      </c>
      <c r="F37" s="13">
        <v>1.7227908333333299</v>
      </c>
      <c r="G37" s="13">
        <v>-1.2663417777777799</v>
      </c>
    </row>
    <row r="38" spans="2:7" ht="14.25">
      <c r="B38" s="13">
        <v>0.68083821052631599</v>
      </c>
      <c r="C38" s="13">
        <v>0.90416111111111097</v>
      </c>
      <c r="D38" s="13">
        <v>-1.0364549999999999</v>
      </c>
      <c r="E38" s="13">
        <v>1.0141025555555601</v>
      </c>
      <c r="F38" s="13">
        <v>1.7542990000000001</v>
      </c>
      <c r="G38" s="13">
        <v>-1.2667936666666699</v>
      </c>
    </row>
    <row r="39" spans="2:7" ht="14.25">
      <c r="B39" s="13">
        <v>0.68505769230769198</v>
      </c>
      <c r="C39" s="13">
        <v>0.91651312500000004</v>
      </c>
      <c r="D39" s="13">
        <v>-1.0405804375000001</v>
      </c>
      <c r="E39" s="13">
        <v>1.0445084</v>
      </c>
      <c r="F39" s="13">
        <v>1.7739431666666701</v>
      </c>
      <c r="G39" s="13">
        <v>-1.2736841249999999</v>
      </c>
    </row>
    <row r="40" spans="2:7" ht="14.25">
      <c r="B40" s="13">
        <v>0.68550033333333305</v>
      </c>
      <c r="C40" s="13">
        <v>0.91750685714285696</v>
      </c>
      <c r="D40" s="13">
        <v>-1.0453349999999999</v>
      </c>
      <c r="E40" s="13">
        <v>1.0463897142857099</v>
      </c>
      <c r="F40" s="13">
        <v>1.7830870000000001</v>
      </c>
      <c r="G40" s="13">
        <v>-1.2784255</v>
      </c>
    </row>
    <row r="41" spans="2:7" ht="14.25">
      <c r="B41" s="13">
        <v>0.68733976470588198</v>
      </c>
      <c r="C41" s="13">
        <v>0.91794971428571404</v>
      </c>
      <c r="D41" s="13">
        <v>-1.0492695263157901</v>
      </c>
      <c r="E41" s="13">
        <v>1.0469542857142899</v>
      </c>
      <c r="F41" s="13">
        <v>1.8701479999999999</v>
      </c>
      <c r="G41" s="13">
        <v>-1.2790729999999999</v>
      </c>
    </row>
    <row r="42" spans="2:7" ht="15">
      <c r="B42" s="13">
        <v>0.68766253846153902</v>
      </c>
      <c r="C42" s="13">
        <v>0.92048788888888899</v>
      </c>
      <c r="D42" s="13">
        <v>-1.05035509090909</v>
      </c>
      <c r="E42" s="16">
        <v>1.05275955555556</v>
      </c>
      <c r="F42" s="13">
        <v>1.9371626666666699</v>
      </c>
      <c r="G42" s="13">
        <v>-1.2829401250000001</v>
      </c>
    </row>
    <row r="43" spans="2:7" ht="14.25">
      <c r="B43" s="13">
        <v>0.68947375</v>
      </c>
      <c r="C43" s="13">
        <v>0.92056542857142898</v>
      </c>
      <c r="D43" s="13">
        <v>-1.0556001666666699</v>
      </c>
      <c r="E43" s="13">
        <v>1.0553428181818201</v>
      </c>
      <c r="F43" s="13">
        <v>1.9586226</v>
      </c>
      <c r="G43" s="13">
        <v>-1.28501855555556</v>
      </c>
    </row>
    <row r="44" spans="2:7" ht="14.25">
      <c r="B44" s="13">
        <v>0.69126624999999997</v>
      </c>
      <c r="C44" s="13">
        <v>0.92437111111111103</v>
      </c>
      <c r="D44" s="13">
        <v>-1.0618860000000001</v>
      </c>
      <c r="E44" s="13">
        <v>1.0629527777777801</v>
      </c>
      <c r="F44" s="13">
        <v>2.1419359999999998</v>
      </c>
      <c r="G44" s="13">
        <v>-1.300019</v>
      </c>
    </row>
    <row r="45" spans="2:7" ht="14.25">
      <c r="B45" s="13">
        <v>0.69142678571428595</v>
      </c>
      <c r="C45" s="13">
        <v>0.92476879999999995</v>
      </c>
      <c r="D45" s="13">
        <v>-1.07210430769231</v>
      </c>
      <c r="E45" s="13">
        <v>1.0701307499999999</v>
      </c>
      <c r="F45" s="13">
        <v>2.1722576</v>
      </c>
      <c r="G45" s="13">
        <v>-1.30266833333333</v>
      </c>
    </row>
    <row r="46" spans="2:7" ht="15">
      <c r="B46" s="13">
        <v>0.69314600000000004</v>
      </c>
      <c r="C46" s="13">
        <v>0.92537775</v>
      </c>
      <c r="D46" s="13">
        <v>-1.0817653</v>
      </c>
      <c r="E46" s="16">
        <v>1.0761206249999999</v>
      </c>
      <c r="F46" s="13">
        <v>2.2248022500000002</v>
      </c>
      <c r="G46" s="13">
        <v>-1.3262266363636399</v>
      </c>
    </row>
    <row r="47" spans="2:7" ht="14.25">
      <c r="B47" s="13">
        <v>0.69474181818181802</v>
      </c>
      <c r="C47" s="13">
        <v>0.93522787500000004</v>
      </c>
      <c r="D47" s="13">
        <v>-1.09096866666667</v>
      </c>
      <c r="E47" s="13">
        <v>1.0768121666666699</v>
      </c>
      <c r="F47" s="13"/>
      <c r="G47" s="13">
        <v>-1.32716216666667</v>
      </c>
    </row>
    <row r="48" spans="2:7" ht="14.25">
      <c r="B48" s="13">
        <v>0.69522399999999995</v>
      </c>
      <c r="C48" s="13">
        <v>0.936732272727273</v>
      </c>
      <c r="D48" s="13">
        <v>-1.0916840000000001</v>
      </c>
      <c r="E48" s="13">
        <v>1.09485733333333</v>
      </c>
      <c r="F48" s="13"/>
      <c r="G48" s="13">
        <v>-1.3278464999999999</v>
      </c>
    </row>
    <row r="49" spans="2:7" ht="14.25">
      <c r="B49" s="13">
        <v>0.69544823076923101</v>
      </c>
      <c r="C49" s="13">
        <v>0.93898385714285704</v>
      </c>
      <c r="D49" s="13">
        <v>-1.0931646666666699</v>
      </c>
      <c r="E49" s="13">
        <v>1.0962384285714299</v>
      </c>
      <c r="F49" s="13"/>
      <c r="G49" s="13">
        <v>-1.3466518571428601</v>
      </c>
    </row>
    <row r="50" spans="2:7" ht="14.25">
      <c r="B50" s="13">
        <v>0.69766790909090903</v>
      </c>
      <c r="C50" s="13">
        <v>0.93918671428571399</v>
      </c>
      <c r="D50" s="13">
        <v>-1.099989375</v>
      </c>
      <c r="E50" s="13">
        <v>1.0994787500000001</v>
      </c>
      <c r="F50" s="13"/>
      <c r="G50" s="13">
        <v>-1.3479174444444399</v>
      </c>
    </row>
    <row r="51" spans="2:7" ht="14.25">
      <c r="B51" s="13">
        <v>0.69914774999999996</v>
      </c>
      <c r="C51" s="13">
        <v>0.94096259999999998</v>
      </c>
      <c r="D51" s="13">
        <v>-1.1041551428571399</v>
      </c>
      <c r="E51" s="13">
        <v>1.10241285714286</v>
      </c>
      <c r="F51" s="13"/>
      <c r="G51" s="13">
        <v>-1.3603126666666701</v>
      </c>
    </row>
    <row r="52" spans="2:7" ht="14.25">
      <c r="B52" s="13">
        <v>0.69918136363636396</v>
      </c>
      <c r="C52" s="13">
        <v>0.94223172727272697</v>
      </c>
      <c r="D52" s="13">
        <v>-1.1144878</v>
      </c>
      <c r="E52" s="13">
        <v>1.1084718333333301</v>
      </c>
      <c r="F52" s="13"/>
      <c r="G52" s="13">
        <v>-1.3620002</v>
      </c>
    </row>
    <row r="53" spans="2:7" ht="14.25">
      <c r="B53" s="13">
        <v>0.70001712500000002</v>
      </c>
      <c r="C53" s="13">
        <v>0.94383114285714298</v>
      </c>
      <c r="D53" s="13">
        <v>-1.1219273333333299</v>
      </c>
      <c r="E53" s="13">
        <v>1.1241353333333299</v>
      </c>
      <c r="F53" s="13"/>
      <c r="G53" s="13">
        <v>-1.36397777777778</v>
      </c>
    </row>
    <row r="54" spans="2:7" ht="14.25">
      <c r="B54" s="13">
        <v>0.70066983333333299</v>
      </c>
      <c r="C54" s="13">
        <v>0.94961422222222203</v>
      </c>
      <c r="D54" s="13">
        <v>-1.1363015000000001</v>
      </c>
      <c r="E54" s="13">
        <v>1.1330306666666701</v>
      </c>
      <c r="F54" s="13"/>
      <c r="G54" s="13">
        <v>-1.3689495</v>
      </c>
    </row>
    <row r="55" spans="2:7" ht="14.25">
      <c r="B55" s="13">
        <v>0.702957230769231</v>
      </c>
      <c r="C55" s="13">
        <v>0.955831428571429</v>
      </c>
      <c r="D55" s="13">
        <v>-1.140676</v>
      </c>
      <c r="E55" s="13">
        <v>1.14378466666667</v>
      </c>
      <c r="F55" s="13"/>
      <c r="G55" s="13">
        <v>-1.3794933</v>
      </c>
    </row>
    <row r="56" spans="2:7" ht="14.25">
      <c r="B56" s="13">
        <v>0.70558005263157897</v>
      </c>
      <c r="C56" s="13">
        <v>0.95634744444444397</v>
      </c>
      <c r="D56" s="13">
        <v>-1.14516366666667</v>
      </c>
      <c r="E56" s="13">
        <v>1.14437542857143</v>
      </c>
      <c r="F56" s="13"/>
      <c r="G56" s="13">
        <v>-1.3833522499999999</v>
      </c>
    </row>
    <row r="57" spans="2:7" ht="14.25">
      <c r="B57" s="13">
        <v>0.70867754545454498</v>
      </c>
      <c r="C57" s="13">
        <v>0.95785037500000003</v>
      </c>
      <c r="D57" s="13">
        <v>-1.1564601999999999</v>
      </c>
      <c r="E57" s="13">
        <v>1.1484055555555599</v>
      </c>
      <c r="F57" s="13"/>
      <c r="G57" s="13">
        <v>-1.3842506666666701</v>
      </c>
    </row>
    <row r="58" spans="2:7" ht="14.25">
      <c r="B58" s="13">
        <v>0.70939850000000004</v>
      </c>
      <c r="C58" s="13">
        <v>0.96042433333333299</v>
      </c>
      <c r="D58" s="13">
        <v>-1.160590875</v>
      </c>
      <c r="E58" s="13">
        <v>1.1500122500000001</v>
      </c>
      <c r="F58" s="13"/>
      <c r="G58" s="13">
        <v>-1.3878242222222199</v>
      </c>
    </row>
    <row r="59" spans="2:7" ht="14.25">
      <c r="B59" s="13">
        <v>0.71127050000000003</v>
      </c>
      <c r="C59" s="13">
        <v>0.96571850000000004</v>
      </c>
      <c r="D59" s="13">
        <v>-1.1641162</v>
      </c>
      <c r="E59" s="13">
        <v>1.1592678333333299</v>
      </c>
      <c r="F59" s="13"/>
      <c r="G59" s="13">
        <v>-1.40242783333333</v>
      </c>
    </row>
    <row r="60" spans="2:7" ht="14.25">
      <c r="B60" s="13">
        <v>0.71340643749999999</v>
      </c>
      <c r="C60" s="13">
        <v>0.96668616666666696</v>
      </c>
      <c r="D60" s="13">
        <v>-1.1704182000000001</v>
      </c>
      <c r="E60" s="13">
        <v>1.160758875</v>
      </c>
      <c r="F60" s="13"/>
      <c r="G60" s="13">
        <v>-1.4133534000000001</v>
      </c>
    </row>
    <row r="61" spans="2:7" ht="14.25">
      <c r="B61" s="13">
        <v>0.71417160000000002</v>
      </c>
      <c r="C61" s="13">
        <v>0.96885628571428595</v>
      </c>
      <c r="D61" s="13">
        <v>-1.1725025</v>
      </c>
      <c r="E61" s="13">
        <v>1.16886966666667</v>
      </c>
      <c r="F61" s="13"/>
      <c r="G61" s="13">
        <v>-1.4243732499999999</v>
      </c>
    </row>
    <row r="62" spans="2:7" ht="14.25">
      <c r="B62" s="13">
        <v>0.71527890000000005</v>
      </c>
      <c r="C62" s="13">
        <v>0.96901071428571395</v>
      </c>
      <c r="D62" s="13">
        <v>-1.1752423333333299</v>
      </c>
      <c r="E62" s="13">
        <v>1.170326</v>
      </c>
      <c r="F62" s="13"/>
      <c r="G62" s="13">
        <v>-1.4323867142857101</v>
      </c>
    </row>
    <row r="63" spans="2:7" ht="14.25">
      <c r="B63" s="13">
        <v>0.71564288888888905</v>
      </c>
      <c r="C63" s="13">
        <v>0.99844639999999996</v>
      </c>
      <c r="D63" s="13">
        <v>-1.192358</v>
      </c>
      <c r="E63" s="13">
        <v>1.1824366666666699</v>
      </c>
      <c r="F63" s="13"/>
      <c r="G63" s="13">
        <v>-1.434404875</v>
      </c>
    </row>
    <row r="64" spans="2:7" ht="14.25">
      <c r="B64" s="13">
        <v>0.72000328571428596</v>
      </c>
      <c r="C64" s="13">
        <v>1.0021445454545499</v>
      </c>
      <c r="D64" s="13">
        <v>-1.1927319999999999</v>
      </c>
      <c r="E64" s="13">
        <v>1.1869295</v>
      </c>
      <c r="F64" s="13"/>
      <c r="G64" s="13">
        <v>-1.45383855555556</v>
      </c>
    </row>
    <row r="65" spans="2:7" ht="14.25">
      <c r="B65" s="13">
        <v>0.72146929999999998</v>
      </c>
      <c r="C65" s="13">
        <v>1.0137541666666701</v>
      </c>
      <c r="D65" s="13">
        <v>-1.1937241111111101</v>
      </c>
      <c r="E65" s="13">
        <v>1.19068633333333</v>
      </c>
      <c r="F65" s="13"/>
      <c r="G65" s="13">
        <v>-1.455041625</v>
      </c>
    </row>
    <row r="66" spans="2:7" ht="14.25">
      <c r="B66" s="13">
        <v>0.72203886666666695</v>
      </c>
      <c r="C66" s="13">
        <v>1.018404125</v>
      </c>
      <c r="D66" s="13">
        <v>-1.1965698333333299</v>
      </c>
      <c r="E66" s="13">
        <v>1.1914618571428599</v>
      </c>
      <c r="F66" s="13"/>
      <c r="G66" s="13">
        <v>-1.4590031111111099</v>
      </c>
    </row>
    <row r="67" spans="2:7" ht="14.25">
      <c r="B67" s="13">
        <v>0.72251190909090901</v>
      </c>
      <c r="C67" s="13">
        <v>1.02081666666667</v>
      </c>
      <c r="D67" s="13">
        <v>-1.1994374000000001</v>
      </c>
      <c r="E67" s="13">
        <v>1.19300271428571</v>
      </c>
      <c r="F67" s="13"/>
      <c r="G67" s="13">
        <v>-1.4603364999999999</v>
      </c>
    </row>
    <row r="68" spans="2:7" ht="14.25">
      <c r="B68" s="13">
        <v>0.72298850000000003</v>
      </c>
      <c r="C68" s="13">
        <v>1.0263256363636399</v>
      </c>
      <c r="D68" s="13">
        <v>-1.19952253846154</v>
      </c>
      <c r="E68" s="13">
        <v>1.1950494444444399</v>
      </c>
      <c r="F68" s="13"/>
      <c r="G68" s="13">
        <v>-1.4745795714285701</v>
      </c>
    </row>
    <row r="69" spans="2:7" ht="14.25">
      <c r="B69" s="13">
        <v>0.72452329999999998</v>
      </c>
      <c r="C69" s="13">
        <v>1.0281952000000001</v>
      </c>
      <c r="D69" s="13">
        <v>-1.2008826666666701</v>
      </c>
      <c r="E69" s="13">
        <v>1.1977805555555601</v>
      </c>
      <c r="F69" s="13"/>
      <c r="G69" s="13">
        <v>-1.479954</v>
      </c>
    </row>
    <row r="70" spans="2:7" ht="14.25">
      <c r="B70" s="13">
        <v>0.72488839999999999</v>
      </c>
      <c r="C70" s="13">
        <v>1.0288562999999999</v>
      </c>
      <c r="D70" s="13">
        <v>-1.2034788000000001</v>
      </c>
      <c r="E70" s="13">
        <v>1.19782866666667</v>
      </c>
      <c r="F70" s="13"/>
      <c r="G70" s="13">
        <v>-1.4878644999999999</v>
      </c>
    </row>
    <row r="71" spans="2:7" ht="15">
      <c r="B71" s="13">
        <v>0.72635527272727296</v>
      </c>
      <c r="C71" s="13">
        <v>1.03014733333333</v>
      </c>
      <c r="D71" s="13">
        <v>-1.204874</v>
      </c>
      <c r="E71" s="16">
        <v>1.1979804000000001</v>
      </c>
      <c r="F71" s="13"/>
      <c r="G71" s="13">
        <v>-1.5283169999999999</v>
      </c>
    </row>
    <row r="72" spans="2:7" ht="15">
      <c r="B72" s="13">
        <v>0.72667360000000003</v>
      </c>
      <c r="C72" s="13">
        <v>1.033941</v>
      </c>
      <c r="D72" s="13">
        <v>-1.22082653846154</v>
      </c>
      <c r="E72" s="16">
        <v>1.1983374285714301</v>
      </c>
      <c r="F72" s="13"/>
      <c r="G72" s="13">
        <v>-1.535784625</v>
      </c>
    </row>
    <row r="73" spans="2:7" ht="14.25">
      <c r="B73" s="13">
        <v>0.72731655555555597</v>
      </c>
      <c r="C73" s="13">
        <v>1.0416206666666701</v>
      </c>
      <c r="D73" s="13">
        <v>-1.22367393333333</v>
      </c>
      <c r="E73" s="13">
        <v>1.20129057142857</v>
      </c>
      <c r="F73" s="13"/>
      <c r="G73" s="13">
        <v>-1.54669216666667</v>
      </c>
    </row>
    <row r="74" spans="2:7" ht="14.25">
      <c r="B74" s="13">
        <v>0.73261549999999998</v>
      </c>
      <c r="C74" s="13">
        <v>1.043166</v>
      </c>
      <c r="D74" s="13">
        <v>-1.22372142857143</v>
      </c>
      <c r="E74" s="13">
        <v>1.20643971428571</v>
      </c>
      <c r="F74" s="13"/>
      <c r="G74" s="13">
        <v>-1.5536928000000001</v>
      </c>
    </row>
    <row r="75" spans="2:7" ht="14.25">
      <c r="B75" s="13">
        <v>0.73265040000000003</v>
      </c>
      <c r="C75" s="13">
        <v>1.0440358999999999</v>
      </c>
      <c r="D75" s="13">
        <v>-1.2325152500000001</v>
      </c>
      <c r="E75" s="13">
        <v>1.21262985714286</v>
      </c>
      <c r="F75" s="13"/>
      <c r="G75" s="13">
        <v>-1.5610968333333299</v>
      </c>
    </row>
    <row r="76" spans="2:7" ht="14.25">
      <c r="B76" s="13">
        <v>0.73279237500000005</v>
      </c>
      <c r="C76" s="13">
        <v>1.0501469999999999</v>
      </c>
      <c r="D76" s="13">
        <v>-1.2353194999999999</v>
      </c>
      <c r="E76" s="13">
        <v>1.216558</v>
      </c>
      <c r="F76" s="13"/>
      <c r="G76" s="13">
        <v>-1.57824342857143</v>
      </c>
    </row>
    <row r="77" spans="2:7" ht="14.25">
      <c r="B77" s="13">
        <v>0.73380314285714299</v>
      </c>
      <c r="C77" s="13">
        <v>1.0511572857142899</v>
      </c>
      <c r="D77" s="13">
        <v>-1.24028733333333</v>
      </c>
      <c r="E77" s="13">
        <v>1.2172002857142901</v>
      </c>
      <c r="F77" s="13"/>
      <c r="G77" s="13">
        <v>-1.57878916666667</v>
      </c>
    </row>
    <row r="78" spans="2:7" ht="14.25">
      <c r="B78" s="13">
        <v>0.73388180000000003</v>
      </c>
      <c r="C78" s="13">
        <v>1.0578965</v>
      </c>
      <c r="D78" s="13">
        <v>-1.24608075</v>
      </c>
      <c r="E78" s="13">
        <v>1.21851633333333</v>
      </c>
      <c r="F78" s="13"/>
      <c r="G78" s="13">
        <v>-1.581189</v>
      </c>
    </row>
    <row r="79" spans="2:7" ht="14.25">
      <c r="B79" s="13">
        <v>0.73422358333333304</v>
      </c>
      <c r="C79" s="13">
        <v>1.0612688571428599</v>
      </c>
      <c r="D79" s="13">
        <v>-1.2478151333333301</v>
      </c>
      <c r="E79" s="13">
        <v>1.2231099999999999</v>
      </c>
      <c r="F79" s="13"/>
      <c r="G79" s="13">
        <v>-1.58427233333333</v>
      </c>
    </row>
    <row r="80" spans="2:7" ht="14.25">
      <c r="B80" s="13">
        <v>0.73566458333333296</v>
      </c>
      <c r="C80" s="13">
        <v>1.06606577777778</v>
      </c>
      <c r="D80" s="13">
        <v>-1.26174542857143</v>
      </c>
      <c r="E80" s="13">
        <v>1.2289576666666699</v>
      </c>
      <c r="F80" s="13"/>
      <c r="G80" s="13">
        <v>-1.59366877777778</v>
      </c>
    </row>
    <row r="81" spans="2:7" ht="14.25">
      <c r="B81" s="13">
        <v>0.73591616666666704</v>
      </c>
      <c r="C81" s="13">
        <v>1.0706192222222199</v>
      </c>
      <c r="D81" s="13">
        <v>-1.269075</v>
      </c>
      <c r="E81" s="13">
        <v>1.2317046</v>
      </c>
      <c r="F81" s="13"/>
      <c r="G81" s="13">
        <v>-1.6058907499999999</v>
      </c>
    </row>
    <row r="82" spans="2:7" ht="14.25">
      <c r="B82" s="13">
        <v>0.73764788888888899</v>
      </c>
      <c r="C82" s="13">
        <v>1.0753398571428601</v>
      </c>
      <c r="D82" s="13">
        <v>-1.2702612499999999</v>
      </c>
      <c r="E82" s="13">
        <v>1.2336641666666699</v>
      </c>
      <c r="F82" s="13"/>
      <c r="G82" s="13">
        <v>-1.61047042857143</v>
      </c>
    </row>
    <row r="83" spans="2:7" ht="14.25">
      <c r="B83" s="13">
        <v>0.74042600000000003</v>
      </c>
      <c r="C83" s="13">
        <v>1.0775353999999999</v>
      </c>
      <c r="D83" s="13">
        <v>-1.2704827222222199</v>
      </c>
      <c r="E83" s="13">
        <v>1.2336641666666699</v>
      </c>
      <c r="F83" s="13"/>
      <c r="G83" s="13">
        <v>-1.6191198333333301</v>
      </c>
    </row>
    <row r="84" spans="2:7" ht="15">
      <c r="B84" s="13">
        <v>0.74119112499999995</v>
      </c>
      <c r="C84" s="13">
        <v>1.0803990000000001</v>
      </c>
      <c r="D84" s="13">
        <v>-1.2708870000000001</v>
      </c>
      <c r="E84" s="16">
        <v>1.2346833749999999</v>
      </c>
      <c r="F84" s="13"/>
      <c r="G84" s="13">
        <v>-1.6194200000000001</v>
      </c>
    </row>
    <row r="85" spans="2:7" ht="14.25">
      <c r="B85" s="13">
        <v>0.74333477777777801</v>
      </c>
      <c r="C85" s="13">
        <v>1.08279566666667</v>
      </c>
      <c r="D85" s="13">
        <v>-1.28013414285714</v>
      </c>
      <c r="E85" s="13">
        <v>1.2352874444444399</v>
      </c>
      <c r="F85" s="13"/>
      <c r="G85" s="13">
        <v>-1.6262724</v>
      </c>
    </row>
    <row r="86" spans="2:7" ht="14.25">
      <c r="B86" s="13">
        <v>0.74363809090909105</v>
      </c>
      <c r="C86" s="13">
        <v>1.08435644444444</v>
      </c>
      <c r="D86" s="13">
        <v>-1.282003</v>
      </c>
      <c r="E86" s="13">
        <v>1.24414385714286</v>
      </c>
      <c r="F86" s="13"/>
      <c r="G86" s="13">
        <v>-1.62925075</v>
      </c>
    </row>
    <row r="87" spans="2:7" ht="14.25">
      <c r="B87" s="13">
        <v>0.74448440000000005</v>
      </c>
      <c r="C87" s="13">
        <v>1.0894984999999999</v>
      </c>
      <c r="D87" s="13">
        <v>-1.2846632857142899</v>
      </c>
      <c r="E87" s="13">
        <v>1.25142816666667</v>
      </c>
      <c r="F87" s="13"/>
      <c r="G87" s="13">
        <v>-1.6303460000000001</v>
      </c>
    </row>
    <row r="88" spans="2:7" ht="14.25">
      <c r="B88" s="13">
        <v>0.74479633333333295</v>
      </c>
      <c r="C88" s="13">
        <v>1.0913751249999999</v>
      </c>
      <c r="D88" s="13">
        <v>-1.28881753333333</v>
      </c>
      <c r="E88" s="13">
        <v>1.2519973333333301</v>
      </c>
      <c r="F88" s="13"/>
      <c r="G88" s="13">
        <v>-1.6368336000000001</v>
      </c>
    </row>
    <row r="89" spans="2:7" ht="14.25">
      <c r="B89" s="13">
        <v>0.74594392307692303</v>
      </c>
      <c r="C89" s="13">
        <v>1.0996368571428601</v>
      </c>
      <c r="D89" s="13">
        <v>-1.2994783999999999</v>
      </c>
      <c r="E89" s="13">
        <v>1.2536998888888899</v>
      </c>
      <c r="F89" s="13"/>
      <c r="G89" s="13">
        <v>-1.6449216666666699</v>
      </c>
    </row>
    <row r="90" spans="2:7" ht="14.25">
      <c r="B90" s="13">
        <v>0.74676518181818197</v>
      </c>
      <c r="C90" s="13">
        <v>1.0997683333333299</v>
      </c>
      <c r="D90" s="13">
        <v>-1.30589707142857</v>
      </c>
      <c r="E90" s="13">
        <v>1.2591496</v>
      </c>
      <c r="F90" s="13"/>
      <c r="G90" s="13">
        <v>-1.6527259999999999</v>
      </c>
    </row>
    <row r="91" spans="2:7" ht="14.25">
      <c r="B91" s="13">
        <v>0.74727600000000005</v>
      </c>
      <c r="C91" s="13">
        <v>1.1011961666666701</v>
      </c>
      <c r="D91" s="13">
        <v>-1.3076113125</v>
      </c>
      <c r="E91" s="13">
        <v>1.2606404</v>
      </c>
      <c r="F91" s="13"/>
      <c r="G91" s="13">
        <v>-1.65524714285714</v>
      </c>
    </row>
    <row r="92" spans="2:7" ht="14.25">
      <c r="B92" s="13">
        <v>0.74873283333333296</v>
      </c>
      <c r="C92" s="13">
        <v>1.10758</v>
      </c>
      <c r="D92" s="13">
        <v>-1.3093305</v>
      </c>
      <c r="E92" s="13">
        <v>1.26215011111111</v>
      </c>
      <c r="F92" s="13"/>
      <c r="G92" s="13">
        <v>-1.65664366666667</v>
      </c>
    </row>
    <row r="93" spans="2:7" ht="14.25">
      <c r="B93" s="13">
        <v>0.74923499999999998</v>
      </c>
      <c r="C93" s="13">
        <v>1.1145442000000001</v>
      </c>
      <c r="D93" s="13">
        <v>-1.31082155555556</v>
      </c>
      <c r="E93" s="13">
        <v>1.2654937500000001</v>
      </c>
      <c r="F93" s="13"/>
      <c r="G93" s="13">
        <v>-1.670138125</v>
      </c>
    </row>
    <row r="94" spans="2:7" ht="14.25">
      <c r="B94" s="13">
        <v>0.75169953846153903</v>
      </c>
      <c r="C94" s="13">
        <v>1.1226654285714299</v>
      </c>
      <c r="D94" s="13">
        <v>-1.3175330000000001</v>
      </c>
      <c r="E94" s="13">
        <v>1.2773105</v>
      </c>
      <c r="F94" s="13"/>
      <c r="G94" s="13">
        <v>-1.67229775</v>
      </c>
    </row>
    <row r="95" spans="2:7" ht="14.25">
      <c r="B95" s="13">
        <v>0.75453983333333297</v>
      </c>
      <c r="C95" s="13">
        <v>1.1251876999999999</v>
      </c>
      <c r="D95" s="13">
        <v>-1.3409522</v>
      </c>
      <c r="E95" s="13">
        <v>1.2785504999999999</v>
      </c>
      <c r="F95" s="13"/>
      <c r="G95" s="13">
        <v>-1.67958711111111</v>
      </c>
    </row>
    <row r="96" spans="2:7" ht="14.25">
      <c r="B96" s="13">
        <v>0.75507154545454502</v>
      </c>
      <c r="C96" s="13">
        <v>1.12971766666667</v>
      </c>
      <c r="D96" s="13">
        <v>-1.34236333333333</v>
      </c>
      <c r="E96" s="13">
        <v>1.2787361666666699</v>
      </c>
      <c r="F96" s="13"/>
      <c r="G96" s="13">
        <v>-1.7013161666666701</v>
      </c>
    </row>
    <row r="97" spans="2:7" ht="14.25">
      <c r="B97" s="13">
        <v>0.7558783</v>
      </c>
      <c r="C97" s="13">
        <v>1.1307748</v>
      </c>
      <c r="D97" s="13">
        <v>-1.3439233749999999</v>
      </c>
      <c r="E97" s="13">
        <v>1.2793314</v>
      </c>
      <c r="F97" s="13"/>
      <c r="G97" s="13">
        <v>-1.7059025000000001</v>
      </c>
    </row>
    <row r="98" spans="2:7" ht="14.25">
      <c r="B98" s="13">
        <v>0.75614436363636395</v>
      </c>
      <c r="C98" s="13">
        <v>1.1313934999999999</v>
      </c>
      <c r="D98" s="13">
        <v>-1.3452698333333299</v>
      </c>
      <c r="E98" s="13">
        <v>1.28338171428571</v>
      </c>
      <c r="F98" s="13"/>
      <c r="G98" s="13">
        <v>-1.706008</v>
      </c>
    </row>
    <row r="99" spans="2:7" ht="14.25">
      <c r="B99" s="13">
        <v>0.75705409090909104</v>
      </c>
      <c r="C99" s="13">
        <v>1.137674375</v>
      </c>
      <c r="D99" s="13">
        <v>-1.3456073749999999</v>
      </c>
      <c r="E99" s="13">
        <v>1.2853635000000001</v>
      </c>
      <c r="F99" s="13"/>
      <c r="G99" s="13">
        <v>-1.7072799999999999</v>
      </c>
    </row>
    <row r="100" spans="2:7" ht="14.25">
      <c r="B100" s="13">
        <v>0.75792528571428597</v>
      </c>
      <c r="C100" s="13">
        <v>1.1424053999999999</v>
      </c>
      <c r="D100" s="13">
        <v>-1.34626625</v>
      </c>
      <c r="E100" s="13">
        <v>1.28545385714286</v>
      </c>
      <c r="F100" s="13"/>
      <c r="G100" s="13">
        <v>-1.7075018333333301</v>
      </c>
    </row>
    <row r="101" spans="2:7" ht="14.25">
      <c r="B101" s="13">
        <v>0.75914475000000003</v>
      </c>
      <c r="C101" s="13">
        <v>1.14423283333333</v>
      </c>
      <c r="D101" s="13">
        <v>-1.351313875</v>
      </c>
      <c r="E101" s="13">
        <v>1.2884913333333301</v>
      </c>
      <c r="F101" s="13"/>
      <c r="G101" s="13">
        <v>-1.7228304999999999</v>
      </c>
    </row>
    <row r="102" spans="2:7" ht="14.25">
      <c r="B102" s="13">
        <v>0.75948986666666696</v>
      </c>
      <c r="C102" s="13">
        <v>1.1533514444444399</v>
      </c>
      <c r="D102" s="13">
        <v>-1.3590541249999999</v>
      </c>
      <c r="E102" s="13">
        <v>1.2914445999999999</v>
      </c>
      <c r="F102" s="13"/>
      <c r="G102" s="13">
        <v>-1.7656137777777801</v>
      </c>
    </row>
    <row r="103" spans="2:7" ht="14.25">
      <c r="B103" s="13">
        <v>0.76084700000000005</v>
      </c>
      <c r="C103" s="13">
        <v>1.1579292999999999</v>
      </c>
      <c r="D103" s="13">
        <v>-1.36179290909091</v>
      </c>
      <c r="E103" s="13">
        <v>1.3057719999999999</v>
      </c>
      <c r="F103" s="13"/>
      <c r="G103" s="13">
        <v>-1.7728922857142899</v>
      </c>
    </row>
    <row r="104" spans="2:7" ht="14.25">
      <c r="B104" s="13">
        <v>0.76098250000000001</v>
      </c>
      <c r="C104" s="13">
        <v>1.163859</v>
      </c>
      <c r="D104" s="13">
        <v>-1.36236253333333</v>
      </c>
      <c r="E104" s="13">
        <v>1.3099831666666699</v>
      </c>
      <c r="F104" s="13"/>
      <c r="G104" s="13">
        <v>-1.7804709999999999</v>
      </c>
    </row>
    <row r="105" spans="2:7" ht="14.25">
      <c r="B105" s="13">
        <v>0.76156773333333305</v>
      </c>
      <c r="C105" s="13">
        <v>1.171427</v>
      </c>
      <c r="D105" s="13">
        <v>-1.3624329285714301</v>
      </c>
      <c r="E105" s="13">
        <v>1.3108804000000001</v>
      </c>
      <c r="F105" s="13"/>
      <c r="G105" s="13">
        <v>-1.7806488</v>
      </c>
    </row>
    <row r="106" spans="2:7" ht="14.25">
      <c r="B106" s="13">
        <v>0.76403869230769195</v>
      </c>
      <c r="C106" s="13">
        <v>1.17336325</v>
      </c>
      <c r="D106" s="13">
        <v>-1.36265091666667</v>
      </c>
      <c r="E106" s="13">
        <v>1.3188637999999999</v>
      </c>
      <c r="F106" s="13"/>
      <c r="G106" s="13">
        <v>-1.78486216666667</v>
      </c>
    </row>
    <row r="107" spans="2:7" ht="14.25">
      <c r="B107" s="13">
        <v>0.76525140000000003</v>
      </c>
      <c r="C107" s="13">
        <v>1.17639244444444</v>
      </c>
      <c r="D107" s="13">
        <v>-1.36849490909091</v>
      </c>
      <c r="E107" s="13">
        <v>1.3245328333333299</v>
      </c>
      <c r="F107" s="13"/>
      <c r="G107" s="13">
        <v>-1.7888923999999999</v>
      </c>
    </row>
    <row r="108" spans="2:7" ht="14.25">
      <c r="B108" s="13">
        <v>0.76669354545454504</v>
      </c>
      <c r="C108" s="13">
        <v>1.1772609999999999</v>
      </c>
      <c r="D108" s="13">
        <v>-1.3728183</v>
      </c>
      <c r="E108" s="13">
        <v>1.3341966000000001</v>
      </c>
      <c r="F108" s="13"/>
      <c r="G108" s="13">
        <v>-1.7998829999999999</v>
      </c>
    </row>
    <row r="109" spans="2:7" ht="14.25">
      <c r="B109" s="13">
        <v>0.76694799999999996</v>
      </c>
      <c r="C109" s="13">
        <v>1.1887638888888901</v>
      </c>
      <c r="D109" s="13">
        <v>-1.38037814285714</v>
      </c>
      <c r="E109" s="13">
        <v>1.3355250000000001</v>
      </c>
      <c r="F109" s="13"/>
      <c r="G109" s="13">
        <v>-1.80984425</v>
      </c>
    </row>
    <row r="110" spans="2:7" ht="14.25">
      <c r="B110" s="13">
        <v>0.76737650000000002</v>
      </c>
      <c r="C110" s="13">
        <v>1.19283566666667</v>
      </c>
      <c r="D110" s="13">
        <v>-1.3805482352941201</v>
      </c>
      <c r="E110" s="13">
        <v>1.3418492</v>
      </c>
      <c r="F110" s="13"/>
      <c r="G110" s="13">
        <v>-1.8108332499999999</v>
      </c>
    </row>
    <row r="111" spans="2:7" ht="14.25">
      <c r="B111" s="13">
        <v>0.767981769230769</v>
      </c>
      <c r="C111" s="13">
        <v>1.2004732</v>
      </c>
      <c r="D111" s="13">
        <v>-1.38454654545455</v>
      </c>
      <c r="E111" s="13">
        <v>1.34657783333333</v>
      </c>
      <c r="F111" s="13"/>
      <c r="G111" s="13">
        <v>-1.8445954285714301</v>
      </c>
    </row>
    <row r="112" spans="2:7" ht="14.25">
      <c r="B112" s="13">
        <v>0.76880708333333303</v>
      </c>
      <c r="C112" s="13">
        <v>1.2021520000000001</v>
      </c>
      <c r="D112" s="13">
        <v>-1.3845632000000001</v>
      </c>
      <c r="E112" s="13">
        <v>1.3549056666666699</v>
      </c>
      <c r="F112" s="13"/>
      <c r="G112" s="13">
        <v>-1.90095833333333</v>
      </c>
    </row>
    <row r="113" spans="2:7" ht="14.25">
      <c r="B113" s="13">
        <v>0.76931542857142898</v>
      </c>
      <c r="C113" s="13">
        <v>1.2105136249999999</v>
      </c>
      <c r="D113" s="13">
        <v>-1.3964704999999999</v>
      </c>
      <c r="E113" s="13">
        <v>1.3552095</v>
      </c>
      <c r="F113" s="13"/>
      <c r="G113" s="13">
        <v>-1.96095914285714</v>
      </c>
    </row>
    <row r="114" spans="2:7" ht="14.25">
      <c r="B114" s="13">
        <v>0.770479583333333</v>
      </c>
      <c r="C114" s="13">
        <v>1.2140614000000001</v>
      </c>
      <c r="D114" s="13">
        <v>-1.4204722000000001</v>
      </c>
      <c r="E114" s="13">
        <v>1.3554734285714301</v>
      </c>
      <c r="F114" s="13"/>
      <c r="G114" s="13">
        <v>-1.9761969090909099</v>
      </c>
    </row>
    <row r="115" spans="2:7" ht="14.25">
      <c r="B115" s="13">
        <v>0.7711789</v>
      </c>
      <c r="C115" s="13">
        <v>1.22417483333333</v>
      </c>
      <c r="D115" s="13">
        <v>-1.4215883529411799</v>
      </c>
      <c r="E115" s="13">
        <v>1.3665604285714299</v>
      </c>
      <c r="F115" s="13"/>
      <c r="G115" s="13">
        <v>-1.9933302857142901</v>
      </c>
    </row>
    <row r="116" spans="2:7" ht="14.25">
      <c r="B116" s="13">
        <v>0.77196972727272695</v>
      </c>
      <c r="C116" s="13">
        <v>1.2253415000000001</v>
      </c>
      <c r="D116" s="13">
        <v>-1.4292009999999999</v>
      </c>
      <c r="E116" s="13">
        <v>1.3714390000000001</v>
      </c>
      <c r="F116" s="13"/>
      <c r="G116" s="13">
        <v>-2.0405806666666702</v>
      </c>
    </row>
    <row r="117" spans="2:7" ht="14.25">
      <c r="B117" s="13">
        <v>0.77226966666666697</v>
      </c>
      <c r="C117" s="13">
        <v>1.2289353750000001</v>
      </c>
      <c r="D117" s="13">
        <v>-1.4394016000000001</v>
      </c>
      <c r="E117" s="13">
        <v>1.3767214999999999</v>
      </c>
      <c r="F117" s="13"/>
      <c r="G117" s="13">
        <v>-2.0451528749999999</v>
      </c>
    </row>
    <row r="118" spans="2:7" ht="14.25">
      <c r="B118" s="13">
        <v>0.77382287500000002</v>
      </c>
      <c r="C118" s="13">
        <v>1.23065222222222</v>
      </c>
      <c r="D118" s="13">
        <v>-1.43960392307692</v>
      </c>
      <c r="E118" s="13">
        <v>1.3823201249999999</v>
      </c>
      <c r="F118" s="13"/>
      <c r="G118" s="13">
        <v>-2.0645509999999998</v>
      </c>
    </row>
    <row r="119" spans="2:7" ht="14.25">
      <c r="B119" s="13">
        <v>0.77445310000000001</v>
      </c>
      <c r="C119" s="13">
        <v>1.2346594285714301</v>
      </c>
      <c r="D119" s="13">
        <v>-1.4396051818181801</v>
      </c>
      <c r="E119" s="13">
        <v>1.389203</v>
      </c>
      <c r="F119" s="13"/>
      <c r="G119" s="13">
        <v>-2.0857269999999999</v>
      </c>
    </row>
    <row r="120" spans="2:7" ht="14.25">
      <c r="B120" s="13">
        <v>0.77671310000000005</v>
      </c>
      <c r="C120" s="13">
        <v>1.238251625</v>
      </c>
      <c r="D120" s="13">
        <v>-1.4428922666666699</v>
      </c>
      <c r="E120" s="13">
        <v>1.3920691428571399</v>
      </c>
      <c r="F120" s="13"/>
      <c r="G120" s="13">
        <v>-2.116034</v>
      </c>
    </row>
    <row r="121" spans="2:7" ht="14.25">
      <c r="B121" s="13">
        <v>0.77693907142857099</v>
      </c>
      <c r="C121" s="13">
        <v>1.2458718</v>
      </c>
      <c r="D121" s="13">
        <v>-1.44383966666667</v>
      </c>
      <c r="E121" s="13">
        <v>1.39369866666667</v>
      </c>
      <c r="F121" s="13"/>
      <c r="G121" s="13">
        <v>-2.2379349999999998</v>
      </c>
    </row>
    <row r="122" spans="2:7" ht="14.25">
      <c r="B122" s="13">
        <v>0.77811422222222204</v>
      </c>
      <c r="C122" s="13">
        <v>1.259323</v>
      </c>
      <c r="D122" s="13">
        <v>-1.4451894000000001</v>
      </c>
      <c r="E122" s="13">
        <v>1.4003251666666701</v>
      </c>
      <c r="F122" s="13"/>
      <c r="G122" s="13">
        <v>-2.3144841999999999</v>
      </c>
    </row>
    <row r="123" spans="2:7" ht="14.25">
      <c r="B123" s="13">
        <v>0.77933722222222201</v>
      </c>
      <c r="C123" s="13">
        <v>1.260113</v>
      </c>
      <c r="D123" s="13">
        <v>-1.4465512222222201</v>
      </c>
      <c r="E123" s="13">
        <v>1.4097729999999999</v>
      </c>
      <c r="F123" s="13"/>
      <c r="G123" s="13">
        <v>-2.3984531666666702</v>
      </c>
    </row>
    <row r="124" spans="2:7" ht="14.25">
      <c r="B124" s="13">
        <v>0.78072649999999999</v>
      </c>
      <c r="C124" s="13">
        <v>1.260664</v>
      </c>
      <c r="D124" s="13">
        <v>-1.45161046666667</v>
      </c>
      <c r="E124" s="13">
        <v>1.4155467142857101</v>
      </c>
      <c r="F124" s="13"/>
      <c r="G124" s="13">
        <v>-2.4004834000000002</v>
      </c>
    </row>
    <row r="125" spans="2:7" ht="14.25">
      <c r="B125" s="13">
        <v>0.78459645454545401</v>
      </c>
      <c r="C125" s="13">
        <v>1.2620659999999999</v>
      </c>
      <c r="D125" s="13">
        <v>-1.4538725714285701</v>
      </c>
      <c r="E125" s="13">
        <v>1.4212911666666701</v>
      </c>
      <c r="F125" s="13"/>
      <c r="G125" s="13">
        <v>-2.5129142500000001</v>
      </c>
    </row>
    <row r="126" spans="2:7" ht="14.25">
      <c r="B126" s="13">
        <v>0.78976437499999996</v>
      </c>
      <c r="C126" s="13">
        <v>1.26514471428571</v>
      </c>
      <c r="D126" s="13">
        <v>-1.4558849090909101</v>
      </c>
      <c r="E126" s="13">
        <v>1.4239109999999999</v>
      </c>
      <c r="F126" s="13"/>
      <c r="G126" s="13">
        <v>-2.9266298000000002</v>
      </c>
    </row>
    <row r="127" spans="2:7" ht="14.25">
      <c r="B127" s="13">
        <v>0.79067609090909097</v>
      </c>
      <c r="C127" s="13">
        <v>1.270796</v>
      </c>
      <c r="D127" s="13">
        <v>-1.4624440000000001</v>
      </c>
      <c r="E127" s="13">
        <v>1.43292166666667</v>
      </c>
      <c r="F127" s="13"/>
      <c r="G127" s="13">
        <v>-3.1033165</v>
      </c>
    </row>
    <row r="128" spans="2:7" ht="14.25">
      <c r="B128" s="13">
        <v>0.79092018181818202</v>
      </c>
      <c r="C128" s="13">
        <v>1.27700666666667</v>
      </c>
      <c r="D128" s="13">
        <v>-1.4659439999999999</v>
      </c>
      <c r="E128" s="13">
        <v>1.43794714285714</v>
      </c>
      <c r="F128" s="13"/>
      <c r="G128" s="13">
        <v>-3.2499729999999998</v>
      </c>
    </row>
    <row r="129" spans="2:7" ht="14.25">
      <c r="B129" s="13">
        <v>0.79218877777777796</v>
      </c>
      <c r="C129" s="13">
        <v>1.2807379999999999</v>
      </c>
      <c r="D129" s="13">
        <v>-1.4677180000000001</v>
      </c>
      <c r="E129" s="13">
        <v>1.4387129999999999</v>
      </c>
      <c r="F129" s="13"/>
      <c r="G129" s="13">
        <v>-3.5360290000000001</v>
      </c>
    </row>
    <row r="130" spans="2:7" ht="14.25">
      <c r="B130" s="13">
        <v>0.79243447058823502</v>
      </c>
      <c r="C130" s="13">
        <v>1.28301366666667</v>
      </c>
      <c r="D130" s="13">
        <v>-1.47489364285714</v>
      </c>
      <c r="E130" s="13">
        <v>1.4445347142857099</v>
      </c>
      <c r="F130" s="13"/>
      <c r="G130" s="13"/>
    </row>
    <row r="131" spans="2:7" ht="14.25">
      <c r="B131" s="13">
        <v>0.79364563636363605</v>
      </c>
      <c r="C131" s="13">
        <v>1.2849762499999999</v>
      </c>
      <c r="D131" s="13">
        <v>-1.47991575</v>
      </c>
      <c r="E131" s="13">
        <v>1.4574616</v>
      </c>
      <c r="F131" s="13"/>
      <c r="G131" s="13"/>
    </row>
    <row r="132" spans="2:7" ht="14.25">
      <c r="B132" s="13">
        <v>0.79377525000000004</v>
      </c>
      <c r="C132" s="13">
        <v>1.2916027777777801</v>
      </c>
      <c r="D132" s="13">
        <v>-1.4853411249999999</v>
      </c>
      <c r="E132" s="13">
        <v>1.4646925</v>
      </c>
      <c r="F132" s="13"/>
      <c r="G132" s="13"/>
    </row>
    <row r="133" spans="2:7" ht="14.25">
      <c r="B133" s="13">
        <v>0.79463714285714304</v>
      </c>
      <c r="C133" s="13">
        <v>1.3065395</v>
      </c>
      <c r="D133" s="13">
        <v>-1.49721869230769</v>
      </c>
      <c r="E133" s="13">
        <v>1.4647079999999999</v>
      </c>
      <c r="F133" s="13"/>
      <c r="G133" s="13"/>
    </row>
    <row r="134" spans="2:7" ht="14.25">
      <c r="B134" s="13">
        <v>0.79636590909090899</v>
      </c>
      <c r="C134" s="13">
        <v>1.3075000000000001</v>
      </c>
      <c r="D134" s="13">
        <v>-1.5069486000000001</v>
      </c>
      <c r="E134" s="13">
        <v>1.5062646</v>
      </c>
      <c r="F134" s="13"/>
      <c r="G134" s="13"/>
    </row>
    <row r="135" spans="2:7" ht="14.25">
      <c r="B135" s="13">
        <v>0.79646968750000002</v>
      </c>
      <c r="C135" s="13">
        <v>1.3080378888888899</v>
      </c>
      <c r="D135" s="13">
        <v>-1.5088315000000001</v>
      </c>
      <c r="E135" s="13">
        <v>1.50846866666667</v>
      </c>
      <c r="F135" s="13"/>
      <c r="G135" s="13"/>
    </row>
    <row r="136" spans="2:7" ht="14.25">
      <c r="B136" s="13">
        <v>0.79916655555555605</v>
      </c>
      <c r="C136" s="13">
        <v>1.3089735555555599</v>
      </c>
      <c r="D136" s="13">
        <v>-1.5192333333333301</v>
      </c>
      <c r="E136" s="13">
        <v>1.5102001428571401</v>
      </c>
      <c r="F136" s="13"/>
      <c r="G136" s="13"/>
    </row>
    <row r="137" spans="2:7" ht="14.25">
      <c r="B137" s="13">
        <v>0.79998069999999999</v>
      </c>
      <c r="C137" s="13">
        <v>1.3235167777777801</v>
      </c>
      <c r="D137" s="13">
        <v>-1.521746</v>
      </c>
      <c r="E137" s="13">
        <v>1.5221214999999999</v>
      </c>
      <c r="F137" s="13"/>
      <c r="G137" s="13"/>
    </row>
    <row r="138" spans="2:7" ht="14.25">
      <c r="B138" s="13">
        <v>0.801500636363636</v>
      </c>
      <c r="C138" s="13">
        <v>1.332093875</v>
      </c>
      <c r="D138" s="13">
        <v>-1.5251159999999999</v>
      </c>
      <c r="E138" s="13">
        <v>1.5388913333333301</v>
      </c>
      <c r="F138" s="13"/>
      <c r="G138" s="13"/>
    </row>
    <row r="139" spans="2:7" ht="14.25">
      <c r="B139" s="13">
        <v>0.80306500000000003</v>
      </c>
      <c r="C139" s="13">
        <v>1.3339386</v>
      </c>
      <c r="D139" s="13">
        <v>-1.5262100000000001</v>
      </c>
      <c r="E139" s="13">
        <v>1.5516638333333299</v>
      </c>
      <c r="F139" s="13"/>
      <c r="G139" s="13"/>
    </row>
    <row r="140" spans="2:7" ht="14.25">
      <c r="B140" s="13">
        <v>0.80379364285714305</v>
      </c>
      <c r="C140" s="13">
        <v>1.33773066666667</v>
      </c>
      <c r="D140" s="13">
        <v>-1.5422373333333299</v>
      </c>
      <c r="E140" s="13">
        <v>1.5590347142857099</v>
      </c>
      <c r="F140" s="13"/>
      <c r="G140" s="13"/>
    </row>
    <row r="141" spans="2:7" ht="14.25">
      <c r="B141" s="13">
        <v>0.80436799999999997</v>
      </c>
      <c r="C141" s="13">
        <v>1.3390698888888899</v>
      </c>
      <c r="D141" s="13">
        <v>-1.5440431176470599</v>
      </c>
      <c r="E141" s="13">
        <v>1.5656095000000001</v>
      </c>
      <c r="F141" s="13"/>
      <c r="G141" s="13"/>
    </row>
    <row r="142" spans="2:7" ht="14.25">
      <c r="B142" s="13">
        <v>0.8046548</v>
      </c>
      <c r="C142" s="13">
        <v>1.3421835</v>
      </c>
      <c r="D142" s="13">
        <v>-1.54476136363636</v>
      </c>
      <c r="E142" s="13">
        <v>1.5690916666666701</v>
      </c>
      <c r="F142" s="13"/>
      <c r="G142" s="13"/>
    </row>
    <row r="143" spans="2:7" ht="14.25">
      <c r="B143" s="13">
        <v>0.80518500000000004</v>
      </c>
      <c r="C143" s="13">
        <v>1.34749957142857</v>
      </c>
      <c r="D143" s="13">
        <v>-1.5467457142857099</v>
      </c>
      <c r="E143" s="13">
        <v>1.5734490000000001</v>
      </c>
      <c r="F143" s="13"/>
      <c r="G143" s="13"/>
    </row>
    <row r="144" spans="2:7" ht="14.25">
      <c r="B144" s="13">
        <v>0.80540688888888901</v>
      </c>
      <c r="C144" s="13">
        <v>1.3569005000000001</v>
      </c>
      <c r="D144" s="13">
        <v>-1.5509935882352901</v>
      </c>
      <c r="E144" s="13">
        <v>1.5777926</v>
      </c>
      <c r="F144" s="13"/>
      <c r="G144" s="13"/>
    </row>
    <row r="145" spans="2:7" ht="14.25">
      <c r="B145" s="13">
        <v>0.80546383333333404</v>
      </c>
      <c r="C145" s="13">
        <v>1.359726625</v>
      </c>
      <c r="D145" s="13">
        <v>-1.55212194117647</v>
      </c>
      <c r="E145" s="13">
        <v>1.578198</v>
      </c>
      <c r="F145" s="13"/>
      <c r="G145" s="13"/>
    </row>
    <row r="146" spans="2:7" ht="14.25">
      <c r="B146" s="13">
        <v>0.80636640000000004</v>
      </c>
      <c r="C146" s="13">
        <v>1.3622797142857099</v>
      </c>
      <c r="D146" s="13">
        <v>-1.55305473333333</v>
      </c>
      <c r="E146" s="13">
        <v>1.5787978333333299</v>
      </c>
      <c r="F146" s="13"/>
      <c r="G146" s="13"/>
    </row>
    <row r="147" spans="2:7" ht="14.25">
      <c r="B147" s="13">
        <v>0.81008309090909103</v>
      </c>
      <c r="C147" s="13">
        <v>1.3688373333333299</v>
      </c>
      <c r="D147" s="13">
        <v>-1.5600516250000001</v>
      </c>
      <c r="E147" s="13">
        <v>1.5851772</v>
      </c>
      <c r="F147" s="13"/>
      <c r="G147" s="13"/>
    </row>
    <row r="148" spans="2:7" ht="14.25">
      <c r="B148" s="13">
        <v>0.81009990909090901</v>
      </c>
      <c r="C148" s="13">
        <v>1.3912123750000001</v>
      </c>
      <c r="D148" s="13">
        <v>-1.5657734000000001</v>
      </c>
      <c r="E148" s="13">
        <v>1.5961430000000001</v>
      </c>
      <c r="F148" s="13"/>
      <c r="G148" s="13"/>
    </row>
    <row r="149" spans="2:7" ht="14.25">
      <c r="B149" s="13">
        <v>0.81019418181818204</v>
      </c>
      <c r="C149" s="13">
        <v>1.3941033333333299</v>
      </c>
      <c r="D149" s="13">
        <v>-1.5689842000000001</v>
      </c>
      <c r="E149" s="13">
        <v>1.6045813333333301</v>
      </c>
      <c r="F149" s="13"/>
      <c r="G149" s="13"/>
    </row>
    <row r="150" spans="2:7" ht="14.25">
      <c r="B150" s="13">
        <v>0.811300666666667</v>
      </c>
      <c r="C150" s="13">
        <v>1.3961472500000001</v>
      </c>
      <c r="D150" s="13">
        <v>-1.56992742857143</v>
      </c>
      <c r="E150" s="13">
        <v>1.6057745999999999</v>
      </c>
      <c r="F150" s="13"/>
      <c r="G150" s="13"/>
    </row>
    <row r="151" spans="2:7" ht="14.25">
      <c r="B151" s="13">
        <v>0.81257271428571398</v>
      </c>
      <c r="C151" s="13">
        <v>1.398587</v>
      </c>
      <c r="D151" s="13">
        <v>-1.57030672727273</v>
      </c>
      <c r="E151" s="13">
        <v>1.6123875000000001</v>
      </c>
      <c r="F151" s="13"/>
      <c r="G151" s="13"/>
    </row>
    <row r="152" spans="2:7" ht="14.25">
      <c r="B152" s="13">
        <v>0.81283345454545397</v>
      </c>
      <c r="C152" s="13">
        <v>1.401356375</v>
      </c>
      <c r="D152" s="13">
        <v>-1.578846</v>
      </c>
      <c r="E152" s="13">
        <v>1.662628</v>
      </c>
      <c r="F152" s="13"/>
      <c r="G152" s="13"/>
    </row>
    <row r="153" spans="2:7" ht="14.25">
      <c r="B153" s="13">
        <v>0.81629233333333295</v>
      </c>
      <c r="C153" s="13">
        <v>1.4013717999999999</v>
      </c>
      <c r="D153" s="13">
        <v>-1.5789067777777801</v>
      </c>
      <c r="E153" s="13">
        <v>1.71218483333333</v>
      </c>
      <c r="F153" s="13"/>
      <c r="G153" s="13"/>
    </row>
    <row r="154" spans="2:7" ht="14.25">
      <c r="B154" s="13">
        <v>0.81810185714285699</v>
      </c>
      <c r="C154" s="13">
        <v>1.4103798571428601</v>
      </c>
      <c r="D154" s="13">
        <v>-1.5893775714285701</v>
      </c>
      <c r="E154" s="13">
        <v>1.7488410000000001</v>
      </c>
      <c r="F154" s="13"/>
      <c r="G154" s="13"/>
    </row>
    <row r="155" spans="2:7" ht="14.25">
      <c r="B155" s="13">
        <v>0.81838200000000005</v>
      </c>
      <c r="C155" s="13">
        <v>1.4152363750000001</v>
      </c>
      <c r="D155" s="13">
        <v>-1.59475383333333</v>
      </c>
      <c r="E155" s="13">
        <v>1.7672728333333301</v>
      </c>
      <c r="F155" s="13"/>
      <c r="G155" s="13"/>
    </row>
    <row r="156" spans="2:7" ht="14.25">
      <c r="B156" s="13">
        <v>0.81880885714285701</v>
      </c>
      <c r="C156" s="13">
        <v>1.4154651428571401</v>
      </c>
      <c r="D156" s="13">
        <v>-1.5955086153846201</v>
      </c>
      <c r="E156" s="13">
        <v>1.80614766666667</v>
      </c>
      <c r="F156" s="13"/>
      <c r="G156" s="13"/>
    </row>
    <row r="157" spans="2:7" ht="14.25">
      <c r="B157" s="13">
        <v>0.81979566666666703</v>
      </c>
      <c r="C157" s="13">
        <v>1.4272216666666699</v>
      </c>
      <c r="D157" s="13">
        <v>-1.5994090000000001</v>
      </c>
      <c r="E157" s="13">
        <v>1.8321212499999999</v>
      </c>
      <c r="F157" s="13"/>
      <c r="G157" s="13"/>
    </row>
    <row r="158" spans="2:7" ht="14.25">
      <c r="B158" s="13">
        <v>0.82012972727272704</v>
      </c>
      <c r="C158" s="13">
        <v>1.43087071428571</v>
      </c>
      <c r="D158" s="13">
        <v>-1.60326457142857</v>
      </c>
      <c r="E158" s="13">
        <v>1.8420702499999999</v>
      </c>
      <c r="F158" s="13"/>
      <c r="G158" s="13"/>
    </row>
    <row r="159" spans="2:7" ht="14.25">
      <c r="B159" s="13">
        <v>0.82379009999999997</v>
      </c>
      <c r="C159" s="13">
        <v>1.4325893750000001</v>
      </c>
      <c r="D159" s="13">
        <v>-1.60493607692308</v>
      </c>
      <c r="E159" s="13">
        <v>1.8434812</v>
      </c>
      <c r="F159" s="13"/>
      <c r="G159" s="13"/>
    </row>
    <row r="160" spans="2:7" ht="14.25">
      <c r="B160" s="13">
        <v>0.82421719999999998</v>
      </c>
      <c r="C160" s="13">
        <v>1.4361200000000001</v>
      </c>
      <c r="D160" s="13">
        <v>-1.60508022222222</v>
      </c>
      <c r="E160" s="13">
        <v>1.8696712</v>
      </c>
      <c r="F160" s="13"/>
      <c r="G160" s="13"/>
    </row>
    <row r="161" spans="2:7" ht="14.25">
      <c r="B161" s="13">
        <v>0.8252796</v>
      </c>
      <c r="C161" s="13">
        <v>1.460401625</v>
      </c>
      <c r="D161" s="13">
        <v>-1.6071295000000001</v>
      </c>
      <c r="E161" s="13">
        <v>1.91010075</v>
      </c>
      <c r="F161" s="13"/>
      <c r="G161" s="13"/>
    </row>
    <row r="162" spans="2:7" ht="14.25">
      <c r="B162" s="13">
        <v>0.82534450000000004</v>
      </c>
      <c r="C162" s="13">
        <v>1.4604977142857101</v>
      </c>
      <c r="D162" s="13">
        <v>-1.6151054</v>
      </c>
      <c r="E162" s="13"/>
      <c r="F162" s="13"/>
      <c r="G162" s="13"/>
    </row>
    <row r="163" spans="2:7" ht="14.25">
      <c r="B163" s="13">
        <v>0.82603563636363697</v>
      </c>
      <c r="C163" s="13">
        <v>1.4611308571428601</v>
      </c>
      <c r="D163" s="13">
        <v>-1.6173101999999999</v>
      </c>
      <c r="E163" s="13"/>
      <c r="F163" s="13"/>
      <c r="G163" s="13"/>
    </row>
    <row r="164" spans="2:7" ht="14.25">
      <c r="B164" s="13">
        <v>0.82686130000000002</v>
      </c>
      <c r="C164" s="13">
        <v>1.4617585714285699</v>
      </c>
      <c r="D164" s="13">
        <v>-1.6200349285714299</v>
      </c>
      <c r="E164" s="13"/>
      <c r="F164" s="13"/>
      <c r="G164" s="13"/>
    </row>
    <row r="165" spans="2:7" ht="14.25">
      <c r="B165" s="13">
        <v>0.82781027272727303</v>
      </c>
      <c r="C165" s="13">
        <v>1.4655984</v>
      </c>
      <c r="D165" s="13">
        <v>-1.6244689999999999</v>
      </c>
      <c r="E165" s="13"/>
      <c r="F165" s="13"/>
      <c r="G165" s="13"/>
    </row>
    <row r="166" spans="2:7" ht="14.25">
      <c r="B166" s="13">
        <v>0.82795359999999996</v>
      </c>
      <c r="C166" s="13">
        <v>1.4656387500000001</v>
      </c>
      <c r="D166" s="13">
        <v>-1.6255718571428599</v>
      </c>
      <c r="E166" s="13"/>
      <c r="F166" s="13"/>
      <c r="G166" s="13"/>
    </row>
    <row r="167" spans="2:7" ht="14.25">
      <c r="B167" s="13">
        <v>0.82905181818181795</v>
      </c>
      <c r="C167" s="13">
        <v>1.47025842857143</v>
      </c>
      <c r="D167" s="13">
        <v>-1.6262145714285701</v>
      </c>
      <c r="E167" s="13"/>
      <c r="F167" s="13"/>
      <c r="G167" s="13"/>
    </row>
    <row r="168" spans="2:7" ht="14.25">
      <c r="B168" s="13">
        <v>0.83128916666666697</v>
      </c>
      <c r="C168" s="13">
        <v>1.4747064999999999</v>
      </c>
      <c r="D168" s="13">
        <v>-1.6265505</v>
      </c>
      <c r="E168" s="13"/>
      <c r="F168" s="13"/>
      <c r="G168" s="13"/>
    </row>
    <row r="169" spans="2:7" ht="14.25">
      <c r="B169" s="13">
        <v>0.831894666666667</v>
      </c>
      <c r="C169" s="13">
        <v>1.476712</v>
      </c>
      <c r="D169" s="13">
        <v>-1.63365542857143</v>
      </c>
      <c r="E169" s="13"/>
      <c r="F169" s="13"/>
      <c r="G169" s="13"/>
    </row>
    <row r="170" spans="2:7" ht="14.25">
      <c r="B170" s="13">
        <v>0.83219699999999996</v>
      </c>
      <c r="C170" s="13">
        <v>1.4914451666666699</v>
      </c>
      <c r="D170" s="13">
        <v>-1.6337295000000001</v>
      </c>
      <c r="E170" s="13"/>
      <c r="F170" s="13"/>
      <c r="G170" s="13"/>
    </row>
    <row r="171" spans="2:7" ht="14.25">
      <c r="B171" s="13">
        <v>0.83486664285714296</v>
      </c>
      <c r="C171" s="13">
        <v>1.49292433333333</v>
      </c>
      <c r="D171" s="13">
        <v>-1.6487700000000001</v>
      </c>
      <c r="E171" s="13"/>
      <c r="F171" s="13"/>
      <c r="G171" s="13"/>
    </row>
    <row r="172" spans="2:7" ht="14.25">
      <c r="B172" s="13">
        <v>0.83543630000000002</v>
      </c>
      <c r="C172" s="13">
        <v>1.4999932499999999</v>
      </c>
      <c r="D172" s="13">
        <v>-1.6593503571428601</v>
      </c>
      <c r="E172" s="13"/>
      <c r="F172" s="13"/>
      <c r="G172" s="13"/>
    </row>
    <row r="173" spans="2:7" ht="14.25">
      <c r="B173" s="13">
        <v>0.83553833333333305</v>
      </c>
      <c r="C173" s="13">
        <v>1.5015461428571399</v>
      </c>
      <c r="D173" s="13">
        <v>-1.68012766666667</v>
      </c>
      <c r="E173" s="13"/>
      <c r="F173" s="13"/>
      <c r="G173" s="13"/>
    </row>
    <row r="174" spans="2:7" ht="14.25">
      <c r="B174" s="13">
        <v>0.83633733333333304</v>
      </c>
      <c r="C174" s="13">
        <v>1.5028465</v>
      </c>
      <c r="D174" s="13">
        <v>-1.68973907692308</v>
      </c>
      <c r="E174" s="13"/>
      <c r="F174" s="13"/>
      <c r="G174" s="13"/>
    </row>
    <row r="175" spans="2:7" ht="14.25">
      <c r="B175" s="13">
        <v>0.83643911111111102</v>
      </c>
      <c r="C175" s="13">
        <v>1.5195928000000001</v>
      </c>
      <c r="D175" s="13">
        <v>-1.6989323125</v>
      </c>
      <c r="E175" s="13"/>
      <c r="F175" s="13"/>
      <c r="G175" s="13"/>
    </row>
    <row r="176" spans="2:7" ht="14.25">
      <c r="B176" s="13">
        <v>0.83655777777777796</v>
      </c>
      <c r="C176" s="13">
        <v>1.52067257142857</v>
      </c>
      <c r="D176" s="13">
        <v>-1.70142078571429</v>
      </c>
      <c r="E176" s="13"/>
      <c r="F176" s="13"/>
      <c r="G176" s="13"/>
    </row>
    <row r="177" spans="2:7" ht="14.25">
      <c r="B177" s="13">
        <v>0.83703510000000003</v>
      </c>
      <c r="C177" s="13">
        <v>1.5213104</v>
      </c>
      <c r="D177" s="13">
        <v>-1.705895875</v>
      </c>
      <c r="E177" s="13"/>
      <c r="F177" s="13"/>
      <c r="G177" s="13"/>
    </row>
    <row r="178" spans="2:7" ht="14.25">
      <c r="B178" s="13">
        <v>0.83748455555555501</v>
      </c>
      <c r="C178" s="13">
        <v>1.5410740000000001</v>
      </c>
      <c r="D178" s="13">
        <v>-1.7075196666666701</v>
      </c>
      <c r="E178" s="13"/>
      <c r="F178" s="13"/>
      <c r="G178" s="13"/>
    </row>
    <row r="179" spans="2:7" ht="14.25">
      <c r="B179" s="13">
        <v>0.83967978571428603</v>
      </c>
      <c r="C179" s="13">
        <v>1.5808362499999999</v>
      </c>
      <c r="D179" s="13">
        <v>-1.7099743333333299</v>
      </c>
      <c r="E179" s="13"/>
      <c r="F179" s="13"/>
      <c r="G179" s="13"/>
    </row>
    <row r="180" spans="2:7" ht="14.25">
      <c r="B180" s="13">
        <v>0.84005149999999995</v>
      </c>
      <c r="C180" s="13">
        <v>1.5962444</v>
      </c>
      <c r="D180" s="13">
        <v>-1.7288501428571399</v>
      </c>
      <c r="E180" s="13"/>
      <c r="F180" s="13"/>
      <c r="G180" s="13"/>
    </row>
    <row r="181" spans="2:7" ht="14.25">
      <c r="B181" s="13">
        <v>0.84148814285714302</v>
      </c>
      <c r="C181" s="13">
        <v>1.61083183333333</v>
      </c>
      <c r="D181" s="13">
        <v>-1.740103</v>
      </c>
      <c r="E181" s="13"/>
      <c r="F181" s="13"/>
      <c r="G181" s="13"/>
    </row>
    <row r="182" spans="2:7" ht="14.25">
      <c r="B182" s="13">
        <v>0.8415511</v>
      </c>
      <c r="C182" s="13">
        <v>1.6208181666666699</v>
      </c>
      <c r="D182" s="13">
        <v>-1.7433300625000001</v>
      </c>
      <c r="E182" s="13"/>
      <c r="F182" s="13"/>
      <c r="G182" s="13"/>
    </row>
    <row r="183" spans="2:7" ht="14.25">
      <c r="B183" s="13">
        <v>0.84385609090909097</v>
      </c>
      <c r="C183" s="13">
        <v>1.6463095999999999</v>
      </c>
      <c r="D183" s="13">
        <v>-1.7439229999999999</v>
      </c>
      <c r="E183" s="13"/>
      <c r="F183" s="13"/>
      <c r="G183" s="13"/>
    </row>
    <row r="184" spans="2:7" ht="14.25">
      <c r="B184" s="13">
        <v>0.84439127272727299</v>
      </c>
      <c r="C184" s="13">
        <v>1.6526877499999999</v>
      </c>
      <c r="D184" s="13">
        <v>-1.7471920000000001</v>
      </c>
      <c r="E184" s="13"/>
      <c r="F184" s="13"/>
      <c r="G184" s="13"/>
    </row>
    <row r="185" spans="2:7" ht="14.25">
      <c r="B185" s="13">
        <v>0.84548837499999996</v>
      </c>
      <c r="C185" s="13">
        <v>1.69457383333333</v>
      </c>
      <c r="D185" s="13">
        <v>-1.7523135999999999</v>
      </c>
      <c r="E185" s="13"/>
      <c r="F185" s="13"/>
      <c r="G185" s="13"/>
    </row>
    <row r="186" spans="2:7" ht="14.25">
      <c r="B186" s="13">
        <v>0.84559899999999999</v>
      </c>
      <c r="C186" s="13">
        <v>1.69617</v>
      </c>
      <c r="D186" s="13">
        <v>-1.75706345454545</v>
      </c>
      <c r="E186" s="13"/>
      <c r="F186" s="13"/>
      <c r="G186" s="13"/>
    </row>
    <row r="187" spans="2:7" ht="14.25">
      <c r="B187" s="13">
        <v>0.84590937499999996</v>
      </c>
      <c r="C187" s="13">
        <v>1.7089939999999999</v>
      </c>
      <c r="D187" s="13">
        <v>-1.7598437499999999</v>
      </c>
      <c r="E187" s="13"/>
      <c r="F187" s="13"/>
      <c r="G187" s="13"/>
    </row>
    <row r="188" spans="2:7" ht="14.25">
      <c r="B188" s="13">
        <v>0.84750990909090895</v>
      </c>
      <c r="C188" s="13">
        <v>1.71313925</v>
      </c>
      <c r="D188" s="13">
        <v>-1.7633127500000001</v>
      </c>
      <c r="E188" s="13"/>
      <c r="F188" s="13"/>
      <c r="G188" s="13"/>
    </row>
    <row r="189" spans="2:7" ht="14.25">
      <c r="B189" s="13">
        <v>0.84757763636363603</v>
      </c>
      <c r="C189" s="13">
        <v>1.71472766666667</v>
      </c>
      <c r="D189" s="13">
        <v>-1.7649735714285699</v>
      </c>
      <c r="E189" s="13"/>
      <c r="F189" s="13"/>
      <c r="G189" s="13"/>
    </row>
    <row r="190" spans="2:7" ht="14.25">
      <c r="B190" s="13">
        <v>0.84782199999999996</v>
      </c>
      <c r="C190" s="13">
        <v>1.73718483333333</v>
      </c>
      <c r="D190" s="13">
        <v>-1.7782994999999999</v>
      </c>
      <c r="E190" s="13"/>
      <c r="F190" s="13"/>
      <c r="G190" s="13"/>
    </row>
    <row r="191" spans="2:7" ht="14.25">
      <c r="B191" s="13">
        <v>0.84860758333333297</v>
      </c>
      <c r="C191" s="13">
        <v>1.7780640000000001</v>
      </c>
      <c r="D191" s="13">
        <v>-1.7790215333333299</v>
      </c>
      <c r="E191" s="13"/>
      <c r="F191" s="13"/>
      <c r="G191" s="13"/>
    </row>
    <row r="192" spans="2:7" ht="14.25">
      <c r="B192" s="13">
        <v>0.84904688888888902</v>
      </c>
      <c r="C192" s="13">
        <v>1.82112275</v>
      </c>
      <c r="D192" s="13">
        <v>-1.7843848</v>
      </c>
      <c r="E192" s="13"/>
      <c r="F192" s="13"/>
      <c r="G192" s="13"/>
    </row>
    <row r="193" spans="2:7" ht="14.25">
      <c r="B193" s="13">
        <v>0.85263650000000002</v>
      </c>
      <c r="C193" s="13">
        <v>2.0607877999999999</v>
      </c>
      <c r="D193" s="13">
        <v>-1.78653966666667</v>
      </c>
      <c r="E193" s="13"/>
      <c r="F193" s="13"/>
      <c r="G193" s="13"/>
    </row>
    <row r="194" spans="2:7" ht="14.25">
      <c r="B194" s="13">
        <v>0.85354166666666698</v>
      </c>
      <c r="C194" s="13">
        <v>2.0608107499999999</v>
      </c>
      <c r="D194" s="13">
        <v>-1.78672233333333</v>
      </c>
      <c r="E194" s="13"/>
      <c r="F194" s="13"/>
      <c r="G194" s="13"/>
    </row>
    <row r="195" spans="2:7" ht="14.25">
      <c r="B195" s="13">
        <v>0.85383125000000004</v>
      </c>
      <c r="C195" s="13"/>
      <c r="D195" s="13">
        <v>-1.78678</v>
      </c>
      <c r="E195" s="13"/>
      <c r="F195" s="13"/>
      <c r="G195" s="13"/>
    </row>
    <row r="196" spans="2:7" ht="14.25">
      <c r="B196" s="13">
        <v>0.85408755555555604</v>
      </c>
      <c r="C196" s="13"/>
      <c r="D196" s="13">
        <v>-1.7890231999999999</v>
      </c>
      <c r="E196" s="13"/>
      <c r="F196" s="13"/>
      <c r="G196" s="13"/>
    </row>
    <row r="197" spans="2:7" ht="14.25">
      <c r="B197" s="13">
        <v>0.85527253846153795</v>
      </c>
      <c r="C197" s="13"/>
      <c r="D197" s="13">
        <v>-1.7942946</v>
      </c>
      <c r="E197" s="13"/>
      <c r="F197" s="13"/>
      <c r="G197" s="13"/>
    </row>
    <row r="198" spans="2:7" ht="14.25">
      <c r="B198" s="13">
        <v>0.85533300000000001</v>
      </c>
      <c r="C198" s="13"/>
      <c r="D198" s="13">
        <v>-1.8154969999999999</v>
      </c>
      <c r="E198" s="13"/>
      <c r="F198" s="13"/>
      <c r="G198" s="13"/>
    </row>
    <row r="199" spans="2:7" ht="14.25">
      <c r="B199" s="13">
        <v>0.85533462500000002</v>
      </c>
      <c r="C199" s="13"/>
      <c r="D199" s="13">
        <v>-1.8213747499999999</v>
      </c>
      <c r="E199" s="13"/>
      <c r="F199" s="13"/>
      <c r="G199" s="13"/>
    </row>
    <row r="200" spans="2:7" ht="14.25">
      <c r="B200" s="13">
        <v>0.85584733333333296</v>
      </c>
      <c r="C200" s="13"/>
      <c r="D200" s="13">
        <v>-1.83655342857143</v>
      </c>
      <c r="E200" s="13"/>
      <c r="F200" s="13"/>
      <c r="G200" s="13"/>
    </row>
    <row r="201" spans="2:7" ht="14.25">
      <c r="B201" s="13">
        <v>0.85859390909090905</v>
      </c>
      <c r="C201" s="13"/>
      <c r="D201" s="13">
        <v>-1.8373189999999999</v>
      </c>
      <c r="E201" s="13"/>
      <c r="F201" s="13"/>
      <c r="G201" s="13"/>
    </row>
    <row r="202" spans="2:7" ht="14.25">
      <c r="B202" s="13">
        <v>0.85969537500000004</v>
      </c>
      <c r="C202" s="13"/>
      <c r="D202" s="13">
        <v>-1.8422695</v>
      </c>
      <c r="E202" s="13"/>
      <c r="F202" s="13"/>
      <c r="G202" s="13"/>
    </row>
    <row r="203" spans="2:7" ht="14.25">
      <c r="B203" s="13">
        <v>0.86041122222222199</v>
      </c>
      <c r="C203" s="13"/>
      <c r="D203" s="13">
        <v>-1.8432038749999999</v>
      </c>
      <c r="E203" s="13"/>
      <c r="F203" s="13"/>
      <c r="G203" s="13"/>
    </row>
    <row r="204" spans="2:7" ht="14.25">
      <c r="B204" s="13">
        <v>0.86079872727272699</v>
      </c>
      <c r="C204" s="13"/>
      <c r="D204" s="13">
        <v>-1.86543233333333</v>
      </c>
      <c r="E204" s="13"/>
      <c r="F204" s="13"/>
      <c r="G204" s="13"/>
    </row>
    <row r="205" spans="2:7" ht="14.25">
      <c r="B205" s="13">
        <v>0.86086814285714297</v>
      </c>
      <c r="C205" s="13"/>
      <c r="D205" s="13">
        <v>-1.8810422499999999</v>
      </c>
      <c r="E205" s="13"/>
      <c r="F205" s="13"/>
      <c r="G205" s="13"/>
    </row>
    <row r="206" spans="2:7" ht="14.25">
      <c r="B206" s="13">
        <v>0.86273416666666602</v>
      </c>
      <c r="C206" s="13"/>
      <c r="D206" s="13">
        <v>-1.8859291428571401</v>
      </c>
      <c r="E206" s="13"/>
      <c r="F206" s="13"/>
      <c r="G206" s="13"/>
    </row>
    <row r="207" spans="2:7" ht="14.25">
      <c r="B207" s="13">
        <v>0.86286066666666705</v>
      </c>
      <c r="C207" s="13"/>
      <c r="D207" s="13">
        <v>-1.90363228571429</v>
      </c>
      <c r="E207" s="13"/>
      <c r="F207" s="13"/>
      <c r="G207" s="13"/>
    </row>
    <row r="208" spans="2:7" ht="14.25">
      <c r="B208" s="13">
        <v>0.86309791666666702</v>
      </c>
      <c r="C208" s="13"/>
      <c r="D208" s="13">
        <v>-1.9093272727272701</v>
      </c>
      <c r="E208" s="13"/>
      <c r="F208" s="13"/>
      <c r="G208" s="13"/>
    </row>
    <row r="209" spans="2:7" ht="14.25">
      <c r="B209" s="13">
        <v>0.86403212500000004</v>
      </c>
      <c r="C209" s="13"/>
      <c r="D209" s="13">
        <v>-1.9107485</v>
      </c>
      <c r="E209" s="13"/>
      <c r="F209" s="13"/>
      <c r="G209" s="13"/>
    </row>
    <row r="210" spans="2:7" ht="14.25">
      <c r="B210" s="13">
        <v>0.864926857142857</v>
      </c>
      <c r="C210" s="13"/>
      <c r="D210" s="13">
        <v>-1.9367082857142901</v>
      </c>
      <c r="E210" s="13"/>
      <c r="F210" s="13"/>
      <c r="G210" s="13"/>
    </row>
    <row r="211" spans="2:7" ht="14.25">
      <c r="B211" s="13">
        <v>0.86642072727272701</v>
      </c>
      <c r="C211" s="13"/>
      <c r="D211" s="13">
        <v>-1.93705233333333</v>
      </c>
      <c r="E211" s="13"/>
      <c r="F211" s="13"/>
      <c r="G211" s="13"/>
    </row>
    <row r="212" spans="2:7" ht="14.25">
      <c r="B212" s="13">
        <v>0.86677812499999995</v>
      </c>
      <c r="C212" s="13"/>
      <c r="D212" s="13">
        <v>-1.9702748000000001</v>
      </c>
      <c r="E212" s="13"/>
      <c r="F212" s="13"/>
      <c r="G212" s="13"/>
    </row>
    <row r="213" spans="2:7" ht="14.25">
      <c r="B213" s="13">
        <v>0.86678181818181799</v>
      </c>
      <c r="C213" s="13"/>
      <c r="D213" s="13">
        <v>-1.9947839999999999</v>
      </c>
      <c r="E213" s="13"/>
      <c r="F213" s="13"/>
      <c r="G213" s="13"/>
    </row>
    <row r="214" spans="2:7" ht="14.25">
      <c r="B214" s="13">
        <v>0.87273025000000004</v>
      </c>
      <c r="C214" s="13"/>
      <c r="D214" s="13">
        <v>-2.0116837142857098</v>
      </c>
      <c r="E214" s="13"/>
      <c r="F214" s="13"/>
      <c r="G214" s="13"/>
    </row>
    <row r="215" spans="2:7" ht="14.25">
      <c r="B215" s="13">
        <v>0.87526300000000001</v>
      </c>
      <c r="C215" s="13"/>
      <c r="D215" s="13">
        <v>-2.01469225</v>
      </c>
      <c r="E215" s="13"/>
      <c r="F215" s="13"/>
      <c r="G215" s="13"/>
    </row>
    <row r="216" spans="2:7" ht="14.25">
      <c r="B216" s="13">
        <v>0.87550669999999997</v>
      </c>
      <c r="C216" s="13"/>
      <c r="D216" s="13">
        <v>-2.0315832</v>
      </c>
      <c r="E216" s="13"/>
      <c r="F216" s="13"/>
      <c r="G216" s="13"/>
    </row>
    <row r="217" spans="2:7" ht="14.25">
      <c r="B217" s="13">
        <v>0.87626237500000004</v>
      </c>
      <c r="C217" s="13"/>
      <c r="D217" s="13">
        <v>-2.0397000909090899</v>
      </c>
      <c r="E217" s="13"/>
      <c r="F217" s="13"/>
      <c r="G217" s="13"/>
    </row>
    <row r="218" spans="2:7" ht="14.25">
      <c r="B218" s="13">
        <v>0.87626511111111105</v>
      </c>
      <c r="C218" s="13"/>
      <c r="D218" s="13">
        <v>-2.0474748333333301</v>
      </c>
      <c r="E218" s="13"/>
      <c r="F218" s="13"/>
      <c r="G218" s="13"/>
    </row>
    <row r="219" spans="2:7" ht="14.25">
      <c r="B219" s="13">
        <v>0.87899729999999998</v>
      </c>
      <c r="C219" s="13"/>
      <c r="D219" s="13">
        <v>-2.0619230000000002</v>
      </c>
      <c r="E219" s="13"/>
      <c r="F219" s="13"/>
      <c r="G219" s="13"/>
    </row>
    <row r="220" spans="2:7" ht="14.25">
      <c r="B220" s="13">
        <v>0.87976137499999996</v>
      </c>
      <c r="C220" s="13"/>
      <c r="D220" s="13">
        <v>-2.0918245999999998</v>
      </c>
      <c r="E220" s="13"/>
      <c r="F220" s="13"/>
      <c r="G220" s="13"/>
    </row>
    <row r="221" spans="2:7" ht="14.25">
      <c r="B221" s="13">
        <v>0.88083639999999996</v>
      </c>
      <c r="C221" s="13"/>
      <c r="D221" s="13">
        <v>-2.0935778333333301</v>
      </c>
      <c r="E221" s="13"/>
      <c r="F221" s="13"/>
      <c r="G221" s="13"/>
    </row>
    <row r="222" spans="2:7" ht="14.25">
      <c r="B222" s="13">
        <v>0.88086866666666697</v>
      </c>
      <c r="C222" s="13"/>
      <c r="D222" s="13">
        <v>-2.1321822500000001</v>
      </c>
      <c r="E222" s="13"/>
      <c r="F222" s="13"/>
      <c r="G222" s="13"/>
    </row>
    <row r="223" spans="2:7" ht="14.25">
      <c r="B223" s="13">
        <v>0.88164750000000003</v>
      </c>
      <c r="C223" s="13"/>
      <c r="D223" s="13">
        <v>-2.15744828571429</v>
      </c>
      <c r="E223" s="13"/>
      <c r="F223" s="13"/>
      <c r="G223" s="13"/>
    </row>
    <row r="224" spans="2:7" ht="14.25">
      <c r="B224" s="13">
        <v>0.88329357142857101</v>
      </c>
      <c r="C224" s="13"/>
      <c r="D224" s="13">
        <v>-2.1742707499999998</v>
      </c>
      <c r="E224" s="13"/>
      <c r="F224" s="13"/>
      <c r="G224" s="13"/>
    </row>
    <row r="225" spans="2:7" ht="14.25">
      <c r="B225" s="13">
        <v>0.884416076923077</v>
      </c>
      <c r="C225" s="13"/>
      <c r="D225" s="13">
        <v>-2.1838763636363598</v>
      </c>
      <c r="E225" s="13"/>
      <c r="F225" s="13"/>
      <c r="G225" s="13"/>
    </row>
    <row r="226" spans="2:7" ht="14.25">
      <c r="B226" s="13">
        <v>0.88777974999999998</v>
      </c>
      <c r="C226" s="13"/>
      <c r="D226" s="13">
        <v>-2.2565140000000001</v>
      </c>
      <c r="E226" s="13"/>
      <c r="F226" s="13"/>
      <c r="G226" s="13"/>
    </row>
    <row r="227" spans="2:7" ht="14.25">
      <c r="B227" s="13">
        <v>0.88830450000000005</v>
      </c>
      <c r="C227" s="13"/>
      <c r="D227" s="13">
        <v>-2.2619120000000001</v>
      </c>
      <c r="E227" s="13"/>
      <c r="F227" s="13"/>
      <c r="G227" s="13"/>
    </row>
    <row r="228" spans="2:7" ht="14.25">
      <c r="B228" s="13">
        <v>0.89216566666666697</v>
      </c>
      <c r="C228" s="13"/>
      <c r="D228" s="13">
        <v>-2.326117</v>
      </c>
      <c r="E228" s="13"/>
      <c r="F228" s="13"/>
      <c r="G228" s="13"/>
    </row>
    <row r="229" spans="2:7" ht="14.25">
      <c r="B229" s="13">
        <v>0.89219475000000004</v>
      </c>
      <c r="C229" s="13"/>
      <c r="D229" s="13">
        <v>-2.393875</v>
      </c>
      <c r="E229" s="13"/>
      <c r="F229" s="13"/>
      <c r="G229" s="13"/>
    </row>
    <row r="230" spans="2:7" ht="14.25">
      <c r="B230" s="13">
        <v>0.89424049999999999</v>
      </c>
      <c r="C230" s="13"/>
      <c r="D230" s="13">
        <v>-2.4296993333333301</v>
      </c>
      <c r="E230" s="13"/>
      <c r="F230" s="13"/>
      <c r="G230" s="13"/>
    </row>
    <row r="231" spans="2:7" ht="14.25">
      <c r="B231" s="13">
        <v>0.89516957142857101</v>
      </c>
      <c r="C231" s="13"/>
      <c r="D231" s="13">
        <v>-3.1230519999999999</v>
      </c>
      <c r="E231" s="13"/>
      <c r="F231" s="13"/>
      <c r="G231" s="13"/>
    </row>
    <row r="232" spans="2:7" ht="14.25">
      <c r="B232" s="13">
        <v>0.89537725000000001</v>
      </c>
      <c r="C232" s="13"/>
      <c r="D232" s="13"/>
      <c r="E232" s="13"/>
      <c r="F232" s="13"/>
      <c r="G232" s="13"/>
    </row>
    <row r="233" spans="2:7" ht="14.25">
      <c r="B233" s="13">
        <v>0.89553324999999995</v>
      </c>
      <c r="C233" s="13"/>
      <c r="D233" s="13"/>
      <c r="E233" s="13"/>
      <c r="F233" s="13"/>
      <c r="G233" s="13"/>
    </row>
    <row r="234" spans="2:7" ht="14.25">
      <c r="B234" s="13">
        <v>0.89569477777777795</v>
      </c>
      <c r="C234" s="13"/>
      <c r="D234" s="13"/>
      <c r="E234" s="13"/>
      <c r="F234" s="13"/>
      <c r="G234" s="13"/>
    </row>
    <row r="235" spans="2:7" ht="14.25">
      <c r="B235" s="13">
        <v>0.89652866666666697</v>
      </c>
      <c r="C235" s="13"/>
      <c r="D235" s="13"/>
      <c r="E235" s="13"/>
      <c r="F235" s="13"/>
      <c r="G235" s="13"/>
    </row>
    <row r="236" spans="2:7" ht="14.25">
      <c r="B236" s="13">
        <v>0.897163222222222</v>
      </c>
      <c r="C236" s="13"/>
      <c r="D236" s="13"/>
      <c r="E236" s="13"/>
      <c r="F236" s="13"/>
      <c r="G236" s="13"/>
    </row>
    <row r="237" spans="2:7" ht="14.25">
      <c r="B237" s="13">
        <v>0.89868358333333298</v>
      </c>
      <c r="C237" s="13"/>
      <c r="D237" s="13"/>
      <c r="E237" s="13"/>
      <c r="F237" s="13"/>
      <c r="G237" s="13"/>
    </row>
    <row r="238" spans="2:7" ht="14.25">
      <c r="B238" s="13">
        <v>0.90028277777777799</v>
      </c>
      <c r="C238" s="13"/>
      <c r="D238" s="13"/>
      <c r="E238" s="13"/>
      <c r="F238" s="13"/>
      <c r="G238" s="13"/>
    </row>
    <row r="239" spans="2:7" ht="14.25">
      <c r="B239" s="13">
        <v>0.90244533333333299</v>
      </c>
      <c r="C239" s="13"/>
      <c r="D239" s="13"/>
      <c r="E239" s="13"/>
      <c r="F239" s="13"/>
      <c r="G239" s="13"/>
    </row>
    <row r="240" spans="2:7" ht="14.25">
      <c r="B240" s="13">
        <v>0.90440107692307703</v>
      </c>
      <c r="C240" s="13"/>
      <c r="D240" s="13"/>
      <c r="E240" s="13"/>
      <c r="F240" s="13"/>
      <c r="G240" s="13"/>
    </row>
    <row r="241" spans="2:7" ht="14.25">
      <c r="B241" s="13">
        <v>0.904904777777778</v>
      </c>
      <c r="C241" s="13"/>
      <c r="D241" s="13"/>
      <c r="E241" s="13"/>
      <c r="F241" s="13"/>
      <c r="G241" s="13"/>
    </row>
    <row r="242" spans="2:7" ht="14.25">
      <c r="B242" s="13">
        <v>0.90633249999999999</v>
      </c>
      <c r="C242" s="13"/>
      <c r="D242" s="13"/>
      <c r="E242" s="13"/>
      <c r="F242" s="13"/>
      <c r="G242" s="13"/>
    </row>
    <row r="243" spans="2:7" ht="14.25">
      <c r="B243" s="13">
        <v>0.90757129999999997</v>
      </c>
      <c r="C243" s="13"/>
      <c r="D243" s="13"/>
      <c r="E243" s="13"/>
      <c r="F243" s="13"/>
      <c r="G243" s="13"/>
    </row>
    <row r="244" spans="2:7" ht="14.25">
      <c r="B244" s="13">
        <v>0.90785300000000002</v>
      </c>
      <c r="C244" s="13"/>
      <c r="D244" s="13"/>
      <c r="E244" s="13"/>
      <c r="F244" s="13"/>
      <c r="G244" s="13"/>
    </row>
    <row r="245" spans="2:7" ht="14.25">
      <c r="B245" s="13">
        <v>0.908916416666667</v>
      </c>
      <c r="C245" s="13"/>
      <c r="D245" s="13"/>
      <c r="E245" s="13"/>
      <c r="F245" s="13"/>
      <c r="G245" s="13"/>
    </row>
    <row r="246" spans="2:7" ht="14.25">
      <c r="B246" s="13">
        <v>0.91245224999999996</v>
      </c>
      <c r="C246" s="13"/>
      <c r="D246" s="13"/>
      <c r="E246" s="13"/>
      <c r="F246" s="13"/>
      <c r="G246" s="13"/>
    </row>
    <row r="247" spans="2:7" ht="14.25">
      <c r="B247" s="13">
        <v>0.91251611111111097</v>
      </c>
      <c r="C247" s="13"/>
      <c r="D247" s="13"/>
      <c r="E247" s="13"/>
      <c r="F247" s="13"/>
      <c r="G247" s="13"/>
    </row>
    <row r="248" spans="2:7" ht="14.25">
      <c r="B248" s="13">
        <v>0.91389981818181798</v>
      </c>
      <c r="C248" s="13"/>
      <c r="D248" s="13"/>
      <c r="E248" s="13"/>
      <c r="F248" s="13"/>
      <c r="G248" s="13"/>
    </row>
    <row r="249" spans="2:7" ht="14.25">
      <c r="B249" s="13">
        <v>0.91437588888888899</v>
      </c>
      <c r="C249" s="13"/>
      <c r="D249" s="13"/>
      <c r="E249" s="13"/>
      <c r="F249" s="13"/>
      <c r="G249" s="13"/>
    </row>
    <row r="250" spans="2:7" ht="14.25">
      <c r="B250" s="13">
        <v>0.91448733333333299</v>
      </c>
      <c r="C250" s="13"/>
      <c r="D250" s="13"/>
      <c r="E250" s="13"/>
      <c r="F250" s="13"/>
      <c r="G250" s="13"/>
    </row>
    <row r="251" spans="2:7" ht="14.25">
      <c r="B251" s="13">
        <v>0.91518271428571396</v>
      </c>
      <c r="C251" s="13"/>
      <c r="D251" s="13"/>
      <c r="E251" s="13"/>
      <c r="F251" s="13"/>
      <c r="G251" s="13"/>
    </row>
    <row r="252" spans="2:7" ht="14.25">
      <c r="B252" s="13">
        <v>0.91548479999999999</v>
      </c>
      <c r="C252" s="13"/>
      <c r="D252" s="13"/>
      <c r="E252" s="13"/>
      <c r="F252" s="13"/>
      <c r="G252" s="13"/>
    </row>
    <row r="253" spans="2:7" ht="14.25">
      <c r="B253" s="13">
        <v>0.91778455555555605</v>
      </c>
      <c r="C253" s="13"/>
      <c r="D253" s="13"/>
      <c r="E253" s="13"/>
      <c r="F253" s="13"/>
      <c r="G253" s="13"/>
    </row>
    <row r="254" spans="2:7" ht="14.25">
      <c r="B254" s="13">
        <v>0.91863766666666702</v>
      </c>
      <c r="C254" s="13"/>
      <c r="D254" s="13"/>
      <c r="E254" s="13"/>
      <c r="F254" s="13"/>
      <c r="G254" s="13"/>
    </row>
    <row r="255" spans="2:7" ht="14.25">
      <c r="B255" s="13">
        <v>0.9217322</v>
      </c>
      <c r="C255" s="13"/>
      <c r="D255" s="13"/>
      <c r="E255" s="13"/>
      <c r="F255" s="13"/>
      <c r="G255" s="13"/>
    </row>
    <row r="256" spans="2:7" ht="14.25">
      <c r="B256" s="13">
        <v>0.92395899999999997</v>
      </c>
      <c r="C256" s="13"/>
      <c r="D256" s="13"/>
      <c r="E256" s="13"/>
      <c r="F256" s="13"/>
      <c r="G256" s="13"/>
    </row>
    <row r="257" spans="2:7" ht="14.25">
      <c r="B257" s="13">
        <v>0.92421549999999997</v>
      </c>
      <c r="C257" s="13"/>
      <c r="D257" s="13"/>
      <c r="E257" s="13"/>
      <c r="F257" s="13"/>
      <c r="G257" s="13"/>
    </row>
    <row r="258" spans="2:7" ht="14.25">
      <c r="B258" s="13">
        <v>0.92529499999999998</v>
      </c>
      <c r="C258" s="13"/>
      <c r="D258" s="13"/>
      <c r="E258" s="13"/>
      <c r="F258" s="13"/>
      <c r="G258" s="13"/>
    </row>
    <row r="259" spans="2:7" ht="14.25">
      <c r="B259" s="13">
        <v>0.9254</v>
      </c>
      <c r="C259" s="13"/>
      <c r="D259" s="13"/>
      <c r="E259" s="13"/>
      <c r="F259" s="13"/>
      <c r="G259" s="13"/>
    </row>
    <row r="260" spans="2:7" ht="14.25">
      <c r="B260" s="13">
        <v>0.92548220000000003</v>
      </c>
      <c r="C260" s="13"/>
      <c r="D260" s="13"/>
      <c r="E260" s="13"/>
      <c r="F260" s="13"/>
      <c r="G260" s="13"/>
    </row>
    <row r="261" spans="2:7" ht="14.25">
      <c r="B261" s="13">
        <v>0.92635800000000001</v>
      </c>
      <c r="C261" s="13"/>
      <c r="D261" s="13"/>
      <c r="E261" s="13"/>
      <c r="F261" s="13"/>
      <c r="G261" s="13"/>
    </row>
    <row r="262" spans="2:7" ht="14.25">
      <c r="B262" s="13">
        <v>0.92651577777777805</v>
      </c>
      <c r="C262" s="13"/>
      <c r="D262" s="13"/>
      <c r="E262" s="13"/>
      <c r="F262" s="13"/>
      <c r="G262" s="13"/>
    </row>
    <row r="263" spans="2:7" ht="14.25">
      <c r="B263" s="13">
        <v>0.93379766666666597</v>
      </c>
      <c r="C263" s="13"/>
      <c r="D263" s="13"/>
      <c r="E263" s="13"/>
      <c r="F263" s="13"/>
      <c r="G263" s="13"/>
    </row>
    <row r="264" spans="2:7" ht="14.25">
      <c r="B264" s="13">
        <v>0.93460074999999998</v>
      </c>
      <c r="C264" s="13"/>
      <c r="D264" s="13"/>
      <c r="E264" s="13"/>
      <c r="F264" s="13"/>
      <c r="G264" s="13"/>
    </row>
    <row r="265" spans="2:7" ht="14.25">
      <c r="B265" s="13">
        <v>0.93521889999999996</v>
      </c>
      <c r="C265" s="13"/>
      <c r="D265" s="13"/>
      <c r="E265" s="13"/>
      <c r="F265" s="13"/>
      <c r="G265" s="13"/>
    </row>
    <row r="266" spans="2:7" ht="14.25">
      <c r="B266" s="13">
        <v>0.93609299999999995</v>
      </c>
      <c r="C266" s="13"/>
      <c r="D266" s="13"/>
      <c r="E266" s="13"/>
      <c r="F266" s="13"/>
      <c r="G266" s="13"/>
    </row>
    <row r="267" spans="2:7" ht="14.25">
      <c r="B267" s="13">
        <v>0.93741977777777796</v>
      </c>
      <c r="C267" s="13"/>
      <c r="D267" s="13"/>
      <c r="E267" s="13"/>
      <c r="F267" s="13"/>
      <c r="G267" s="13"/>
    </row>
    <row r="268" spans="2:7" ht="14.25">
      <c r="B268" s="13">
        <v>0.93762699999999999</v>
      </c>
      <c r="C268" s="13"/>
      <c r="D268" s="13"/>
      <c r="E268" s="13"/>
      <c r="F268" s="13"/>
      <c r="G268" s="13"/>
    </row>
    <row r="269" spans="2:7" ht="14.25">
      <c r="B269" s="13">
        <v>0.93786388888888905</v>
      </c>
      <c r="C269" s="13"/>
      <c r="D269" s="13"/>
      <c r="E269" s="13"/>
      <c r="F269" s="13"/>
      <c r="G269" s="13"/>
    </row>
    <row r="270" spans="2:7" ht="14.25">
      <c r="B270" s="13">
        <v>0.94135855555555603</v>
      </c>
      <c r="C270" s="13"/>
      <c r="D270" s="13"/>
      <c r="E270" s="13"/>
      <c r="F270" s="13"/>
      <c r="G270" s="13"/>
    </row>
    <row r="271" spans="2:7" ht="14.25">
      <c r="B271" s="13">
        <v>0.941980777777778</v>
      </c>
      <c r="C271" s="13"/>
      <c r="D271" s="13"/>
      <c r="E271" s="13"/>
      <c r="F271" s="13"/>
      <c r="G271" s="13"/>
    </row>
    <row r="272" spans="2:7" ht="14.25">
      <c r="B272" s="13">
        <v>0.94298822222222201</v>
      </c>
      <c r="C272" s="13"/>
      <c r="D272" s="13"/>
      <c r="E272" s="13"/>
      <c r="F272" s="13"/>
      <c r="G272" s="13"/>
    </row>
    <row r="273" spans="2:7" ht="14.25">
      <c r="B273" s="13">
        <v>0.94307920000000001</v>
      </c>
      <c r="C273" s="13"/>
      <c r="D273" s="13"/>
      <c r="E273" s="13"/>
      <c r="F273" s="13"/>
      <c r="G273" s="13"/>
    </row>
    <row r="274" spans="2:7" ht="14.25">
      <c r="B274" s="13">
        <v>0.94481219999999999</v>
      </c>
      <c r="C274" s="13"/>
      <c r="D274" s="13"/>
      <c r="E274" s="13"/>
      <c r="F274" s="13"/>
      <c r="G274" s="13"/>
    </row>
    <row r="275" spans="2:7" ht="14.25">
      <c r="B275" s="13">
        <v>0.94636330000000002</v>
      </c>
      <c r="C275" s="13"/>
      <c r="D275" s="13"/>
      <c r="E275" s="13"/>
      <c r="F275" s="13"/>
      <c r="G275" s="13"/>
    </row>
    <row r="276" spans="2:7" ht="14.25">
      <c r="B276" s="13">
        <v>0.94653312499999998</v>
      </c>
      <c r="C276" s="13"/>
      <c r="D276" s="13"/>
      <c r="E276" s="13"/>
      <c r="F276" s="13"/>
      <c r="G276" s="13"/>
    </row>
    <row r="277" spans="2:7" ht="14.25">
      <c r="B277" s="13">
        <v>0.94671955555555598</v>
      </c>
      <c r="C277" s="13"/>
      <c r="D277" s="13"/>
      <c r="E277" s="13"/>
      <c r="F277" s="13"/>
      <c r="G277" s="13"/>
    </row>
    <row r="278" spans="2:7" ht="14.25">
      <c r="B278" s="13">
        <v>0.948113714285714</v>
      </c>
      <c r="C278" s="13"/>
      <c r="D278" s="13"/>
      <c r="E278" s="13"/>
      <c r="F278" s="13"/>
      <c r="G278" s="13"/>
    </row>
    <row r="279" spans="2:7" ht="14.25">
      <c r="B279" s="13">
        <v>0.94896320000000001</v>
      </c>
      <c r="C279" s="13"/>
      <c r="D279" s="13"/>
      <c r="E279" s="13"/>
      <c r="F279" s="13"/>
      <c r="G279" s="13"/>
    </row>
    <row r="280" spans="2:7" ht="14.25">
      <c r="B280" s="13">
        <v>0.94938999999999996</v>
      </c>
      <c r="C280" s="13"/>
      <c r="D280" s="13"/>
      <c r="E280" s="13"/>
      <c r="F280" s="13"/>
      <c r="G280" s="13"/>
    </row>
    <row r="281" spans="2:7" ht="14.25">
      <c r="B281" s="13">
        <v>0.94958980000000004</v>
      </c>
      <c r="C281" s="13"/>
      <c r="D281" s="13"/>
      <c r="E281" s="13"/>
      <c r="F281" s="13"/>
      <c r="G281" s="13"/>
    </row>
    <row r="282" spans="2:7" ht="14.25">
      <c r="B282" s="13">
        <v>0.94976512499999999</v>
      </c>
      <c r="C282" s="13"/>
      <c r="D282" s="13"/>
      <c r="E282" s="13"/>
      <c r="F282" s="13"/>
      <c r="G282" s="13"/>
    </row>
    <row r="283" spans="2:7" ht="14.25">
      <c r="B283" s="13">
        <v>0.95111966666666703</v>
      </c>
      <c r="C283" s="13"/>
      <c r="D283" s="13"/>
      <c r="E283" s="13"/>
      <c r="F283" s="13"/>
      <c r="G283" s="13"/>
    </row>
    <row r="284" spans="2:7" ht="14.25">
      <c r="B284" s="13">
        <v>0.9516888</v>
      </c>
      <c r="C284" s="13"/>
      <c r="D284" s="13"/>
      <c r="E284" s="13"/>
      <c r="F284" s="13"/>
      <c r="G284" s="13"/>
    </row>
    <row r="285" spans="2:7" ht="14.25">
      <c r="B285" s="13">
        <v>0.95317399999999997</v>
      </c>
      <c r="C285" s="13"/>
      <c r="D285" s="13"/>
      <c r="E285" s="13"/>
      <c r="F285" s="13"/>
      <c r="G285" s="13"/>
    </row>
    <row r="286" spans="2:7" ht="14.25">
      <c r="B286" s="13">
        <v>0.95548169999999999</v>
      </c>
      <c r="C286" s="13"/>
      <c r="D286" s="13"/>
      <c r="E286" s="13"/>
      <c r="F286" s="13"/>
      <c r="G286" s="13"/>
    </row>
    <row r="287" spans="2:7" ht="14.25">
      <c r="B287" s="13">
        <v>0.95550814285714303</v>
      </c>
      <c r="C287" s="13"/>
      <c r="D287" s="13"/>
      <c r="E287" s="13"/>
      <c r="F287" s="13"/>
      <c r="G287" s="13"/>
    </row>
    <row r="288" spans="2:7" ht="14.25">
      <c r="B288" s="13">
        <v>0.95815183333333298</v>
      </c>
      <c r="C288" s="13"/>
      <c r="D288" s="13"/>
      <c r="E288" s="13"/>
      <c r="F288" s="13"/>
      <c r="G288" s="13"/>
    </row>
    <row r="289" spans="2:7" ht="14.25">
      <c r="B289" s="13">
        <v>0.95844275000000001</v>
      </c>
      <c r="C289" s="13"/>
      <c r="D289" s="13"/>
      <c r="E289" s="13"/>
      <c r="F289" s="13"/>
      <c r="G289" s="13"/>
    </row>
    <row r="290" spans="2:7" ht="14.25">
      <c r="B290" s="13">
        <v>0.95845342857142901</v>
      </c>
      <c r="C290" s="13"/>
      <c r="D290" s="13"/>
      <c r="E290" s="13"/>
      <c r="F290" s="13"/>
      <c r="G290" s="13"/>
    </row>
    <row r="291" spans="2:7" ht="14.25">
      <c r="B291" s="13">
        <v>0.95866549999999995</v>
      </c>
      <c r="C291" s="13"/>
      <c r="D291" s="13"/>
      <c r="E291" s="13"/>
      <c r="F291" s="13"/>
      <c r="G291" s="13"/>
    </row>
    <row r="292" spans="2:7" ht="14.25">
      <c r="B292" s="13">
        <v>0.95907819999999999</v>
      </c>
      <c r="C292" s="13"/>
      <c r="D292" s="13"/>
      <c r="E292" s="13"/>
      <c r="F292" s="13"/>
      <c r="G292" s="13"/>
    </row>
    <row r="293" spans="2:7" ht="14.25">
      <c r="B293" s="13">
        <v>0.96131588888888897</v>
      </c>
      <c r="C293" s="13"/>
      <c r="D293" s="13"/>
      <c r="E293" s="13"/>
      <c r="F293" s="13"/>
      <c r="G293" s="13"/>
    </row>
    <row r="294" spans="2:7" ht="14.25">
      <c r="B294" s="13">
        <v>0.9621054</v>
      </c>
      <c r="C294" s="13"/>
      <c r="D294" s="13"/>
      <c r="E294" s="13"/>
      <c r="F294" s="13"/>
      <c r="G294" s="13"/>
    </row>
    <row r="295" spans="2:7" ht="14.25">
      <c r="B295" s="13">
        <v>0.9626325</v>
      </c>
      <c r="C295" s="13"/>
      <c r="D295" s="13"/>
      <c r="E295" s="13"/>
      <c r="F295" s="13"/>
      <c r="G295" s="13"/>
    </row>
    <row r="296" spans="2:7" ht="14.25">
      <c r="B296" s="13">
        <v>0.96302449999999995</v>
      </c>
      <c r="C296" s="13"/>
      <c r="D296" s="13"/>
      <c r="E296" s="13"/>
      <c r="F296" s="13"/>
      <c r="G296" s="13"/>
    </row>
    <row r="297" spans="2:7" ht="14.25">
      <c r="B297" s="13">
        <v>0.96312600000000004</v>
      </c>
      <c r="C297" s="13"/>
      <c r="D297" s="13"/>
      <c r="E297" s="13"/>
      <c r="F297" s="13"/>
      <c r="G297" s="13"/>
    </row>
    <row r="298" spans="2:7" ht="14.25">
      <c r="B298" s="13">
        <v>0.96312918181818197</v>
      </c>
      <c r="C298" s="13"/>
      <c r="D298" s="13"/>
      <c r="E298" s="13"/>
      <c r="F298" s="13"/>
      <c r="G298" s="13"/>
    </row>
    <row r="299" spans="2:7" ht="14.25">
      <c r="B299" s="13">
        <v>0.96343475000000001</v>
      </c>
      <c r="C299" s="13"/>
      <c r="D299" s="13"/>
      <c r="E299" s="13"/>
      <c r="F299" s="13"/>
      <c r="G299" s="13"/>
    </row>
    <row r="300" spans="2:7" ht="14.25">
      <c r="B300" s="13">
        <v>0.96370049999999996</v>
      </c>
      <c r="C300" s="13"/>
      <c r="D300" s="13"/>
      <c r="E300" s="13"/>
      <c r="F300" s="13"/>
      <c r="G300" s="13"/>
    </row>
    <row r="301" spans="2:7" ht="14.25">
      <c r="B301" s="13">
        <v>0.96390588888888895</v>
      </c>
      <c r="C301" s="13"/>
      <c r="D301" s="13"/>
      <c r="E301" s="13"/>
      <c r="F301" s="13"/>
      <c r="G301" s="13"/>
    </row>
    <row r="302" spans="2:7" ht="14.25">
      <c r="B302" s="13">
        <v>0.96406077777777799</v>
      </c>
      <c r="C302" s="13"/>
      <c r="D302" s="13"/>
      <c r="E302" s="13"/>
      <c r="F302" s="13"/>
      <c r="G302" s="13"/>
    </row>
    <row r="303" spans="2:7" ht="14.25">
      <c r="B303" s="13">
        <v>0.96556281818181799</v>
      </c>
      <c r="C303" s="13"/>
      <c r="D303" s="13"/>
      <c r="E303" s="13"/>
      <c r="F303" s="13"/>
      <c r="G303" s="13"/>
    </row>
    <row r="304" spans="2:7" ht="14.25">
      <c r="B304" s="13">
        <v>0.96645700000000001</v>
      </c>
      <c r="C304" s="13"/>
      <c r="D304" s="13"/>
      <c r="E304" s="13"/>
      <c r="F304" s="13"/>
      <c r="G304" s="13"/>
    </row>
    <row r="305" spans="2:7" ht="14.25">
      <c r="B305" s="13">
        <v>0.96990699999999996</v>
      </c>
      <c r="C305" s="13"/>
      <c r="D305" s="13"/>
      <c r="E305" s="13"/>
      <c r="F305" s="13"/>
      <c r="G305" s="13"/>
    </row>
    <row r="306" spans="2:7" ht="14.25">
      <c r="B306" s="13">
        <v>0.96992287499999996</v>
      </c>
      <c r="C306" s="13"/>
      <c r="D306" s="13"/>
      <c r="E306" s="13"/>
      <c r="F306" s="13"/>
      <c r="G306" s="13"/>
    </row>
    <row r="307" spans="2:7" ht="14.25">
      <c r="B307" s="13">
        <v>0.97005483333333298</v>
      </c>
      <c r="C307" s="13"/>
      <c r="D307" s="13"/>
      <c r="E307" s="13"/>
      <c r="F307" s="13"/>
      <c r="G307" s="13"/>
    </row>
    <row r="308" spans="2:7" ht="14.25">
      <c r="B308" s="13">
        <v>0.97092366666666696</v>
      </c>
      <c r="C308" s="13"/>
      <c r="D308" s="13"/>
      <c r="E308" s="13"/>
      <c r="F308" s="13"/>
      <c r="G308" s="13"/>
    </row>
    <row r="309" spans="2:7" ht="14.25">
      <c r="B309" s="13">
        <v>0.97149933333333405</v>
      </c>
      <c r="C309" s="13"/>
      <c r="D309" s="13"/>
      <c r="E309" s="13"/>
      <c r="F309" s="13"/>
      <c r="G309" s="13"/>
    </row>
    <row r="310" spans="2:7" ht="14.25">
      <c r="B310" s="13">
        <v>0.97197285714285697</v>
      </c>
      <c r="C310" s="13"/>
      <c r="D310" s="13"/>
      <c r="E310" s="13"/>
      <c r="F310" s="13"/>
      <c r="G310" s="13"/>
    </row>
    <row r="311" spans="2:7" ht="14.25">
      <c r="B311" s="13">
        <v>0.97306542857142797</v>
      </c>
      <c r="C311" s="13"/>
      <c r="D311" s="13"/>
      <c r="E311" s="13"/>
      <c r="F311" s="13"/>
      <c r="G311" s="13"/>
    </row>
    <row r="312" spans="2:7" ht="14.25">
      <c r="B312" s="13">
        <v>0.97437289999999999</v>
      </c>
      <c r="C312" s="13"/>
      <c r="D312" s="13"/>
      <c r="E312" s="13"/>
      <c r="F312" s="13"/>
      <c r="G312" s="13"/>
    </row>
    <row r="313" spans="2:7" ht="14.25">
      <c r="B313" s="13">
        <v>0.97575266666666605</v>
      </c>
      <c r="C313" s="13"/>
      <c r="D313" s="13"/>
      <c r="E313" s="13"/>
      <c r="F313" s="13"/>
      <c r="G313" s="13"/>
    </row>
    <row r="314" spans="2:7" ht="14.25">
      <c r="B314" s="13">
        <v>0.97604583333333295</v>
      </c>
      <c r="C314" s="13"/>
      <c r="D314" s="13"/>
      <c r="E314" s="13"/>
      <c r="F314" s="13"/>
      <c r="G314" s="13"/>
    </row>
    <row r="315" spans="2:7" ht="14.25">
      <c r="B315" s="13">
        <v>0.97878422222222194</v>
      </c>
      <c r="C315" s="13"/>
      <c r="D315" s="13"/>
      <c r="E315" s="13"/>
      <c r="F315" s="13"/>
      <c r="G315" s="13"/>
    </row>
    <row r="316" spans="2:7" ht="14.25">
      <c r="B316" s="13">
        <v>0.97898587500000001</v>
      </c>
      <c r="C316" s="13"/>
      <c r="D316" s="13"/>
      <c r="E316" s="13"/>
      <c r="F316" s="13"/>
      <c r="G316" s="13"/>
    </row>
    <row r="317" spans="2:7" ht="14.25">
      <c r="B317" s="13">
        <v>0.98105611111111102</v>
      </c>
      <c r="C317" s="13"/>
      <c r="D317" s="13"/>
      <c r="E317" s="13"/>
      <c r="F317" s="13"/>
      <c r="G317" s="13"/>
    </row>
    <row r="318" spans="2:7" ht="14.25">
      <c r="B318" s="13">
        <v>0.98476912500000002</v>
      </c>
      <c r="C318" s="13"/>
      <c r="D318" s="13"/>
      <c r="E318" s="13"/>
      <c r="F318" s="13"/>
      <c r="G318" s="13"/>
    </row>
    <row r="319" spans="2:7" ht="14.25">
      <c r="B319" s="13">
        <v>0.98577239999999999</v>
      </c>
      <c r="C319" s="13"/>
      <c r="D319" s="13"/>
      <c r="E319" s="13"/>
      <c r="F319" s="13"/>
      <c r="G319" s="13"/>
    </row>
    <row r="320" spans="2:7" ht="14.25">
      <c r="B320" s="13">
        <v>0.98708328571428605</v>
      </c>
      <c r="C320" s="13"/>
      <c r="D320" s="13"/>
      <c r="E320" s="13"/>
      <c r="F320" s="13"/>
      <c r="G320" s="13"/>
    </row>
    <row r="321" spans="2:7" ht="14.25">
      <c r="B321" s="13">
        <v>0.98722710000000002</v>
      </c>
      <c r="C321" s="13"/>
      <c r="D321" s="13"/>
      <c r="E321" s="13"/>
      <c r="F321" s="13"/>
      <c r="G321" s="13"/>
    </row>
    <row r="322" spans="2:7" ht="14.25">
      <c r="B322" s="13">
        <v>0.98754287500000004</v>
      </c>
      <c r="C322" s="13"/>
      <c r="D322" s="13"/>
      <c r="E322" s="13"/>
      <c r="F322" s="13"/>
      <c r="G322" s="13"/>
    </row>
    <row r="323" spans="2:7" ht="14.25">
      <c r="B323" s="13">
        <v>0.98756516666666705</v>
      </c>
      <c r="C323" s="13"/>
      <c r="D323" s="13"/>
      <c r="E323" s="13"/>
      <c r="F323" s="13"/>
      <c r="G323" s="13"/>
    </row>
    <row r="324" spans="2:7" ht="14.25">
      <c r="B324" s="13">
        <v>0.98772375000000001</v>
      </c>
      <c r="C324" s="13"/>
      <c r="D324" s="13"/>
      <c r="E324" s="13"/>
      <c r="F324" s="13"/>
      <c r="G324" s="13"/>
    </row>
    <row r="325" spans="2:7" ht="14.25">
      <c r="B325" s="13">
        <v>0.98843336363636403</v>
      </c>
      <c r="C325" s="13"/>
      <c r="D325" s="13"/>
      <c r="E325" s="13"/>
      <c r="F325" s="13"/>
      <c r="G325" s="13"/>
    </row>
    <row r="326" spans="2:7" ht="14.25">
      <c r="B326" s="13">
        <v>0.98855000000000004</v>
      </c>
      <c r="C326" s="13"/>
      <c r="D326" s="13"/>
      <c r="E326" s="13"/>
      <c r="F326" s="13"/>
      <c r="G326" s="13"/>
    </row>
    <row r="327" spans="2:7" ht="14.25">
      <c r="B327" s="13">
        <v>0.99100912500000005</v>
      </c>
      <c r="C327" s="13"/>
      <c r="D327" s="13"/>
      <c r="E327" s="13"/>
      <c r="F327" s="13"/>
      <c r="G327" s="13"/>
    </row>
    <row r="328" spans="2:7" ht="14.25">
      <c r="B328" s="13">
        <v>0.99237229999999998</v>
      </c>
      <c r="C328" s="13"/>
      <c r="D328" s="13"/>
      <c r="E328" s="13"/>
      <c r="F328" s="13"/>
      <c r="G328" s="13"/>
    </row>
    <row r="329" spans="2:7" ht="14.25">
      <c r="B329" s="13">
        <v>0.99282372727272705</v>
      </c>
      <c r="C329" s="13"/>
      <c r="D329" s="13"/>
      <c r="E329" s="13"/>
      <c r="F329" s="13"/>
      <c r="G329" s="13"/>
    </row>
    <row r="330" spans="2:7" ht="14.25">
      <c r="B330" s="13">
        <v>0.99408044444444399</v>
      </c>
      <c r="C330" s="13"/>
      <c r="D330" s="13"/>
      <c r="E330" s="13"/>
      <c r="F330" s="13"/>
      <c r="G330" s="13"/>
    </row>
    <row r="331" spans="2:7" ht="14.25">
      <c r="B331" s="13">
        <v>0.99414922222222202</v>
      </c>
      <c r="C331" s="13"/>
      <c r="D331" s="13"/>
      <c r="E331" s="13"/>
      <c r="F331" s="13"/>
      <c r="G331" s="13"/>
    </row>
    <row r="332" spans="2:7" ht="14.25">
      <c r="B332" s="13">
        <v>0.99436771428571402</v>
      </c>
      <c r="C332" s="13"/>
      <c r="D332" s="13"/>
      <c r="E332" s="13"/>
      <c r="F332" s="13"/>
      <c r="G332" s="13"/>
    </row>
    <row r="333" spans="2:7" ht="14.25">
      <c r="B333" s="13">
        <v>0.99496742857142895</v>
      </c>
      <c r="C333" s="13"/>
      <c r="D333" s="13"/>
      <c r="E333" s="13"/>
      <c r="F333" s="13"/>
      <c r="G333" s="13"/>
    </row>
    <row r="334" spans="2:7" ht="14.25">
      <c r="B334" s="13">
        <v>0.99557433333333301</v>
      </c>
      <c r="C334" s="13"/>
      <c r="D334" s="13"/>
      <c r="E334" s="13"/>
      <c r="F334" s="13"/>
      <c r="G334" s="13"/>
    </row>
    <row r="335" spans="2:7" ht="14.25">
      <c r="B335" s="13">
        <v>0.99869275000000002</v>
      </c>
      <c r="C335" s="13"/>
      <c r="D335" s="13"/>
      <c r="E335" s="13"/>
      <c r="F335" s="13"/>
      <c r="G335" s="13"/>
    </row>
    <row r="336" spans="2:7" ht="14.25">
      <c r="B336" s="13">
        <v>0.99949900000000003</v>
      </c>
      <c r="C336" s="13"/>
      <c r="D336" s="13"/>
      <c r="E336" s="13"/>
      <c r="F336" s="13"/>
      <c r="G336" s="13"/>
    </row>
    <row r="337" spans="2:7" ht="14.25">
      <c r="B337" s="13">
        <v>1.0008361666666701</v>
      </c>
      <c r="C337" s="13"/>
      <c r="D337" s="13"/>
      <c r="E337" s="13"/>
      <c r="F337" s="13"/>
      <c r="G337" s="13"/>
    </row>
    <row r="338" spans="2:7" ht="14.25">
      <c r="B338" s="13">
        <v>1.00310928571429</v>
      </c>
      <c r="C338" s="13"/>
      <c r="D338" s="13"/>
      <c r="E338" s="13"/>
      <c r="F338" s="13"/>
      <c r="G338" s="13"/>
    </row>
    <row r="339" spans="2:7" ht="14.25">
      <c r="B339" s="13">
        <v>1.0056229999999999</v>
      </c>
      <c r="C339" s="13"/>
      <c r="D339" s="13"/>
      <c r="E339" s="13"/>
      <c r="F339" s="13"/>
      <c r="G339" s="13"/>
    </row>
    <row r="340" spans="2:7" ht="14.25">
      <c r="B340" s="13">
        <v>1.0083537499999999</v>
      </c>
      <c r="C340" s="13"/>
      <c r="D340" s="13"/>
      <c r="E340" s="13"/>
      <c r="F340" s="13"/>
      <c r="G340" s="13"/>
    </row>
    <row r="341" spans="2:7" ht="14.25">
      <c r="B341" s="13">
        <v>1.01029566666667</v>
      </c>
      <c r="C341" s="13"/>
      <c r="D341" s="13"/>
      <c r="E341" s="13"/>
      <c r="F341" s="13"/>
      <c r="G341" s="13"/>
    </row>
    <row r="342" spans="2:7" ht="14.25">
      <c r="B342" s="13">
        <v>1.0112817777777801</v>
      </c>
      <c r="C342" s="13"/>
      <c r="D342" s="13"/>
      <c r="E342" s="13"/>
      <c r="F342" s="13"/>
      <c r="G342" s="13"/>
    </row>
    <row r="343" spans="2:7" ht="14.25">
      <c r="B343" s="13">
        <v>1.014315125</v>
      </c>
      <c r="C343" s="13"/>
      <c r="D343" s="13"/>
      <c r="E343" s="13"/>
      <c r="F343" s="13"/>
      <c r="G343" s="13"/>
    </row>
    <row r="344" spans="2:7" ht="14.25">
      <c r="B344" s="13">
        <v>1.0146258888888899</v>
      </c>
      <c r="C344" s="13"/>
      <c r="D344" s="13"/>
      <c r="E344" s="13"/>
      <c r="F344" s="13"/>
      <c r="G344" s="13"/>
    </row>
    <row r="345" spans="2:7" ht="14.25">
      <c r="B345" s="13">
        <v>1.0158791250000001</v>
      </c>
      <c r="C345" s="13"/>
      <c r="D345" s="13"/>
      <c r="E345" s="13"/>
      <c r="F345" s="13"/>
      <c r="G345" s="13"/>
    </row>
    <row r="346" spans="2:7" ht="14.25">
      <c r="B346" s="13">
        <v>1.0163378888888901</v>
      </c>
      <c r="C346" s="13"/>
      <c r="D346" s="13"/>
      <c r="E346" s="13"/>
      <c r="F346" s="13"/>
      <c r="G346" s="13"/>
    </row>
    <row r="347" spans="2:7" ht="14.25">
      <c r="B347" s="13">
        <v>1.01753628571429</v>
      </c>
      <c r="C347" s="13"/>
      <c r="D347" s="13"/>
      <c r="E347" s="13"/>
      <c r="F347" s="13"/>
      <c r="G347" s="13"/>
    </row>
    <row r="348" spans="2:7" ht="14.25">
      <c r="B348" s="13">
        <v>1.0177571111111099</v>
      </c>
      <c r="C348" s="13"/>
      <c r="D348" s="13"/>
      <c r="E348" s="13"/>
      <c r="F348" s="13"/>
      <c r="G348" s="13"/>
    </row>
    <row r="349" spans="2:7" ht="14.25">
      <c r="B349" s="13">
        <v>1.0195082499999999</v>
      </c>
      <c r="C349" s="13"/>
      <c r="D349" s="13"/>
      <c r="E349" s="13"/>
      <c r="F349" s="13"/>
      <c r="G349" s="13"/>
    </row>
    <row r="350" spans="2:7" ht="14.25">
      <c r="B350" s="13">
        <v>1.02006311111111</v>
      </c>
      <c r="C350" s="13"/>
      <c r="D350" s="13"/>
      <c r="E350" s="13"/>
      <c r="F350" s="13"/>
      <c r="G350" s="13"/>
    </row>
    <row r="351" spans="2:7" ht="14.25">
      <c r="B351" s="13">
        <v>1.0212658181818199</v>
      </c>
      <c r="C351" s="13"/>
      <c r="D351" s="13"/>
      <c r="E351" s="13"/>
      <c r="F351" s="13"/>
      <c r="G351" s="13"/>
    </row>
    <row r="352" spans="2:7" ht="14.25">
      <c r="B352" s="13">
        <v>1.0216258</v>
      </c>
      <c r="C352" s="13"/>
      <c r="D352" s="13"/>
      <c r="E352" s="13"/>
      <c r="F352" s="13"/>
      <c r="G352" s="13"/>
    </row>
    <row r="353" spans="2:7" ht="14.25">
      <c r="B353" s="13">
        <v>1.0226336250000001</v>
      </c>
      <c r="C353" s="13"/>
      <c r="D353" s="13"/>
      <c r="E353" s="13"/>
      <c r="F353" s="13"/>
      <c r="G353" s="13"/>
    </row>
    <row r="354" spans="2:7" ht="14.25">
      <c r="B354" s="13">
        <v>1.0240765000000001</v>
      </c>
      <c r="C354" s="13"/>
      <c r="D354" s="13"/>
      <c r="E354" s="13"/>
      <c r="F354" s="13"/>
      <c r="G354" s="13"/>
    </row>
    <row r="355" spans="2:7" ht="14.25">
      <c r="B355" s="13">
        <v>1.02498681818182</v>
      </c>
      <c r="C355" s="13"/>
      <c r="D355" s="13"/>
      <c r="E355" s="13"/>
      <c r="F355" s="13"/>
      <c r="G355" s="13"/>
    </row>
    <row r="356" spans="2:7" ht="14.25">
      <c r="B356" s="13">
        <v>1.0264961111111099</v>
      </c>
      <c r="C356" s="13"/>
      <c r="D356" s="13"/>
      <c r="E356" s="13"/>
      <c r="F356" s="13"/>
      <c r="G356" s="13"/>
    </row>
    <row r="357" spans="2:7" ht="14.25">
      <c r="B357" s="13">
        <v>1.02718475</v>
      </c>
      <c r="C357" s="13"/>
      <c r="D357" s="13"/>
      <c r="E357" s="13"/>
      <c r="F357" s="13"/>
      <c r="G357" s="13"/>
    </row>
    <row r="358" spans="2:7" ht="14.25">
      <c r="B358" s="13">
        <v>1.02761977777778</v>
      </c>
      <c r="C358" s="13"/>
      <c r="D358" s="13"/>
      <c r="E358" s="13"/>
      <c r="F358" s="13"/>
      <c r="G358" s="13"/>
    </row>
    <row r="359" spans="2:7" ht="14.25">
      <c r="B359" s="13">
        <v>1.0284746250000001</v>
      </c>
      <c r="C359" s="13"/>
      <c r="D359" s="13"/>
      <c r="E359" s="13"/>
      <c r="F359" s="13"/>
      <c r="G359" s="13"/>
    </row>
    <row r="360" spans="2:7" ht="14.25">
      <c r="B360" s="13">
        <v>1.0291079999999999</v>
      </c>
      <c r="C360" s="13"/>
      <c r="D360" s="13"/>
      <c r="E360" s="13"/>
      <c r="F360" s="13"/>
      <c r="G360" s="13"/>
    </row>
    <row r="361" spans="2:7" ht="14.25">
      <c r="B361" s="13">
        <v>1.0309325454545499</v>
      </c>
      <c r="C361" s="13"/>
      <c r="D361" s="13"/>
      <c r="E361" s="13"/>
      <c r="F361" s="13"/>
      <c r="G361" s="13"/>
    </row>
    <row r="362" spans="2:7" ht="14.25">
      <c r="B362" s="13">
        <v>1.03099766666667</v>
      </c>
      <c r="C362" s="13"/>
      <c r="D362" s="13"/>
      <c r="E362" s="13"/>
      <c r="F362" s="13"/>
      <c r="G362" s="13"/>
    </row>
    <row r="363" spans="2:7" ht="14.25">
      <c r="B363" s="13">
        <v>1.0316542857142901</v>
      </c>
      <c r="C363" s="13"/>
      <c r="D363" s="13"/>
      <c r="E363" s="13"/>
      <c r="F363" s="13"/>
      <c r="G363" s="13"/>
    </row>
    <row r="364" spans="2:7" ht="14.25">
      <c r="B364" s="13">
        <v>1.03264625</v>
      </c>
      <c r="C364" s="13"/>
      <c r="D364" s="13"/>
      <c r="E364" s="13"/>
      <c r="F364" s="13"/>
      <c r="G364" s="13"/>
    </row>
    <row r="365" spans="2:7" ht="14.25">
      <c r="B365" s="13">
        <v>1.03364241666667</v>
      </c>
      <c r="C365" s="13"/>
      <c r="D365" s="13"/>
      <c r="E365" s="13"/>
      <c r="F365" s="13"/>
      <c r="G365" s="13"/>
    </row>
    <row r="366" spans="2:7" ht="14.25">
      <c r="B366" s="13">
        <v>1.03621785714286</v>
      </c>
      <c r="C366" s="13"/>
      <c r="D366" s="13"/>
      <c r="E366" s="13"/>
      <c r="F366" s="13"/>
      <c r="G366" s="13"/>
    </row>
    <row r="367" spans="2:7" ht="14.25">
      <c r="B367" s="13">
        <v>1.03652530769231</v>
      </c>
      <c r="C367" s="13"/>
      <c r="D367" s="13"/>
      <c r="E367" s="13"/>
      <c r="F367" s="13"/>
      <c r="G367" s="13"/>
    </row>
    <row r="368" spans="2:7" ht="14.25">
      <c r="B368" s="13">
        <v>1.0369603333333299</v>
      </c>
      <c r="C368" s="13"/>
      <c r="D368" s="13"/>
      <c r="E368" s="13"/>
      <c r="F368" s="13"/>
      <c r="G368" s="13"/>
    </row>
    <row r="369" spans="2:7" ht="14.25">
      <c r="B369" s="13">
        <v>1.03766771428571</v>
      </c>
      <c r="C369" s="13"/>
      <c r="D369" s="13"/>
      <c r="E369" s="13"/>
      <c r="F369" s="13"/>
      <c r="G369" s="13"/>
    </row>
    <row r="370" spans="2:7" ht="14.25">
      <c r="B370" s="13">
        <v>1.0386252</v>
      </c>
      <c r="C370" s="13"/>
      <c r="D370" s="13"/>
      <c r="E370" s="13"/>
      <c r="F370" s="13"/>
      <c r="G370" s="13"/>
    </row>
    <row r="371" spans="2:7" ht="14.25">
      <c r="B371" s="13">
        <v>1.0399683333333301</v>
      </c>
      <c r="C371" s="13"/>
      <c r="D371" s="13"/>
      <c r="E371" s="13"/>
      <c r="F371" s="13"/>
      <c r="G371" s="13"/>
    </row>
    <row r="372" spans="2:7" ht="14.25">
      <c r="B372" s="13">
        <v>1.0403635555555599</v>
      </c>
      <c r="C372" s="13"/>
      <c r="D372" s="13"/>
      <c r="E372" s="13"/>
      <c r="F372" s="13"/>
      <c r="G372" s="13"/>
    </row>
    <row r="373" spans="2:7" ht="14.25">
      <c r="B373" s="13">
        <v>1.04326571428571</v>
      </c>
      <c r="C373" s="13"/>
      <c r="D373" s="13"/>
      <c r="E373" s="13"/>
      <c r="F373" s="13"/>
      <c r="G373" s="13"/>
    </row>
    <row r="374" spans="2:7" ht="14.25">
      <c r="B374" s="13">
        <v>1.0468985</v>
      </c>
      <c r="C374" s="13"/>
      <c r="D374" s="13"/>
      <c r="E374" s="13"/>
      <c r="F374" s="13"/>
      <c r="G374" s="13"/>
    </row>
    <row r="375" spans="2:7" ht="14.25">
      <c r="B375" s="13">
        <v>1.0528363000000001</v>
      </c>
      <c r="C375" s="13"/>
      <c r="D375" s="13"/>
      <c r="E375" s="13"/>
      <c r="F375" s="13"/>
      <c r="G375" s="13"/>
    </row>
    <row r="376" spans="2:7" ht="14.25">
      <c r="B376" s="13">
        <v>1.05293990909091</v>
      </c>
      <c r="C376" s="13"/>
      <c r="D376" s="13"/>
      <c r="E376" s="13"/>
      <c r="F376" s="13"/>
      <c r="G376" s="13"/>
    </row>
    <row r="377" spans="2:7" ht="14.25">
      <c r="B377" s="13">
        <v>1.05375</v>
      </c>
      <c r="C377" s="13"/>
      <c r="D377" s="13"/>
      <c r="E377" s="13"/>
      <c r="F377" s="13"/>
      <c r="G377" s="13"/>
    </row>
    <row r="378" spans="2:7" ht="14.25">
      <c r="B378" s="13">
        <v>1.0548688571428599</v>
      </c>
      <c r="C378" s="13"/>
      <c r="D378" s="13"/>
      <c r="E378" s="13"/>
      <c r="F378" s="13"/>
      <c r="G378" s="13"/>
    </row>
    <row r="379" spans="2:7" ht="14.25">
      <c r="B379" s="13">
        <v>1.05505271428571</v>
      </c>
      <c r="C379" s="13"/>
      <c r="D379" s="13"/>
      <c r="E379" s="13"/>
      <c r="F379" s="13"/>
      <c r="G379" s="13"/>
    </row>
    <row r="380" spans="2:7" ht="14.25">
      <c r="B380" s="13">
        <v>1.056645625</v>
      </c>
      <c r="C380" s="13"/>
      <c r="D380" s="13"/>
      <c r="E380" s="13"/>
      <c r="F380" s="13"/>
      <c r="G380" s="13"/>
    </row>
    <row r="381" spans="2:7" ht="14.25">
      <c r="B381" s="13">
        <v>1.05705481818182</v>
      </c>
      <c r="C381" s="13"/>
      <c r="D381" s="13"/>
      <c r="E381" s="13"/>
      <c r="F381" s="13"/>
      <c r="G381" s="13"/>
    </row>
    <row r="382" spans="2:7" ht="14.25">
      <c r="B382" s="13">
        <v>1.0571520000000001</v>
      </c>
      <c r="C382" s="13"/>
      <c r="D382" s="13"/>
      <c r="E382" s="13"/>
      <c r="F382" s="13"/>
      <c r="G382" s="13"/>
    </row>
    <row r="383" spans="2:7" ht="14.25">
      <c r="B383" s="13">
        <v>1.0653148888888899</v>
      </c>
      <c r="C383" s="13"/>
      <c r="D383" s="13"/>
      <c r="E383" s="13"/>
      <c r="F383" s="13"/>
      <c r="G383" s="13"/>
    </row>
    <row r="384" spans="2:7" ht="14.25">
      <c r="B384" s="13">
        <v>1.0675423749999999</v>
      </c>
      <c r="C384" s="13"/>
      <c r="D384" s="13"/>
      <c r="E384" s="13"/>
      <c r="F384" s="13"/>
      <c r="G384" s="13"/>
    </row>
    <row r="385" spans="2:7" ht="14.25">
      <c r="B385" s="13">
        <v>1.0680860000000001</v>
      </c>
      <c r="C385" s="13"/>
      <c r="D385" s="13"/>
      <c r="E385" s="13"/>
      <c r="F385" s="13"/>
      <c r="G385" s="13"/>
    </row>
    <row r="386" spans="2:7" ht="14.25">
      <c r="B386" s="13">
        <v>1.0687334285714301</v>
      </c>
      <c r="C386" s="13"/>
      <c r="D386" s="13"/>
      <c r="E386" s="13"/>
      <c r="F386" s="13"/>
      <c r="G386" s="13"/>
    </row>
    <row r="387" spans="2:7" ht="14.25">
      <c r="B387" s="13">
        <v>1.06971075</v>
      </c>
      <c r="C387" s="13"/>
      <c r="D387" s="13"/>
      <c r="E387" s="13"/>
      <c r="F387" s="13"/>
      <c r="G387" s="13"/>
    </row>
    <row r="388" spans="2:7" ht="14.25">
      <c r="B388" s="13">
        <v>1.0698181250000001</v>
      </c>
      <c r="C388" s="13"/>
      <c r="D388" s="13"/>
      <c r="E388" s="13"/>
      <c r="F388" s="13"/>
      <c r="G388" s="13"/>
    </row>
    <row r="389" spans="2:7" ht="14.25">
      <c r="B389" s="13">
        <v>1.070973875</v>
      </c>
      <c r="C389" s="13"/>
      <c r="D389" s="13"/>
      <c r="E389" s="13"/>
      <c r="F389" s="13"/>
      <c r="G389" s="13"/>
    </row>
    <row r="390" spans="2:7" ht="14.25">
      <c r="B390" s="13">
        <v>1.07464071428571</v>
      </c>
      <c r="C390" s="13"/>
      <c r="D390" s="13"/>
      <c r="E390" s="13"/>
      <c r="F390" s="13"/>
      <c r="G390" s="13"/>
    </row>
    <row r="391" spans="2:7" ht="14.25">
      <c r="B391" s="13">
        <v>1.0748268888888901</v>
      </c>
      <c r="C391" s="13"/>
      <c r="D391" s="13"/>
      <c r="E391" s="13"/>
      <c r="F391" s="13"/>
      <c r="G391" s="13"/>
    </row>
    <row r="392" spans="2:7" ht="14.25">
      <c r="B392" s="13">
        <v>1.0825383749999999</v>
      </c>
      <c r="C392" s="13"/>
      <c r="D392" s="13"/>
      <c r="E392" s="13"/>
      <c r="F392" s="13"/>
      <c r="G392" s="13"/>
    </row>
    <row r="393" spans="2:7" ht="14.25">
      <c r="B393" s="13">
        <v>1.0831478000000001</v>
      </c>
      <c r="C393" s="13"/>
      <c r="D393" s="13"/>
      <c r="E393" s="13"/>
      <c r="F393" s="13"/>
      <c r="G393" s="13"/>
    </row>
    <row r="394" spans="2:7" ht="14.25">
      <c r="B394" s="13">
        <v>1.08378033333333</v>
      </c>
      <c r="C394" s="13"/>
      <c r="D394" s="13"/>
      <c r="E394" s="13"/>
      <c r="F394" s="13"/>
      <c r="G394" s="13"/>
    </row>
    <row r="395" spans="2:7" ht="14.25">
      <c r="B395" s="13">
        <v>1.084570375</v>
      </c>
      <c r="C395" s="13"/>
      <c r="D395" s="13"/>
      <c r="E395" s="13"/>
      <c r="F395" s="13"/>
      <c r="G395" s="13"/>
    </row>
    <row r="396" spans="2:7" ht="14.25">
      <c r="B396" s="13">
        <v>1.08876533333333</v>
      </c>
      <c r="C396" s="13"/>
      <c r="D396" s="13"/>
      <c r="E396" s="13"/>
      <c r="F396" s="13"/>
      <c r="G396" s="13"/>
    </row>
    <row r="397" spans="2:7" ht="14.25">
      <c r="B397" s="13">
        <v>1.0902142500000001</v>
      </c>
      <c r="C397" s="13"/>
      <c r="D397" s="13"/>
      <c r="E397" s="13"/>
      <c r="F397" s="13"/>
      <c r="G397" s="13"/>
    </row>
    <row r="398" spans="2:7" ht="14.25">
      <c r="B398" s="13">
        <v>1.0902651999999999</v>
      </c>
      <c r="C398" s="13"/>
      <c r="D398" s="13"/>
      <c r="E398" s="13"/>
      <c r="F398" s="13"/>
      <c r="G398" s="13"/>
    </row>
    <row r="399" spans="2:7" ht="14.25">
      <c r="B399" s="13">
        <v>1.0907045</v>
      </c>
      <c r="C399" s="13"/>
      <c r="D399" s="13"/>
      <c r="E399" s="13"/>
      <c r="F399" s="13"/>
      <c r="G399" s="13"/>
    </row>
    <row r="400" spans="2:7" ht="14.25">
      <c r="B400" s="13">
        <v>1.0934655</v>
      </c>
      <c r="C400" s="13"/>
      <c r="D400" s="13"/>
      <c r="E400" s="13"/>
      <c r="F400" s="13"/>
      <c r="G400" s="13"/>
    </row>
    <row r="401" spans="2:7" ht="14.25">
      <c r="B401" s="13">
        <v>1.0948888750000001</v>
      </c>
      <c r="C401" s="13"/>
      <c r="D401" s="13"/>
      <c r="E401" s="13"/>
      <c r="F401" s="13"/>
      <c r="G401" s="13"/>
    </row>
    <row r="402" spans="2:7" ht="14.25">
      <c r="B402" s="13">
        <v>1.0961430000000001</v>
      </c>
      <c r="C402" s="13"/>
      <c r="D402" s="13"/>
      <c r="E402" s="13"/>
      <c r="F402" s="13"/>
      <c r="G402" s="13"/>
    </row>
    <row r="403" spans="2:7" ht="14.25">
      <c r="B403" s="13">
        <v>1.0969679999999999</v>
      </c>
      <c r="C403" s="13"/>
      <c r="D403" s="13"/>
      <c r="E403" s="13"/>
      <c r="F403" s="13"/>
      <c r="G403" s="13"/>
    </row>
    <row r="404" spans="2:7" ht="14.25">
      <c r="B404" s="13">
        <v>1.10634588888889</v>
      </c>
      <c r="C404" s="13"/>
      <c r="D404" s="13"/>
      <c r="E404" s="13"/>
      <c r="F404" s="13"/>
      <c r="G404" s="13"/>
    </row>
    <row r="405" spans="2:7" ht="14.25">
      <c r="B405" s="13">
        <v>1.1076109999999999</v>
      </c>
      <c r="C405" s="13"/>
      <c r="D405" s="13"/>
      <c r="E405" s="13"/>
      <c r="F405" s="13"/>
      <c r="G405" s="13"/>
    </row>
    <row r="406" spans="2:7" ht="14.25">
      <c r="B406" s="13">
        <v>1.1113143750000001</v>
      </c>
      <c r="C406" s="13"/>
      <c r="D406" s="13"/>
      <c r="E406" s="13"/>
      <c r="F406" s="13"/>
      <c r="G406" s="13"/>
    </row>
    <row r="407" spans="2:7" ht="14.25">
      <c r="B407" s="13">
        <v>1.1119157500000001</v>
      </c>
      <c r="C407" s="13"/>
      <c r="D407" s="13"/>
      <c r="E407" s="13"/>
      <c r="F407" s="13"/>
      <c r="G407" s="13"/>
    </row>
    <row r="408" spans="2:7" ht="14.25">
      <c r="B408" s="13">
        <v>1.1148978461538499</v>
      </c>
      <c r="C408" s="13"/>
      <c r="D408" s="13"/>
      <c r="E408" s="13"/>
      <c r="F408" s="13"/>
      <c r="G408" s="13"/>
    </row>
    <row r="409" spans="2:7" ht="14.25">
      <c r="B409" s="13">
        <v>1.11711514285714</v>
      </c>
      <c r="C409" s="13"/>
      <c r="D409" s="13"/>
      <c r="E409" s="13"/>
      <c r="F409" s="13"/>
      <c r="G409" s="13"/>
    </row>
    <row r="410" spans="2:7" ht="14.25">
      <c r="B410" s="13">
        <v>1.1190106666666699</v>
      </c>
      <c r="C410" s="13"/>
      <c r="D410" s="13"/>
      <c r="E410" s="13"/>
      <c r="F410" s="13"/>
      <c r="G410" s="13"/>
    </row>
    <row r="411" spans="2:7" ht="14.25">
      <c r="B411" s="13">
        <v>1.123807</v>
      </c>
      <c r="C411" s="13"/>
      <c r="D411" s="13"/>
      <c r="E411" s="13"/>
      <c r="F411" s="13"/>
      <c r="G411" s="13"/>
    </row>
    <row r="412" spans="2:7" ht="14.25">
      <c r="B412" s="13">
        <v>1.1238218333333301</v>
      </c>
      <c r="C412" s="13"/>
      <c r="D412" s="13"/>
      <c r="E412" s="13"/>
      <c r="F412" s="13"/>
      <c r="G412" s="13"/>
    </row>
    <row r="413" spans="2:7" ht="14.25">
      <c r="B413" s="13">
        <v>1.12709066666667</v>
      </c>
      <c r="C413" s="13"/>
      <c r="D413" s="13"/>
      <c r="E413" s="13"/>
      <c r="F413" s="13"/>
      <c r="G413" s="13"/>
    </row>
    <row r="414" spans="2:7" ht="14.25">
      <c r="B414" s="13">
        <v>1.1279155314123399</v>
      </c>
      <c r="C414" s="13"/>
      <c r="D414" s="13"/>
      <c r="E414" s="13"/>
      <c r="F414" s="13"/>
      <c r="G414" s="13"/>
    </row>
    <row r="415" spans="2:7" ht="14.25">
      <c r="B415" s="13">
        <v>1.1290788</v>
      </c>
      <c r="C415" s="13"/>
      <c r="D415" s="13"/>
      <c r="E415" s="13"/>
      <c r="F415" s="13"/>
      <c r="G415" s="13"/>
    </row>
    <row r="416" spans="2:7" ht="14.25">
      <c r="B416" s="13">
        <v>1.1344486250000001</v>
      </c>
      <c r="C416" s="13"/>
      <c r="D416" s="13"/>
      <c r="E416" s="13"/>
      <c r="F416" s="13"/>
      <c r="G416" s="13"/>
    </row>
    <row r="417" spans="2:7" ht="14.25">
      <c r="B417" s="13">
        <v>1.139284</v>
      </c>
      <c r="C417" s="13"/>
      <c r="D417" s="13"/>
      <c r="E417" s="13"/>
      <c r="F417" s="13"/>
      <c r="G417" s="13"/>
    </row>
    <row r="418" spans="2:7" ht="14.25">
      <c r="B418" s="13">
        <v>1.142171625</v>
      </c>
      <c r="C418" s="13"/>
      <c r="D418" s="13"/>
      <c r="E418" s="13"/>
      <c r="F418" s="13"/>
      <c r="G418" s="13"/>
    </row>
    <row r="419" spans="2:7" ht="14.25">
      <c r="B419" s="13">
        <v>1.1444672222222201</v>
      </c>
      <c r="C419" s="13"/>
      <c r="D419" s="13"/>
      <c r="E419" s="13"/>
      <c r="F419" s="13"/>
      <c r="G419" s="13"/>
    </row>
    <row r="420" spans="2:7" ht="14.25">
      <c r="B420" s="13">
        <v>1.1500065714285701</v>
      </c>
      <c r="C420" s="13"/>
      <c r="D420" s="13"/>
      <c r="E420" s="13"/>
      <c r="F420" s="13"/>
      <c r="G420" s="13"/>
    </row>
    <row r="421" spans="2:7" ht="14.25">
      <c r="B421" s="13">
        <v>1.15094575</v>
      </c>
      <c r="C421" s="13"/>
      <c r="D421" s="13"/>
      <c r="E421" s="13"/>
      <c r="F421" s="13"/>
      <c r="G421" s="13"/>
    </row>
    <row r="422" spans="2:7" ht="14.25">
      <c r="B422" s="13">
        <v>1.1533335</v>
      </c>
      <c r="C422" s="13"/>
      <c r="D422" s="13"/>
      <c r="E422" s="13"/>
      <c r="F422" s="13"/>
      <c r="G422" s="13"/>
    </row>
    <row r="423" spans="2:7" ht="14.25">
      <c r="B423" s="13">
        <v>1.1552488999999999</v>
      </c>
      <c r="C423" s="13"/>
      <c r="D423" s="13"/>
      <c r="E423" s="13"/>
      <c r="F423" s="13"/>
      <c r="G423" s="13"/>
    </row>
    <row r="424" spans="2:7" ht="14.25">
      <c r="B424" s="13">
        <v>1.1554850000000001</v>
      </c>
      <c r="C424" s="13"/>
      <c r="D424" s="13"/>
      <c r="E424" s="13"/>
      <c r="F424" s="13"/>
      <c r="G424" s="13"/>
    </row>
    <row r="425" spans="2:7" ht="14.25">
      <c r="B425" s="13">
        <v>1.1561162857142899</v>
      </c>
      <c r="C425" s="13"/>
      <c r="D425" s="13"/>
      <c r="E425" s="13"/>
      <c r="F425" s="13"/>
      <c r="G425" s="13"/>
    </row>
    <row r="426" spans="2:7" ht="14.25">
      <c r="B426" s="13">
        <v>1.158921375</v>
      </c>
      <c r="C426" s="13"/>
      <c r="D426" s="13"/>
      <c r="E426" s="13"/>
      <c r="F426" s="13"/>
      <c r="G426" s="13"/>
    </row>
    <row r="427" spans="2:7" ht="14.25">
      <c r="B427" s="13">
        <v>1.1641037000000001</v>
      </c>
      <c r="C427" s="13"/>
      <c r="D427" s="13"/>
      <c r="E427" s="13"/>
      <c r="F427" s="13"/>
      <c r="G427" s="13"/>
    </row>
    <row r="428" spans="2:7" ht="14.25">
      <c r="B428" s="13">
        <v>1.16587114285714</v>
      </c>
      <c r="C428" s="13"/>
      <c r="D428" s="13"/>
      <c r="E428" s="13"/>
      <c r="F428" s="13"/>
      <c r="G428" s="13"/>
    </row>
    <row r="429" spans="2:7" ht="14.25">
      <c r="B429" s="13">
        <v>1.1668982000000001</v>
      </c>
      <c r="C429" s="13"/>
      <c r="D429" s="13"/>
      <c r="E429" s="13"/>
      <c r="F429" s="13"/>
      <c r="G429" s="13"/>
    </row>
    <row r="430" spans="2:7" ht="14.25">
      <c r="B430" s="13">
        <v>1.1714977142857099</v>
      </c>
      <c r="C430" s="13"/>
      <c r="D430" s="13"/>
      <c r="E430" s="13"/>
      <c r="F430" s="13"/>
      <c r="G430" s="13"/>
    </row>
    <row r="431" spans="2:7" ht="14.25">
      <c r="B431" s="13">
        <v>1.1785337499999999</v>
      </c>
      <c r="C431" s="13"/>
      <c r="D431" s="13"/>
      <c r="E431" s="13"/>
      <c r="F431" s="13"/>
      <c r="G431" s="13"/>
    </row>
    <row r="432" spans="2:7" ht="14.25">
      <c r="B432" s="13">
        <v>1.1854294000000001</v>
      </c>
      <c r="C432" s="13"/>
      <c r="D432" s="13"/>
      <c r="E432" s="13"/>
      <c r="F432" s="13"/>
      <c r="G432" s="13"/>
    </row>
    <row r="433" spans="2:7" ht="14.25">
      <c r="B433" s="13">
        <v>1.1883971250000001</v>
      </c>
      <c r="C433" s="13"/>
      <c r="D433" s="13"/>
      <c r="E433" s="13"/>
      <c r="F433" s="13"/>
      <c r="G433" s="13"/>
    </row>
    <row r="434" spans="2:7" ht="14.25">
      <c r="B434" s="13">
        <v>1.1976361250000001</v>
      </c>
      <c r="C434" s="13"/>
      <c r="D434" s="13"/>
      <c r="E434" s="13"/>
      <c r="F434" s="13"/>
      <c r="G434" s="13"/>
    </row>
    <row r="435" spans="2:7" ht="14.25">
      <c r="B435" s="13">
        <v>1.1997990000000001</v>
      </c>
      <c r="C435" s="13"/>
      <c r="D435" s="13"/>
      <c r="E435" s="13"/>
      <c r="F435" s="13"/>
      <c r="G435" s="13"/>
    </row>
    <row r="436" spans="2:7" ht="14.25">
      <c r="B436" s="13">
        <v>1.20098257142857</v>
      </c>
      <c r="C436" s="13"/>
      <c r="D436" s="13"/>
      <c r="E436" s="13"/>
      <c r="F436" s="13"/>
      <c r="G436" s="13"/>
    </row>
    <row r="437" spans="2:7" ht="14.25">
      <c r="B437" s="13">
        <v>1.2026802000000001</v>
      </c>
      <c r="C437" s="13"/>
      <c r="D437" s="13"/>
      <c r="E437" s="13"/>
      <c r="F437" s="13"/>
      <c r="G437" s="13"/>
    </row>
    <row r="438" spans="2:7" ht="14.25">
      <c r="B438" s="13">
        <v>1.20523483333333</v>
      </c>
      <c r="C438" s="13"/>
      <c r="D438" s="13"/>
      <c r="E438" s="13"/>
      <c r="F438" s="13"/>
      <c r="G438" s="13"/>
    </row>
    <row r="439" spans="2:7" ht="14.25">
      <c r="B439" s="13">
        <v>1.20767791666667</v>
      </c>
      <c r="C439" s="13"/>
      <c r="D439" s="13"/>
      <c r="E439" s="13"/>
      <c r="F439" s="13"/>
      <c r="G439" s="13"/>
    </row>
    <row r="440" spans="2:7" ht="14.25">
      <c r="B440" s="13">
        <v>1.2091234</v>
      </c>
      <c r="C440" s="13"/>
      <c r="D440" s="13"/>
      <c r="E440" s="13"/>
      <c r="F440" s="13"/>
      <c r="G440" s="13"/>
    </row>
    <row r="441" spans="2:7" ht="14.25">
      <c r="B441" s="13">
        <v>1.2119676666666701</v>
      </c>
      <c r="C441" s="13"/>
      <c r="D441" s="13"/>
      <c r="E441" s="13"/>
      <c r="F441" s="13"/>
      <c r="G441" s="13"/>
    </row>
    <row r="442" spans="2:7" ht="14.25">
      <c r="B442" s="13">
        <v>1.2147537142857101</v>
      </c>
      <c r="C442" s="13"/>
      <c r="D442" s="13"/>
      <c r="E442" s="13"/>
      <c r="F442" s="13"/>
      <c r="G442" s="13"/>
    </row>
    <row r="443" spans="2:7" ht="14.25">
      <c r="B443" s="13">
        <v>1.2157508571428599</v>
      </c>
      <c r="C443" s="13"/>
      <c r="D443" s="13"/>
      <c r="E443" s="13"/>
      <c r="F443" s="13"/>
      <c r="G443" s="13"/>
    </row>
    <row r="444" spans="2:7" ht="14.25">
      <c r="B444" s="13">
        <v>1.2208067272727301</v>
      </c>
      <c r="C444" s="13"/>
      <c r="D444" s="13"/>
      <c r="E444" s="13"/>
      <c r="F444" s="13"/>
      <c r="G444" s="13"/>
    </row>
    <row r="445" spans="2:7" ht="14.25">
      <c r="B445" s="13">
        <v>1.2237260833333301</v>
      </c>
      <c r="C445" s="13"/>
      <c r="D445" s="13"/>
      <c r="E445" s="13"/>
      <c r="F445" s="13"/>
      <c r="G445" s="13"/>
    </row>
    <row r="446" spans="2:7" ht="14.25">
      <c r="B446" s="13">
        <v>1.2248516250000001</v>
      </c>
      <c r="C446" s="13"/>
      <c r="D446" s="13"/>
      <c r="E446" s="13"/>
      <c r="F446" s="13"/>
      <c r="G446" s="13"/>
    </row>
    <row r="447" spans="2:7" ht="14.25">
      <c r="B447" s="13">
        <v>1.2287245</v>
      </c>
      <c r="C447" s="13"/>
      <c r="D447" s="13"/>
      <c r="E447" s="13"/>
      <c r="F447" s="13"/>
      <c r="G447" s="13"/>
    </row>
    <row r="448" spans="2:7" ht="14.25">
      <c r="B448" s="13">
        <v>1.23011488888889</v>
      </c>
      <c r="C448" s="13"/>
      <c r="D448" s="13"/>
      <c r="E448" s="13"/>
      <c r="F448" s="13"/>
      <c r="G448" s="13"/>
    </row>
    <row r="449" spans="2:7" ht="14.25">
      <c r="B449" s="13">
        <v>1.23115990909091</v>
      </c>
      <c r="C449" s="13"/>
      <c r="D449" s="13"/>
      <c r="E449" s="13"/>
      <c r="F449" s="13"/>
      <c r="G449" s="13"/>
    </row>
    <row r="450" spans="2:7" ht="14.25">
      <c r="B450" s="13">
        <v>1.2314637500000001</v>
      </c>
      <c r="C450" s="13"/>
      <c r="D450" s="13"/>
      <c r="E450" s="13"/>
      <c r="F450" s="13"/>
      <c r="G450" s="13"/>
    </row>
    <row r="451" spans="2:7" ht="14.25">
      <c r="B451" s="13">
        <v>1.2318625999999999</v>
      </c>
      <c r="C451" s="13"/>
      <c r="D451" s="13"/>
      <c r="E451" s="13"/>
      <c r="F451" s="13"/>
      <c r="G451" s="13"/>
    </row>
    <row r="452" spans="2:7" ht="14.25">
      <c r="B452" s="13">
        <v>1.23503345454545</v>
      </c>
      <c r="C452" s="13"/>
      <c r="D452" s="13"/>
      <c r="E452" s="13"/>
      <c r="F452" s="13"/>
      <c r="G452" s="13"/>
    </row>
    <row r="453" spans="2:7" ht="14.25">
      <c r="B453" s="13">
        <v>1.23633114285714</v>
      </c>
      <c r="C453" s="13"/>
      <c r="D453" s="13"/>
      <c r="E453" s="13"/>
      <c r="F453" s="13"/>
      <c r="G453" s="13"/>
    </row>
    <row r="454" spans="2:7" ht="14.25">
      <c r="B454" s="13">
        <v>1.2390552727272699</v>
      </c>
      <c r="C454" s="13"/>
      <c r="D454" s="13"/>
      <c r="E454" s="13"/>
      <c r="F454" s="13"/>
      <c r="G454" s="13"/>
    </row>
    <row r="455" spans="2:7" ht="14.25">
      <c r="B455" s="13">
        <v>1.2420965714285701</v>
      </c>
      <c r="C455" s="13"/>
      <c r="D455" s="13"/>
      <c r="E455" s="13"/>
      <c r="F455" s="13"/>
      <c r="G455" s="13"/>
    </row>
    <row r="456" spans="2:7" ht="14.25">
      <c r="B456" s="13">
        <v>1.24249216666667</v>
      </c>
      <c r="C456" s="13"/>
      <c r="D456" s="13"/>
      <c r="E456" s="13"/>
      <c r="F456" s="13"/>
      <c r="G456" s="13"/>
    </row>
    <row r="457" spans="2:7" ht="14.25">
      <c r="B457" s="13">
        <v>1.24758944444444</v>
      </c>
      <c r="C457" s="13"/>
      <c r="D457" s="13"/>
      <c r="E457" s="13"/>
      <c r="F457" s="13"/>
      <c r="G457" s="13"/>
    </row>
    <row r="458" spans="2:7" ht="14.25">
      <c r="B458" s="13">
        <v>1.25291</v>
      </c>
      <c r="C458" s="13"/>
      <c r="D458" s="13"/>
      <c r="E458" s="13"/>
      <c r="F458" s="13"/>
      <c r="G458" s="13"/>
    </row>
    <row r="459" spans="2:7" ht="14.25">
      <c r="B459" s="13">
        <v>1.25773055555556</v>
      </c>
      <c r="C459" s="13"/>
      <c r="D459" s="13"/>
      <c r="E459" s="13"/>
      <c r="F459" s="13"/>
      <c r="G459" s="13"/>
    </row>
    <row r="460" spans="2:7" ht="14.25">
      <c r="B460" s="13">
        <v>1.2578917999999999</v>
      </c>
      <c r="C460" s="13"/>
      <c r="D460" s="13"/>
      <c r="E460" s="13"/>
      <c r="F460" s="13"/>
      <c r="G460" s="13"/>
    </row>
    <row r="461" spans="2:7" ht="14.25">
      <c r="B461" s="13">
        <v>1.2674821428571399</v>
      </c>
      <c r="C461" s="13"/>
      <c r="D461" s="13"/>
      <c r="E461" s="13"/>
      <c r="F461" s="13"/>
      <c r="G461" s="13"/>
    </row>
    <row r="462" spans="2:7" ht="14.25">
      <c r="B462" s="13">
        <v>1.26808125</v>
      </c>
      <c r="C462" s="13"/>
      <c r="D462" s="13"/>
      <c r="E462" s="13"/>
      <c r="F462" s="13"/>
      <c r="G462" s="13"/>
    </row>
    <row r="463" spans="2:7" ht="14.25">
      <c r="B463" s="13">
        <v>1.2772129999999999</v>
      </c>
      <c r="C463" s="13"/>
      <c r="D463" s="13"/>
      <c r="E463" s="13"/>
      <c r="F463" s="13"/>
      <c r="G463" s="13"/>
    </row>
    <row r="464" spans="2:7" ht="14.25">
      <c r="B464" s="13">
        <v>1.27944088888889</v>
      </c>
      <c r="C464" s="13"/>
      <c r="D464" s="13"/>
      <c r="E464" s="13"/>
      <c r="F464" s="13"/>
      <c r="G464" s="13"/>
    </row>
    <row r="465" spans="2:7" ht="14.25">
      <c r="B465" s="13">
        <v>1.2823116666666701</v>
      </c>
      <c r="C465" s="13"/>
      <c r="D465" s="13"/>
      <c r="E465" s="13"/>
      <c r="F465" s="13"/>
      <c r="G465" s="13"/>
    </row>
    <row r="466" spans="2:7" ht="14.25">
      <c r="B466" s="13">
        <v>1.2953936666666701</v>
      </c>
      <c r="C466" s="13"/>
      <c r="D466" s="13"/>
      <c r="E466" s="13"/>
      <c r="F466" s="13"/>
      <c r="G466" s="13"/>
    </row>
    <row r="467" spans="2:7" ht="14.25">
      <c r="B467" s="13">
        <v>1.3092765</v>
      </c>
      <c r="C467" s="13"/>
      <c r="D467" s="13"/>
      <c r="E467" s="13"/>
      <c r="F467" s="13"/>
      <c r="G467" s="13"/>
    </row>
    <row r="468" spans="2:7" ht="14.25">
      <c r="B468" s="13">
        <v>1.3321578333333299</v>
      </c>
      <c r="C468" s="13"/>
      <c r="D468" s="13"/>
      <c r="E468" s="13"/>
      <c r="F468" s="13"/>
      <c r="G468" s="13"/>
    </row>
    <row r="469" spans="2:7" ht="14.25">
      <c r="B469" s="13">
        <v>1.33268542857143</v>
      </c>
      <c r="C469" s="13"/>
      <c r="D469" s="13"/>
      <c r="E469" s="13"/>
      <c r="F469" s="13"/>
      <c r="G469" s="13"/>
    </row>
    <row r="470" spans="2:7" ht="14.25">
      <c r="B470" s="13">
        <v>1.3512786000000001</v>
      </c>
      <c r="C470" s="13"/>
      <c r="D470" s="13"/>
      <c r="E470" s="13"/>
      <c r="F470" s="13"/>
      <c r="G470" s="13"/>
    </row>
    <row r="471" spans="2:7" ht="14.25">
      <c r="B471" s="13">
        <v>1.3516155999999999</v>
      </c>
      <c r="C471" s="13"/>
      <c r="D471" s="13"/>
      <c r="E471" s="13"/>
      <c r="F471" s="13"/>
      <c r="G471" s="13"/>
    </row>
    <row r="472" spans="2:7" ht="14.25">
      <c r="B472" s="13">
        <v>1.3522765000000001</v>
      </c>
      <c r="C472" s="13"/>
      <c r="D472" s="13"/>
      <c r="E472" s="13"/>
      <c r="F472" s="13"/>
      <c r="G472" s="13"/>
    </row>
    <row r="473" spans="2:7" ht="14.25">
      <c r="B473" s="13">
        <v>1.3568464285714299</v>
      </c>
      <c r="C473" s="13"/>
      <c r="D473" s="13"/>
      <c r="E473" s="13"/>
      <c r="F473" s="13"/>
      <c r="G473" s="13"/>
    </row>
    <row r="474" spans="2:7" ht="14.25">
      <c r="B474" s="13">
        <v>1.3685032500000001</v>
      </c>
      <c r="C474" s="13"/>
      <c r="D474" s="13"/>
      <c r="E474" s="13"/>
      <c r="F474" s="13"/>
      <c r="G474" s="13"/>
    </row>
    <row r="475" spans="2:7" ht="14.25">
      <c r="B475" s="13">
        <v>1.3778995000000001</v>
      </c>
      <c r="C475" s="13"/>
      <c r="D475" s="13"/>
      <c r="E475" s="13"/>
      <c r="F475" s="13"/>
      <c r="G475" s="13"/>
    </row>
    <row r="476" spans="2:7" ht="14.25">
      <c r="B476" s="13">
        <v>1.3833249999999999</v>
      </c>
      <c r="C476" s="13"/>
      <c r="D476" s="13"/>
      <c r="E476" s="13"/>
      <c r="F476" s="13"/>
      <c r="G476" s="13"/>
    </row>
    <row r="477" spans="2:7" ht="14.25">
      <c r="B477" s="13">
        <v>1.38478066666667</v>
      </c>
      <c r="C477" s="13"/>
      <c r="D477" s="13"/>
      <c r="E477" s="13"/>
      <c r="F477" s="13"/>
      <c r="G477" s="13"/>
    </row>
    <row r="478" spans="2:7" ht="14.25">
      <c r="B478" s="13"/>
      <c r="C478" s="13"/>
      <c r="D478" s="13"/>
      <c r="E478" s="13"/>
      <c r="F478" s="13"/>
      <c r="G478" s="13"/>
    </row>
    <row r="479" spans="2:7" ht="14.25">
      <c r="B479" s="13"/>
      <c r="C479" s="13"/>
      <c r="D479" s="13"/>
      <c r="E479" s="13"/>
      <c r="F479" s="13"/>
      <c r="G479" s="13"/>
    </row>
    <row r="480" spans="2:7" ht="14.25">
      <c r="B480" s="13"/>
      <c r="C480" s="13"/>
      <c r="D480" s="13"/>
      <c r="E480" s="13"/>
      <c r="F480" s="13"/>
      <c r="G480" s="13"/>
    </row>
    <row r="481" spans="2:7" ht="14.25">
      <c r="B481" s="13"/>
      <c r="C481" s="13"/>
      <c r="D481" s="13"/>
      <c r="E481" s="13"/>
      <c r="F481" s="13"/>
      <c r="G481" s="13"/>
    </row>
    <row r="482" spans="2:7" ht="14.25">
      <c r="B482" s="13"/>
      <c r="C482" s="13"/>
      <c r="D482" s="13"/>
      <c r="E482" s="13"/>
      <c r="F482" s="13"/>
      <c r="G482" s="13"/>
    </row>
    <row r="483" spans="2:7" ht="14.25">
      <c r="B483" s="13"/>
      <c r="C483" s="13"/>
      <c r="D483" s="13"/>
      <c r="E483" s="13"/>
      <c r="F483" s="13"/>
      <c r="G483" s="13"/>
    </row>
    <row r="484" spans="2:7" ht="14.25">
      <c r="B484" s="13"/>
      <c r="C484" s="13"/>
      <c r="D484" s="13"/>
      <c r="E484" s="13"/>
      <c r="F484" s="13"/>
      <c r="G484" s="13"/>
    </row>
    <row r="485" spans="2:7" ht="14.25">
      <c r="B485" s="13"/>
      <c r="C485" s="13"/>
      <c r="D485" s="13"/>
      <c r="E485" s="13"/>
      <c r="F485" s="13"/>
      <c r="G485" s="13"/>
    </row>
    <row r="486" spans="2:7" ht="14.25">
      <c r="B486" s="13"/>
      <c r="C486" s="13"/>
      <c r="D486" s="13"/>
      <c r="E486" s="13"/>
      <c r="F486" s="13"/>
      <c r="G486" s="13"/>
    </row>
    <row r="487" spans="2:7" ht="14.25">
      <c r="B487" s="13"/>
      <c r="C487" s="13"/>
      <c r="D487" s="13"/>
      <c r="E487" s="13"/>
      <c r="F487" s="13"/>
      <c r="G487" s="13"/>
    </row>
    <row r="488" spans="2:7" ht="14.25">
      <c r="B488" s="13"/>
      <c r="C488" s="13"/>
      <c r="D488" s="13"/>
      <c r="E488" s="13"/>
      <c r="F488" s="13"/>
      <c r="G488" s="13"/>
    </row>
    <row r="1048575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1048575"/>
  <sheetViews>
    <sheetView zoomScaleNormal="100" workbookViewId="0">
      <pane ySplit="2" topLeftCell="A3" activePane="bottomLeft" state="frozen"/>
      <selection pane="bottomLeft" activeCell="D415" sqref="D415"/>
    </sheetView>
  </sheetViews>
  <sheetFormatPr defaultRowHeight="12.75"/>
  <cols>
    <col min="1" max="1025" width="12.5703125" customWidth="1"/>
  </cols>
  <sheetData>
    <row r="1" spans="2:14" ht="15">
      <c r="B1" s="1" t="s">
        <v>0</v>
      </c>
      <c r="C1" s="1" t="s">
        <v>0</v>
      </c>
      <c r="D1" s="1" t="s">
        <v>0</v>
      </c>
      <c r="E1" s="2" t="s">
        <v>31</v>
      </c>
      <c r="F1" s="2" t="s">
        <v>31</v>
      </c>
      <c r="G1" s="2" t="s">
        <v>31</v>
      </c>
      <c r="I1" s="87"/>
      <c r="J1" s="87"/>
      <c r="K1" s="87"/>
      <c r="L1" s="88"/>
      <c r="M1" s="88"/>
      <c r="N1" s="88"/>
    </row>
    <row r="2" spans="2:14" ht="30">
      <c r="B2" s="5" t="s">
        <v>3</v>
      </c>
      <c r="C2" s="5" t="s">
        <v>33</v>
      </c>
      <c r="D2" s="6" t="s">
        <v>4</v>
      </c>
      <c r="E2" s="7" t="s">
        <v>3</v>
      </c>
      <c r="F2" s="7" t="s">
        <v>33</v>
      </c>
      <c r="G2" s="8" t="s">
        <v>4</v>
      </c>
    </row>
    <row r="3" spans="2:14" ht="14.25">
      <c r="B3" s="13">
        <v>0.76211116666666701</v>
      </c>
      <c r="C3" s="13">
        <v>1.2988983333333299</v>
      </c>
      <c r="D3" s="13">
        <v>-1.32796395</v>
      </c>
      <c r="E3" s="13">
        <v>0.79747274999999995</v>
      </c>
      <c r="F3" s="13">
        <v>0.86319242857142797</v>
      </c>
      <c r="G3" s="13">
        <v>-1.0498658750000001</v>
      </c>
    </row>
    <row r="4" spans="2:14" ht="14.25">
      <c r="B4" s="13">
        <v>1.0443376</v>
      </c>
      <c r="C4" s="13">
        <v>1.3981303333333299</v>
      </c>
      <c r="D4" s="13">
        <v>-1.5955890833333299</v>
      </c>
      <c r="E4" s="13">
        <v>1.2724823333333299</v>
      </c>
      <c r="F4" s="13">
        <v>1.141518</v>
      </c>
      <c r="G4" s="13">
        <v>-1.2129854444444399</v>
      </c>
    </row>
    <row r="5" spans="2:14" ht="14.25">
      <c r="B5" s="13">
        <v>1.10400644444444</v>
      </c>
      <c r="C5" s="13">
        <v>1.10748775</v>
      </c>
      <c r="D5" s="13">
        <v>-1.1180815</v>
      </c>
      <c r="E5" s="13">
        <v>1.0243862500000001</v>
      </c>
      <c r="F5" s="13">
        <v>1.2045903333333301</v>
      </c>
      <c r="G5" s="13">
        <v>-0.97034081818181805</v>
      </c>
    </row>
    <row r="6" spans="2:14" ht="14.25">
      <c r="B6" s="13">
        <v>1.1296546000000001</v>
      </c>
      <c r="C6" s="13">
        <v>1.2183484285714301</v>
      </c>
      <c r="D6" s="13">
        <v>-1.2675973333333299</v>
      </c>
      <c r="E6" s="13">
        <v>0.75206055555555595</v>
      </c>
      <c r="F6" s="13">
        <v>0.79655762500000005</v>
      </c>
      <c r="G6" s="13">
        <v>-0.94888600000000001</v>
      </c>
    </row>
    <row r="7" spans="2:14" ht="14.25">
      <c r="B7" s="13">
        <v>0.98606729999999998</v>
      </c>
      <c r="C7" s="13">
        <v>1.2125316666666699</v>
      </c>
      <c r="D7" s="13">
        <v>-1.55669438461538</v>
      </c>
      <c r="E7" s="13">
        <v>1.1655932499999999</v>
      </c>
      <c r="F7" s="13">
        <v>1.25137083333333</v>
      </c>
      <c r="G7" s="13">
        <v>-1.3799523333333299</v>
      </c>
    </row>
    <row r="8" spans="2:14" ht="14.25">
      <c r="B8" s="13">
        <v>0.86746066666666699</v>
      </c>
      <c r="C8" s="13">
        <v>1.0852042857142901</v>
      </c>
      <c r="D8" s="13">
        <v>-1.2876855</v>
      </c>
      <c r="E8" s="13">
        <v>1.5704446000000001</v>
      </c>
      <c r="F8" s="13">
        <v>1.2487746666666699</v>
      </c>
      <c r="G8" s="13">
        <v>-1.0856135555555599</v>
      </c>
    </row>
    <row r="9" spans="2:14" ht="14.25">
      <c r="B9" s="13">
        <v>0.91128728571428597</v>
      </c>
      <c r="C9" s="13">
        <v>1.4548558333333299</v>
      </c>
      <c r="D9" s="13">
        <v>-1.4019315000000001</v>
      </c>
      <c r="E9" s="13">
        <v>0.84980737500000003</v>
      </c>
      <c r="F9" s="13">
        <v>0.91102128571428598</v>
      </c>
      <c r="G9" s="13">
        <v>-1.1385331999999999</v>
      </c>
    </row>
    <row r="10" spans="2:14" ht="14.25">
      <c r="B10" s="13">
        <v>0.84628400000000004</v>
      </c>
      <c r="C10" s="13">
        <v>1.48438</v>
      </c>
      <c r="D10" s="13">
        <v>-1.5107032499999999</v>
      </c>
      <c r="E10" s="13">
        <v>1.0778492857142901</v>
      </c>
      <c r="F10" s="13">
        <v>1.331469</v>
      </c>
      <c r="G10" s="13">
        <v>-1.25714255555556</v>
      </c>
    </row>
    <row r="11" spans="2:14" ht="14.25">
      <c r="B11" s="13">
        <v>0.76064553333333296</v>
      </c>
      <c r="C11" s="13">
        <v>1.12151571428571</v>
      </c>
      <c r="D11" s="13">
        <v>-1.3997124999999999</v>
      </c>
      <c r="E11" s="13">
        <v>1.09954914285714</v>
      </c>
      <c r="F11" s="13">
        <v>1.1112869999999999</v>
      </c>
      <c r="G11" s="13">
        <v>-1.03334327272727</v>
      </c>
    </row>
    <row r="12" spans="2:14" ht="14.25">
      <c r="B12" s="13">
        <v>1.0173014</v>
      </c>
      <c r="C12" s="13">
        <v>1.430658</v>
      </c>
      <c r="D12" s="13">
        <v>-1.24434666666667</v>
      </c>
      <c r="E12" s="13">
        <v>0.93962987499999995</v>
      </c>
      <c r="F12" s="13">
        <v>0.86223883333333295</v>
      </c>
      <c r="G12" s="13">
        <v>-1.10232533333333</v>
      </c>
    </row>
    <row r="13" spans="2:14" ht="14.25">
      <c r="B13" s="13">
        <v>1.0377866</v>
      </c>
      <c r="C13" s="13">
        <v>1.3160485</v>
      </c>
      <c r="D13" s="13">
        <v>-1.17231873684211</v>
      </c>
      <c r="E13" s="13">
        <v>1.1891774285714301</v>
      </c>
      <c r="F13" s="13">
        <v>1.30223783333333</v>
      </c>
      <c r="G13" s="13">
        <v>-0.92877758333333305</v>
      </c>
    </row>
    <row r="14" spans="2:14" ht="14.25">
      <c r="B14" s="13">
        <v>0.57483823076923102</v>
      </c>
      <c r="C14" s="13">
        <v>1.22863511111111</v>
      </c>
      <c r="D14" s="13">
        <v>-1.49234055555556</v>
      </c>
      <c r="E14" s="13">
        <v>1.109704625</v>
      </c>
      <c r="F14" s="13">
        <v>1.25576333333333</v>
      </c>
      <c r="G14" s="13">
        <v>-0.98988681818181801</v>
      </c>
    </row>
    <row r="15" spans="2:14" ht="14.25">
      <c r="B15" s="13">
        <v>0.78244400000000003</v>
      </c>
      <c r="C15" s="13">
        <v>1.2235891428571399</v>
      </c>
      <c r="D15" s="13">
        <v>-0.83029771428571397</v>
      </c>
      <c r="E15" s="13">
        <v>0.84419485714285702</v>
      </c>
      <c r="F15" s="13">
        <v>1.0134634</v>
      </c>
      <c r="G15" s="13">
        <v>-0.97295045454545503</v>
      </c>
    </row>
    <row r="16" spans="2:14" ht="14.25">
      <c r="B16" s="13">
        <v>0.88168291666666698</v>
      </c>
      <c r="C16" s="13">
        <v>1.2629785555555599</v>
      </c>
      <c r="D16" s="13">
        <v>-1.294585125</v>
      </c>
      <c r="E16" s="13">
        <v>1.07903875</v>
      </c>
      <c r="F16" s="13">
        <v>1.1952612857142899</v>
      </c>
      <c r="G16" s="13">
        <v>-1.0864514999999999</v>
      </c>
    </row>
    <row r="17" spans="2:7" ht="14.25">
      <c r="B17" s="13">
        <v>0.93811809090909104</v>
      </c>
      <c r="C17" s="13">
        <v>1.0075137000000001</v>
      </c>
      <c r="D17" s="13">
        <v>-1.359011</v>
      </c>
      <c r="E17" s="13">
        <v>1.138169</v>
      </c>
      <c r="F17" s="13">
        <v>0.93465699999999996</v>
      </c>
      <c r="G17" s="13">
        <v>-1.044306</v>
      </c>
    </row>
    <row r="18" spans="2:7" ht="14.25">
      <c r="B18" s="13">
        <v>0.76761999999999997</v>
      </c>
      <c r="C18" s="13">
        <v>1.1039948749999999</v>
      </c>
      <c r="D18" s="13">
        <v>-1.2784085000000001</v>
      </c>
      <c r="E18" s="13">
        <v>1.11683328571429</v>
      </c>
      <c r="F18" s="13">
        <v>1.4096763999999999</v>
      </c>
      <c r="G18" s="13">
        <v>-1.266243875</v>
      </c>
    </row>
    <row r="19" spans="2:7" ht="14.25">
      <c r="B19" s="13">
        <v>0.82111199999999995</v>
      </c>
      <c r="C19" s="13">
        <v>1.0322849999999999</v>
      </c>
      <c r="D19" s="13">
        <v>-1.4926927368421099</v>
      </c>
      <c r="E19" s="13">
        <v>1.10350757142857</v>
      </c>
      <c r="F19" s="13">
        <v>1.2841024999999999</v>
      </c>
      <c r="G19" s="13">
        <v>-1.024176</v>
      </c>
    </row>
    <row r="20" spans="2:7" ht="14.25">
      <c r="B20" s="13">
        <v>0.92702411111111105</v>
      </c>
      <c r="C20" s="13">
        <v>1.2876924999999999</v>
      </c>
      <c r="D20" s="13">
        <v>-1.16889554545455</v>
      </c>
      <c r="E20" s="13">
        <v>1.5394460000000001</v>
      </c>
      <c r="F20" s="13">
        <v>1.16652028571429</v>
      </c>
      <c r="G20" s="13">
        <v>-1.2599799090909101</v>
      </c>
    </row>
    <row r="21" spans="2:7" ht="14.25">
      <c r="B21" s="13">
        <v>0.85120176923076896</v>
      </c>
      <c r="C21" s="13">
        <v>1.3347285714285699</v>
      </c>
      <c r="D21" s="13">
        <v>-1.1692638235294099</v>
      </c>
      <c r="E21" s="13">
        <v>1.3775195</v>
      </c>
      <c r="F21" s="13">
        <v>1.08192442857143</v>
      </c>
      <c r="G21" s="13">
        <v>-0.936516666666667</v>
      </c>
    </row>
    <row r="22" spans="2:7" ht="14.25">
      <c r="B22" s="13">
        <v>0.97481818181818103</v>
      </c>
      <c r="C22" s="13">
        <v>1.3699211428571401</v>
      </c>
      <c r="D22" s="13">
        <v>-1.20217983333333</v>
      </c>
      <c r="E22" s="13">
        <v>1.2173672857142901</v>
      </c>
      <c r="F22" s="13">
        <v>1.0559758749999999</v>
      </c>
      <c r="G22" s="13">
        <v>-1.4001135555555599</v>
      </c>
    </row>
    <row r="23" spans="2:7" ht="14.25">
      <c r="B23" s="13">
        <v>0.67663483333333296</v>
      </c>
      <c r="C23" s="13">
        <v>0.95672758333333296</v>
      </c>
      <c r="D23" s="13">
        <v>-1.23257588888889</v>
      </c>
      <c r="E23" s="13">
        <v>0.83441644444444396</v>
      </c>
      <c r="F23" s="13">
        <v>1.6738881999999999</v>
      </c>
      <c r="G23" s="13">
        <v>-0.95590785714285698</v>
      </c>
    </row>
    <row r="24" spans="2:7" ht="14.25">
      <c r="B24" s="13">
        <v>0.74385558333333301</v>
      </c>
      <c r="C24" s="13">
        <v>1.0127096666666699</v>
      </c>
      <c r="D24" s="13">
        <v>-1.1657795</v>
      </c>
      <c r="E24" s="13">
        <v>1.0472319999999999</v>
      </c>
      <c r="F24" s="13">
        <v>1.1898168333333301</v>
      </c>
      <c r="G24" s="13">
        <v>-1.2416351000000001</v>
      </c>
    </row>
    <row r="25" spans="2:7" ht="14.25">
      <c r="B25" s="13">
        <v>0.81529918181818195</v>
      </c>
      <c r="C25" s="13">
        <v>1.1987592857142899</v>
      </c>
      <c r="D25" s="13">
        <v>-1.11339192307692</v>
      </c>
      <c r="E25" s="13">
        <v>1.6098208000000001</v>
      </c>
      <c r="F25" s="13">
        <v>1.1634598333333299</v>
      </c>
      <c r="G25" s="13">
        <v>-1.2113585</v>
      </c>
    </row>
    <row r="26" spans="2:7" ht="14.25">
      <c r="B26" s="13">
        <v>0.80862214285714296</v>
      </c>
      <c r="C26" s="13">
        <v>1.3040712222222199</v>
      </c>
      <c r="D26" s="13">
        <v>-1.4117997857142901</v>
      </c>
      <c r="E26" s="13">
        <v>0.88132044444444402</v>
      </c>
      <c r="F26" s="13">
        <v>1.2380762000000001</v>
      </c>
      <c r="G26" s="13">
        <v>-1.5473224000000001</v>
      </c>
    </row>
    <row r="27" spans="2:7" ht="14.25">
      <c r="B27" s="13">
        <v>0.92291236363636397</v>
      </c>
      <c r="C27" s="13">
        <v>0.94744737499999998</v>
      </c>
      <c r="D27" s="13">
        <v>-1.50089668421053</v>
      </c>
      <c r="E27" s="13">
        <v>0.75549010000000005</v>
      </c>
      <c r="F27" s="13">
        <v>1.6975514</v>
      </c>
      <c r="G27" s="13">
        <v>-1.5070881428571401</v>
      </c>
    </row>
    <row r="28" spans="2:7" ht="14.25">
      <c r="B28" s="13">
        <v>0.85178759999999998</v>
      </c>
      <c r="C28" s="13">
        <v>1.2544993333333301</v>
      </c>
      <c r="D28" s="13">
        <v>-1.5301940000000001</v>
      </c>
      <c r="E28" s="13">
        <v>1.0758184285714301</v>
      </c>
      <c r="F28" s="13">
        <v>1.3004895999999999</v>
      </c>
      <c r="G28" s="13">
        <v>-1.25147986666667</v>
      </c>
    </row>
    <row r="29" spans="2:7" ht="14.25">
      <c r="B29" s="13">
        <v>0.72360009090909105</v>
      </c>
      <c r="C29" s="13">
        <v>1.0069255384615401</v>
      </c>
      <c r="D29" s="13">
        <v>-1.52010133333333</v>
      </c>
      <c r="E29" s="13">
        <v>1.11844075</v>
      </c>
      <c r="F29" s="13">
        <v>1.04265916666667</v>
      </c>
      <c r="G29" s="13">
        <v>-1.3716607999999999</v>
      </c>
    </row>
    <row r="30" spans="2:7" ht="14.25">
      <c r="B30" s="13">
        <v>0.75798808333333301</v>
      </c>
      <c r="C30" s="13">
        <v>1.1236765</v>
      </c>
      <c r="D30" s="13">
        <v>-1.45810855555556</v>
      </c>
      <c r="E30" s="13">
        <v>1.1486945714285699</v>
      </c>
      <c r="F30" s="13">
        <v>1.4676724999999999</v>
      </c>
      <c r="G30" s="13">
        <v>-1.1698654374999999</v>
      </c>
    </row>
    <row r="31" spans="2:7" ht="14.25">
      <c r="B31" s="13">
        <v>0.88788566666666702</v>
      </c>
      <c r="C31" s="13">
        <v>1.277908</v>
      </c>
      <c r="D31" s="13">
        <v>-1.3202655000000001</v>
      </c>
      <c r="E31" s="13">
        <v>0.97223142857142797</v>
      </c>
      <c r="F31" s="13">
        <v>1.3216870000000001</v>
      </c>
      <c r="G31" s="13">
        <v>-1.07203664285714</v>
      </c>
    </row>
    <row r="32" spans="2:7" ht="14.25">
      <c r="B32" s="13">
        <v>0.80322390909090902</v>
      </c>
      <c r="C32" s="13">
        <v>1.20768116666667</v>
      </c>
      <c r="D32" s="13">
        <v>-1.31291244444444</v>
      </c>
      <c r="E32" s="13">
        <v>1.2368733999999999</v>
      </c>
      <c r="F32" s="13">
        <v>1.8562512499999999</v>
      </c>
      <c r="G32" s="13">
        <v>-0.983021642857143</v>
      </c>
    </row>
    <row r="33" spans="2:7" ht="14.25">
      <c r="B33" s="13">
        <v>0.88786485714285701</v>
      </c>
      <c r="C33" s="13">
        <v>1.34628557142857</v>
      </c>
      <c r="D33" s="13">
        <v>-1.1266866</v>
      </c>
      <c r="E33" s="13">
        <v>1.11709833333333</v>
      </c>
      <c r="F33" s="13">
        <v>1.29602366666667</v>
      </c>
      <c r="G33" s="13">
        <v>-1.1330563</v>
      </c>
    </row>
    <row r="34" spans="2:7" ht="14.25">
      <c r="B34" s="13">
        <v>0.83705240000000003</v>
      </c>
      <c r="C34" s="13">
        <v>1.0153179999999999</v>
      </c>
      <c r="D34" s="13">
        <v>-1.1133303478260901</v>
      </c>
      <c r="E34" s="13">
        <v>0.90306828571428599</v>
      </c>
      <c r="F34" s="13">
        <v>1.2551779999999999</v>
      </c>
      <c r="G34" s="13">
        <v>-0.99550612500000002</v>
      </c>
    </row>
    <row r="35" spans="2:7" ht="14.25">
      <c r="B35" s="13">
        <v>1.0040285</v>
      </c>
      <c r="C35" s="13">
        <v>1.12641566666667</v>
      </c>
      <c r="D35" s="13">
        <v>-1.2393647999999999</v>
      </c>
      <c r="E35" s="13">
        <v>1.0275923333333301</v>
      </c>
      <c r="F35" s="13">
        <v>1.3106232</v>
      </c>
      <c r="G35" s="13">
        <v>-1.5705022</v>
      </c>
    </row>
    <row r="36" spans="2:7" ht="14.25">
      <c r="B36" s="13">
        <v>1.0160609090909101</v>
      </c>
      <c r="C36" s="13">
        <v>1.4566125000000001</v>
      </c>
      <c r="D36" s="13">
        <v>-1.16101575</v>
      </c>
      <c r="E36" s="13">
        <v>1.22809428571429</v>
      </c>
      <c r="F36" s="13">
        <v>1.3681306666666699</v>
      </c>
      <c r="G36" s="13">
        <v>-1.6058586666666701</v>
      </c>
    </row>
    <row r="37" spans="2:7" ht="14.25">
      <c r="B37" s="13">
        <v>0.79728541666666697</v>
      </c>
      <c r="C37" s="13">
        <v>0.93436072727272701</v>
      </c>
      <c r="D37" s="13">
        <v>-1.2405128571428601</v>
      </c>
      <c r="E37" s="13">
        <v>1.1538154285714299</v>
      </c>
      <c r="F37" s="13">
        <v>1.22317766666667</v>
      </c>
      <c r="G37" s="13">
        <v>-1.1808306666666699</v>
      </c>
    </row>
    <row r="38" spans="2:7" ht="14.25">
      <c r="B38" s="13">
        <v>0.72556100000000001</v>
      </c>
      <c r="C38" s="13">
        <v>1.13545545454545</v>
      </c>
      <c r="D38" s="13">
        <v>-1.0156015</v>
      </c>
      <c r="E38" s="13">
        <v>1.087499</v>
      </c>
      <c r="F38" s="13">
        <v>1.2611124</v>
      </c>
      <c r="G38" s="13">
        <v>-1.3263521250000001</v>
      </c>
    </row>
    <row r="39" spans="2:7" ht="14.25">
      <c r="B39" s="13">
        <v>0.68587914285714302</v>
      </c>
      <c r="C39" s="13">
        <v>0.96205911111111098</v>
      </c>
      <c r="D39" s="13">
        <v>-1.0162824761904801</v>
      </c>
      <c r="E39" s="13">
        <v>0.95059122222222203</v>
      </c>
      <c r="F39" s="13">
        <v>1.3602151428571401</v>
      </c>
      <c r="G39" s="13">
        <v>-1.5626139999999999</v>
      </c>
    </row>
    <row r="40" spans="2:7" ht="14.25">
      <c r="B40" s="13">
        <v>0.84863569999999999</v>
      </c>
      <c r="C40" s="13">
        <v>1.2706627500000001</v>
      </c>
      <c r="D40" s="13">
        <v>-1.3477250000000001</v>
      </c>
      <c r="E40" s="13">
        <v>1.30935125</v>
      </c>
      <c r="F40" s="13">
        <v>1.01422416666667</v>
      </c>
      <c r="G40" s="13">
        <v>-0.77464100000000002</v>
      </c>
    </row>
    <row r="41" spans="2:7" ht="14.25">
      <c r="B41" s="13">
        <v>0.76017749999999995</v>
      </c>
      <c r="C41" s="13">
        <v>1.1034765454545501</v>
      </c>
      <c r="D41" s="13">
        <v>-0.55883721739130399</v>
      </c>
      <c r="E41" s="13">
        <v>1.0768208749999999</v>
      </c>
      <c r="F41" s="13">
        <v>1.1153468333333301</v>
      </c>
      <c r="G41" s="13">
        <v>-1.4490106250000001</v>
      </c>
    </row>
    <row r="42" spans="2:7" ht="14.25">
      <c r="B42" s="13">
        <v>0.78986883333333302</v>
      </c>
      <c r="C42" s="13">
        <v>1.6740983333333299</v>
      </c>
      <c r="D42" s="13">
        <v>-1.3816572857142899</v>
      </c>
      <c r="E42" s="13">
        <v>1.4551495000000001</v>
      </c>
      <c r="F42" s="13">
        <v>1.5452876</v>
      </c>
      <c r="G42" s="13">
        <v>-1.265808</v>
      </c>
    </row>
    <row r="43" spans="2:7" ht="14.25">
      <c r="B43" s="13">
        <v>0.70541659999999995</v>
      </c>
      <c r="C43" s="13">
        <v>1.20980444444444</v>
      </c>
      <c r="D43" s="13">
        <v>-1.3532725000000001</v>
      </c>
      <c r="E43" s="13">
        <v>1.1415621428571401</v>
      </c>
      <c r="F43" s="13">
        <v>1.0274044285714301</v>
      </c>
      <c r="G43" s="13">
        <v>-1.02391030769231</v>
      </c>
    </row>
    <row r="44" spans="2:7" ht="14.25">
      <c r="B44" s="13">
        <v>0.82915688888888905</v>
      </c>
      <c r="C44" s="13">
        <v>1.08200071428571</v>
      </c>
      <c r="D44" s="13">
        <v>-0.90636019999999995</v>
      </c>
      <c r="E44" s="13">
        <v>1.0303825555555599</v>
      </c>
      <c r="F44" s="13">
        <v>1.5693862000000001</v>
      </c>
      <c r="G44" s="13">
        <v>-0.91303014285714301</v>
      </c>
    </row>
    <row r="45" spans="2:7" ht="14.25">
      <c r="B45" s="13">
        <v>0.83328150000000001</v>
      </c>
      <c r="C45" s="13">
        <v>1.34950614285714</v>
      </c>
      <c r="D45" s="13">
        <v>-1.16474227272727</v>
      </c>
      <c r="E45" s="13">
        <v>1.3408561666666701</v>
      </c>
      <c r="F45" s="13">
        <v>1.4229464000000001</v>
      </c>
      <c r="G45" s="13">
        <v>-1.11676684615385</v>
      </c>
    </row>
    <row r="46" spans="2:7" ht="14.25">
      <c r="B46" s="13">
        <v>0.858823909090909</v>
      </c>
      <c r="C46" s="13">
        <v>1.05808066666667</v>
      </c>
      <c r="D46" s="13">
        <v>-1.17710392857143</v>
      </c>
      <c r="E46" s="13">
        <v>1.3106715</v>
      </c>
      <c r="F46" s="13">
        <v>1.369299</v>
      </c>
      <c r="G46" s="13">
        <v>-1.4223532000000001</v>
      </c>
    </row>
    <row r="47" spans="2:7" ht="14.25">
      <c r="B47" s="13">
        <v>0.84062499999999996</v>
      </c>
      <c r="C47" s="13">
        <v>0.92844530000000003</v>
      </c>
      <c r="D47" s="13">
        <v>-0.71012103846153796</v>
      </c>
      <c r="E47" s="13">
        <v>1.0566331250000001</v>
      </c>
      <c r="F47" s="13">
        <v>1.0444818333333299</v>
      </c>
      <c r="G47" s="13">
        <v>-1.16269653846154</v>
      </c>
    </row>
    <row r="48" spans="2:7" ht="14.25">
      <c r="B48" s="13">
        <v>0.83417892307692298</v>
      </c>
      <c r="C48" s="13">
        <v>1.08858891666667</v>
      </c>
      <c r="D48" s="13">
        <v>-1.42474044444444</v>
      </c>
      <c r="E48" s="13">
        <v>1.1189884999999999</v>
      </c>
      <c r="F48" s="13">
        <v>1.2028987499999999</v>
      </c>
      <c r="G48" s="13">
        <v>-1.4478423333333299</v>
      </c>
    </row>
    <row r="49" spans="2:7" ht="14.25">
      <c r="B49" s="13">
        <v>0.749199333333333</v>
      </c>
      <c r="C49" s="13">
        <v>0.88543637500000005</v>
      </c>
      <c r="D49" s="13">
        <v>-1.1144733333333301</v>
      </c>
      <c r="E49" s="13">
        <v>1.2260691666666701</v>
      </c>
      <c r="F49" s="13">
        <v>0.967926333333333</v>
      </c>
      <c r="G49" s="13">
        <v>-1.18225714285714</v>
      </c>
    </row>
    <row r="50" spans="2:7" ht="14.25">
      <c r="B50" s="13">
        <v>0.78733708333333297</v>
      </c>
      <c r="C50" s="13">
        <v>1.1483810000000001</v>
      </c>
      <c r="D50" s="13">
        <v>-1.0848277142857099</v>
      </c>
      <c r="E50" s="13">
        <v>1.1767516250000001</v>
      </c>
      <c r="F50" s="13">
        <v>1.5819943999999999</v>
      </c>
      <c r="G50" s="13">
        <v>-1.1533917499999999</v>
      </c>
    </row>
    <row r="51" spans="2:7" ht="14.25">
      <c r="B51" s="13">
        <v>0.98413716666666695</v>
      </c>
      <c r="C51" s="13">
        <v>1.00854657142857</v>
      </c>
      <c r="D51" s="13">
        <v>-1.2040345833333299</v>
      </c>
      <c r="E51" s="13">
        <v>1.1761060000000001</v>
      </c>
      <c r="F51" s="13">
        <v>0.976541285714286</v>
      </c>
      <c r="G51" s="13">
        <v>-1.1929665454545499</v>
      </c>
    </row>
    <row r="52" spans="2:7" ht="14.25">
      <c r="B52" s="13">
        <v>0.91417839999999995</v>
      </c>
      <c r="C52" s="13">
        <v>1.1382683333333301</v>
      </c>
      <c r="D52" s="13">
        <v>-1.2934443333333301</v>
      </c>
      <c r="E52" s="13">
        <v>1.1633596666666699</v>
      </c>
      <c r="F52" s="13">
        <v>1.007538375</v>
      </c>
      <c r="G52" s="13">
        <v>-1.01995342857143</v>
      </c>
    </row>
    <row r="53" spans="2:7" ht="14.25">
      <c r="B53" s="13">
        <v>0.78872640000000005</v>
      </c>
      <c r="C53" s="13">
        <v>1.1784705555555599</v>
      </c>
      <c r="D53" s="13">
        <v>-0.88732350000000004</v>
      </c>
      <c r="E53" s="13">
        <v>1.2660290000000001</v>
      </c>
      <c r="F53" s="13">
        <v>1.3527629999999999</v>
      </c>
      <c r="G53" s="13">
        <v>-1.0988575</v>
      </c>
    </row>
    <row r="54" spans="2:7" ht="14.25">
      <c r="B54" s="13">
        <v>1.022362875</v>
      </c>
      <c r="C54" s="13">
        <v>1.1806775</v>
      </c>
      <c r="D54" s="13">
        <v>-1.3457596000000001</v>
      </c>
      <c r="E54" s="13">
        <v>1.0947885714285699</v>
      </c>
      <c r="F54" s="13">
        <v>1.7388485</v>
      </c>
      <c r="G54" s="13">
        <v>-0.95360849999999997</v>
      </c>
    </row>
    <row r="55" spans="2:7" ht="14.25">
      <c r="B55" s="13">
        <v>1.1212008</v>
      </c>
      <c r="C55" s="13">
        <v>1.2893591666666699</v>
      </c>
      <c r="D55" s="13">
        <v>-1.1922052307692299</v>
      </c>
      <c r="E55" s="13">
        <v>1.2447318333333299</v>
      </c>
      <c r="F55" s="13">
        <v>1.10471866666667</v>
      </c>
      <c r="G55" s="13">
        <v>-1.2460993333333299</v>
      </c>
    </row>
    <row r="56" spans="2:7" ht="14.25">
      <c r="B56" s="13">
        <v>0.78615914285714295</v>
      </c>
      <c r="C56" s="13">
        <v>1.19498716666667</v>
      </c>
      <c r="D56" s="13">
        <v>-0.86538725000000005</v>
      </c>
      <c r="E56" s="13">
        <v>1.02351371428571</v>
      </c>
      <c r="F56" s="13">
        <v>1.09498925</v>
      </c>
      <c r="G56" s="13">
        <v>-1.0525038333333301</v>
      </c>
    </row>
    <row r="57" spans="2:7" ht="14.25">
      <c r="B57" s="13">
        <v>0.72509226666666704</v>
      </c>
      <c r="C57" s="13">
        <v>1.10495071428571</v>
      </c>
      <c r="D57" s="13">
        <v>-0.86052085714285698</v>
      </c>
      <c r="E57" s="13">
        <v>0.98208362500000002</v>
      </c>
      <c r="F57" s="13">
        <v>1.344265</v>
      </c>
      <c r="G57" s="13">
        <v>-1.30040109090909</v>
      </c>
    </row>
    <row r="58" spans="2:7" ht="14.25">
      <c r="B58" s="13">
        <v>1.0472292999999999</v>
      </c>
      <c r="C58" s="13">
        <v>0.87474411111111094</v>
      </c>
      <c r="D58" s="13">
        <v>-1.4045045</v>
      </c>
      <c r="E58" s="13">
        <v>1.3781110000000001</v>
      </c>
      <c r="F58" s="13">
        <v>0.93430557142857096</v>
      </c>
      <c r="G58" s="13">
        <v>-1.63781681818182</v>
      </c>
    </row>
    <row r="59" spans="2:7" ht="14.25">
      <c r="B59" s="13">
        <v>0.91596954545454601</v>
      </c>
      <c r="C59" s="13">
        <v>1.8104922000000001</v>
      </c>
      <c r="D59" s="13">
        <v>-0.63485984210526303</v>
      </c>
      <c r="E59" s="13">
        <v>1.26882766666667</v>
      </c>
      <c r="F59" s="13">
        <v>1.14231666666667</v>
      </c>
      <c r="G59" s="13">
        <v>-1.1459348888888901</v>
      </c>
    </row>
    <row r="60" spans="2:7" ht="14.25">
      <c r="B60" s="13">
        <v>0.73808600000000002</v>
      </c>
      <c r="C60" s="13">
        <v>1.2047531250000001</v>
      </c>
      <c r="D60" s="13">
        <v>-1.43011678571429</v>
      </c>
      <c r="E60" s="13">
        <v>1.038794</v>
      </c>
      <c r="F60" s="13">
        <v>1.27402085714286</v>
      </c>
      <c r="G60" s="13">
        <v>-0.78949599999999998</v>
      </c>
    </row>
    <row r="61" spans="2:7" ht="14.25">
      <c r="B61" s="13">
        <v>1.3784525000000001</v>
      </c>
      <c r="C61" s="13">
        <v>0.99055688888888904</v>
      </c>
      <c r="D61" s="13">
        <v>-0.83404624999999999</v>
      </c>
      <c r="E61" s="13">
        <v>0.87313912500000002</v>
      </c>
      <c r="F61" s="13">
        <v>1.06799685714286</v>
      </c>
      <c r="G61" s="13">
        <v>-1.1387117499999999</v>
      </c>
    </row>
    <row r="62" spans="2:7" ht="14.25">
      <c r="B62" s="13">
        <v>0.95625775000000002</v>
      </c>
      <c r="C62" s="13">
        <v>0.93145666666666704</v>
      </c>
      <c r="D62" s="13">
        <v>-1.1952590999999999</v>
      </c>
      <c r="E62" s="13">
        <v>1.1634585</v>
      </c>
      <c r="F62" s="13">
        <v>1.5884453999999999</v>
      </c>
      <c r="G62" s="13">
        <v>-1.2497579999999999</v>
      </c>
    </row>
    <row r="63" spans="2:7" ht="14.25">
      <c r="B63" s="13">
        <v>0.69918483333333303</v>
      </c>
      <c r="C63" s="13">
        <v>0.59019633333333299</v>
      </c>
      <c r="D63" s="13">
        <v>-1.1710069999999999</v>
      </c>
      <c r="E63" s="13">
        <v>1.01247528571429</v>
      </c>
      <c r="F63" s="13">
        <v>1.2987354</v>
      </c>
      <c r="G63" s="13">
        <v>-0.91907166666666695</v>
      </c>
    </row>
    <row r="64" spans="2:7" ht="14.25">
      <c r="B64" s="13">
        <v>0.65918283333333305</v>
      </c>
      <c r="C64" s="13">
        <v>1.1693935</v>
      </c>
      <c r="D64" s="13">
        <v>-1.1351163333333301</v>
      </c>
      <c r="E64" s="13">
        <v>1.1063571249999999</v>
      </c>
      <c r="F64" s="13">
        <v>0.91437349999999995</v>
      </c>
      <c r="G64" s="13">
        <v>-0.97881438461538495</v>
      </c>
    </row>
    <row r="65" spans="2:7" ht="14.25">
      <c r="B65" s="13">
        <v>0.85552383333333304</v>
      </c>
      <c r="C65" s="13">
        <v>0.97512089999999996</v>
      </c>
      <c r="D65" s="13">
        <v>-0.44781444444444501</v>
      </c>
      <c r="E65" s="13">
        <v>1.58981033333333</v>
      </c>
      <c r="F65" s="13">
        <v>1.6394563333333301</v>
      </c>
      <c r="G65" s="13">
        <v>-1.59520114285714</v>
      </c>
    </row>
    <row r="66" spans="2:7" ht="14.25">
      <c r="B66" s="13">
        <v>0.89519400000000005</v>
      </c>
      <c r="C66" s="13">
        <v>1.3703892</v>
      </c>
      <c r="D66" s="13">
        <v>-1.116968</v>
      </c>
      <c r="E66" s="13">
        <v>1.4951970000000001</v>
      </c>
      <c r="F66" s="13">
        <v>1.1842486666666701</v>
      </c>
      <c r="G66" s="13">
        <v>-1.61850725</v>
      </c>
    </row>
    <row r="67" spans="2:7" ht="14.25">
      <c r="B67" s="13">
        <v>0.99498809090909102</v>
      </c>
      <c r="C67" s="13">
        <v>0.85921663636363599</v>
      </c>
      <c r="D67" s="13">
        <v>-0.96296800000000005</v>
      </c>
      <c r="E67" s="13">
        <v>1.27825725</v>
      </c>
      <c r="F67" s="13">
        <v>0.91422242857142899</v>
      </c>
      <c r="G67" s="13">
        <v>-2.0489568333333299</v>
      </c>
    </row>
    <row r="68" spans="2:7" ht="14.25">
      <c r="B68" s="13">
        <v>0.95725862500000003</v>
      </c>
      <c r="C68" s="13">
        <v>1.3808606666666701</v>
      </c>
      <c r="D68" s="13">
        <v>-0.82849899999999999</v>
      </c>
      <c r="E68" s="13">
        <v>1.11090114285714</v>
      </c>
      <c r="F68" s="13">
        <v>1.39265483333333</v>
      </c>
      <c r="G68" s="13">
        <v>-1.29641908333333</v>
      </c>
    </row>
    <row r="69" spans="2:7" ht="14.25">
      <c r="B69" s="13">
        <v>1.047326875</v>
      </c>
      <c r="C69" s="13">
        <v>1.0217895555555601</v>
      </c>
      <c r="D69" s="13">
        <v>-1.09958535714286</v>
      </c>
      <c r="E69" s="13">
        <v>1.4850586666666701</v>
      </c>
      <c r="F69" s="13">
        <v>1.00866785714286</v>
      </c>
      <c r="G69" s="13">
        <v>-1.2757811999999999</v>
      </c>
    </row>
    <row r="70" spans="2:7" ht="14.25">
      <c r="B70" s="13">
        <v>1.2518084285714299</v>
      </c>
      <c r="C70" s="13">
        <v>1.0342213333333301</v>
      </c>
      <c r="D70" s="13">
        <v>-1.0590196249999999</v>
      </c>
      <c r="E70" s="13">
        <v>0.86672583333333297</v>
      </c>
      <c r="F70" s="13">
        <v>1.2998808571428599</v>
      </c>
      <c r="G70" s="13">
        <v>-1.11013492307692</v>
      </c>
    </row>
    <row r="71" spans="2:7" ht="14.25">
      <c r="B71" s="13">
        <v>1.1969437999999999</v>
      </c>
      <c r="C71" s="13">
        <v>0.92474575000000003</v>
      </c>
      <c r="D71" s="13">
        <v>-1.01747755555556</v>
      </c>
      <c r="E71" s="13">
        <v>0.686045666666667</v>
      </c>
      <c r="F71" s="13">
        <v>1.4921878</v>
      </c>
      <c r="G71" s="13">
        <v>-0.75362779999999996</v>
      </c>
    </row>
    <row r="72" spans="2:7" ht="14.25">
      <c r="B72" s="13">
        <v>0.66371789999999997</v>
      </c>
      <c r="C72" s="13">
        <v>0.58799362499999996</v>
      </c>
      <c r="D72" s="13">
        <v>-0.77695833333333297</v>
      </c>
      <c r="E72" s="13">
        <v>0.98976216666666705</v>
      </c>
      <c r="F72" s="13">
        <v>1.2467330000000001</v>
      </c>
      <c r="G72" s="13">
        <v>-1.34035666666667</v>
      </c>
    </row>
    <row r="73" spans="2:7" ht="14.25">
      <c r="B73" s="13">
        <v>0.694708833333333</v>
      </c>
      <c r="C73" s="13">
        <v>1.3333470000000001</v>
      </c>
      <c r="D73" s="13">
        <v>-0.89608156000000005</v>
      </c>
      <c r="E73" s="13">
        <v>0.67070399999999997</v>
      </c>
      <c r="F73" s="13">
        <v>1.667467</v>
      </c>
      <c r="G73" s="13">
        <v>-1.1212340000000001</v>
      </c>
    </row>
    <row r="74" spans="2:7" ht="14.25">
      <c r="B74" s="13">
        <v>0.67733319999999997</v>
      </c>
      <c r="C74" s="13">
        <v>1.0578314444444401</v>
      </c>
      <c r="D74" s="13">
        <v>-1.153718</v>
      </c>
      <c r="E74" s="13">
        <v>0.878007714285714</v>
      </c>
      <c r="F74" s="13">
        <v>1.2131481666666699</v>
      </c>
      <c r="G74" s="13">
        <v>-1.07561678571429</v>
      </c>
    </row>
    <row r="75" spans="2:7" ht="14.25">
      <c r="B75" s="13">
        <v>0.68342530000000001</v>
      </c>
      <c r="C75" s="13">
        <v>0.91233077777777805</v>
      </c>
      <c r="D75" s="13">
        <v>-0.63598650000000001</v>
      </c>
      <c r="E75" s="13">
        <v>1.2656092000000001</v>
      </c>
      <c r="F75" s="13">
        <v>1.0746607142857101</v>
      </c>
      <c r="G75" s="13">
        <v>-1.626166</v>
      </c>
    </row>
    <row r="76" spans="2:7" ht="14.25">
      <c r="B76" s="13">
        <v>0.72337085714285698</v>
      </c>
      <c r="C76" s="13">
        <v>1.057520625</v>
      </c>
      <c r="D76" s="13">
        <v>-1.9115845</v>
      </c>
      <c r="E76" s="13">
        <v>0.912635857142857</v>
      </c>
      <c r="F76" s="13">
        <v>1.2061522857142899</v>
      </c>
      <c r="G76" s="13">
        <v>-1.2339112727272701</v>
      </c>
    </row>
    <row r="77" spans="2:7" ht="14.25">
      <c r="B77" s="13">
        <v>0.78001788888888901</v>
      </c>
      <c r="C77" s="13">
        <v>1.4844911428571399</v>
      </c>
      <c r="D77" s="13">
        <v>-1.3824856666666701</v>
      </c>
      <c r="E77" s="13">
        <v>1.0221942857142901</v>
      </c>
      <c r="F77" s="13">
        <v>1.4798525</v>
      </c>
      <c r="G77" s="13">
        <v>-1.22059571428571</v>
      </c>
    </row>
    <row r="78" spans="2:7" ht="14.25">
      <c r="B78" s="13">
        <v>0.91502371428571405</v>
      </c>
      <c r="C78" s="13">
        <v>0.88614316666666704</v>
      </c>
      <c r="D78" s="13">
        <v>-0.77695833333333297</v>
      </c>
      <c r="E78" s="13">
        <v>1.1938155714285701</v>
      </c>
      <c r="F78" s="13">
        <v>1.5596699999999999</v>
      </c>
      <c r="G78" s="13">
        <v>-1.706082375</v>
      </c>
    </row>
    <row r="79" spans="2:7" ht="14.25">
      <c r="B79" s="13">
        <v>0.91337800000000002</v>
      </c>
      <c r="C79" s="13">
        <v>1.0429215000000001</v>
      </c>
      <c r="D79" s="13">
        <v>-0.89608156000000005</v>
      </c>
      <c r="E79" s="13">
        <v>1.4472392000000001</v>
      </c>
      <c r="F79" s="13">
        <v>1.4687654000000001</v>
      </c>
      <c r="G79" s="13">
        <v>-1.5095463333333301</v>
      </c>
    </row>
    <row r="80" spans="2:7" ht="14.25">
      <c r="B80" s="13">
        <v>1.059623625</v>
      </c>
      <c r="C80" s="13">
        <v>0.77912139999999996</v>
      </c>
      <c r="D80" s="13">
        <v>-1.153718</v>
      </c>
      <c r="E80" s="13">
        <v>0.83307314285714296</v>
      </c>
      <c r="F80" s="13">
        <v>0.993343166666667</v>
      </c>
      <c r="G80" s="13">
        <v>-1.3479539166666701</v>
      </c>
    </row>
    <row r="81" spans="2:7" ht="14.25">
      <c r="B81" s="13">
        <v>0.71323340000000002</v>
      </c>
      <c r="C81" s="13">
        <v>0.93539111111111095</v>
      </c>
      <c r="D81" s="13">
        <v>-0.63598650000000001</v>
      </c>
      <c r="E81" s="13">
        <v>1.3269346666666699</v>
      </c>
      <c r="F81" s="13">
        <v>1.3797643749999999</v>
      </c>
      <c r="G81" s="13">
        <v>-1.0183677499999999</v>
      </c>
    </row>
    <row r="82" spans="2:7" ht="14.25">
      <c r="B82" s="13">
        <v>0.71064640000000001</v>
      </c>
      <c r="C82" s="13">
        <v>0.86691690909090902</v>
      </c>
      <c r="D82" s="13">
        <v>-1.9115845</v>
      </c>
      <c r="E82" s="13">
        <v>1.1105535714285699</v>
      </c>
      <c r="F82" s="13">
        <v>1.03063785714286</v>
      </c>
      <c r="G82" s="13">
        <v>-1.05914057142857</v>
      </c>
    </row>
    <row r="83" spans="2:7" ht="14.25">
      <c r="B83" s="13">
        <v>0.79403789999999996</v>
      </c>
      <c r="C83" s="13">
        <v>0.81765600000000005</v>
      </c>
      <c r="D83" s="13">
        <v>-1.3824856666666701</v>
      </c>
      <c r="E83" s="13">
        <v>1.1775297499999999</v>
      </c>
      <c r="F83" s="13">
        <v>1.3592983333333299</v>
      </c>
      <c r="G83" s="13">
        <v>-1.2218583000000001</v>
      </c>
    </row>
    <row r="84" spans="2:7" ht="14.25">
      <c r="B84" s="13">
        <v>1.322214</v>
      </c>
      <c r="C84" s="13">
        <v>1.3566816666666699</v>
      </c>
      <c r="D84" s="13">
        <v>-1.1472687500000001</v>
      </c>
      <c r="E84" s="13">
        <v>1.1650290000000001</v>
      </c>
      <c r="F84" s="13">
        <v>1.5311487500000001</v>
      </c>
      <c r="G84" s="13">
        <v>-0.99468028571428502</v>
      </c>
    </row>
    <row r="85" spans="2:7" ht="14.25">
      <c r="B85" s="13">
        <v>1.04744014285714</v>
      </c>
      <c r="C85" s="13">
        <v>0.89524737499999996</v>
      </c>
      <c r="D85" s="13">
        <v>-0.92196959999999994</v>
      </c>
      <c r="E85" s="13">
        <v>1.0719138749999999</v>
      </c>
      <c r="F85" s="13">
        <v>1.3590276666666701</v>
      </c>
      <c r="G85" s="13">
        <v>-0.92742279999999999</v>
      </c>
    </row>
    <row r="86" spans="2:7" ht="14.25">
      <c r="B86" s="13">
        <v>1.1820808333333299</v>
      </c>
      <c r="C86" s="13">
        <v>1.646916</v>
      </c>
      <c r="D86" s="13">
        <v>-1.27871857142857</v>
      </c>
      <c r="E86" s="13">
        <v>1.5214405</v>
      </c>
      <c r="F86" s="13">
        <v>1.0539305714285701</v>
      </c>
      <c r="G86" s="13">
        <v>-1.50829622222222</v>
      </c>
    </row>
    <row r="87" spans="2:7" ht="14.25">
      <c r="B87" s="13">
        <v>1.16446928571429</v>
      </c>
      <c r="C87" s="13">
        <v>0.96347419999999995</v>
      </c>
      <c r="D87" s="13">
        <v>-0.70173577272727305</v>
      </c>
      <c r="E87" s="13">
        <v>1.3490423333333299</v>
      </c>
      <c r="F87" s="13">
        <v>1.201066</v>
      </c>
      <c r="G87" s="13">
        <v>-1.35787390909091</v>
      </c>
    </row>
    <row r="88" spans="2:7" ht="14.25">
      <c r="B88" s="13">
        <v>0.88413649999999999</v>
      </c>
      <c r="C88" s="13">
        <v>0.84248789999999996</v>
      </c>
      <c r="D88" s="13">
        <v>-1.245447</v>
      </c>
      <c r="E88" s="13">
        <v>0.71256237499999997</v>
      </c>
      <c r="F88" s="13">
        <v>1.47587283333333</v>
      </c>
      <c r="G88" s="13">
        <v>-1.2133027999999999</v>
      </c>
    </row>
    <row r="89" spans="2:7" ht="14.25">
      <c r="B89" s="13">
        <v>0.57570333333333301</v>
      </c>
      <c r="C89" s="13">
        <v>0.89292472727272698</v>
      </c>
      <c r="D89" s="13">
        <v>-1.18354688888889</v>
      </c>
      <c r="E89" s="13">
        <v>0.46440890909090898</v>
      </c>
      <c r="F89" s="13">
        <v>1.4489951999999999</v>
      </c>
      <c r="G89" s="13">
        <v>-1.21640311111111</v>
      </c>
    </row>
    <row r="90" spans="2:7" ht="14.25">
      <c r="B90" s="13">
        <v>0.68922107692307699</v>
      </c>
      <c r="C90" s="13">
        <v>0.58882161538461497</v>
      </c>
      <c r="D90" s="13">
        <v>-0.98813359090909103</v>
      </c>
      <c r="E90" s="13">
        <v>0.69539850000000003</v>
      </c>
      <c r="F90" s="13">
        <v>1.2224468571428599</v>
      </c>
      <c r="G90" s="13">
        <v>-1.3815351428571401</v>
      </c>
    </row>
    <row r="91" spans="2:7" ht="14.25">
      <c r="B91" s="13">
        <v>0.59602784615384596</v>
      </c>
      <c r="C91" s="13">
        <v>1.0120023333333299</v>
      </c>
      <c r="D91" s="13">
        <v>-1.1486975833333299</v>
      </c>
      <c r="E91" s="13">
        <v>0.78483383333333301</v>
      </c>
      <c r="F91" s="13">
        <v>1.13397083333333</v>
      </c>
      <c r="G91" s="13">
        <v>-1.4326129999999999</v>
      </c>
    </row>
    <row r="92" spans="2:7" ht="14.25">
      <c r="B92" s="13">
        <v>0.67113029999999996</v>
      </c>
      <c r="C92" s="13">
        <v>0.88813963636363602</v>
      </c>
      <c r="D92" s="13">
        <v>-0.93895081818181803</v>
      </c>
      <c r="E92" s="13">
        <v>1.5208358333333301</v>
      </c>
      <c r="F92" s="13">
        <v>1.2989986</v>
      </c>
      <c r="G92" s="13">
        <v>-1.0682147142857099</v>
      </c>
    </row>
    <row r="93" spans="2:7" ht="14.25">
      <c r="B93" s="13">
        <v>0.77676710000000004</v>
      </c>
      <c r="C93" s="13">
        <v>0.84521533333333299</v>
      </c>
      <c r="D93" s="13">
        <v>-1.4304380000000001</v>
      </c>
      <c r="E93" s="13">
        <v>1.1002795000000001</v>
      </c>
      <c r="F93" s="13">
        <v>0.94627157142857099</v>
      </c>
      <c r="G93" s="13">
        <v>-1.0626824545454501</v>
      </c>
    </row>
    <row r="94" spans="2:7" ht="14.25">
      <c r="B94" s="13">
        <v>0.65165466666666705</v>
      </c>
      <c r="C94" s="13">
        <v>0.90248225000000004</v>
      </c>
      <c r="D94" s="13">
        <v>-0.91906382352941196</v>
      </c>
      <c r="E94" s="13">
        <v>0.97799950000000002</v>
      </c>
      <c r="F94" s="13">
        <v>1.2339586</v>
      </c>
      <c r="G94" s="13">
        <v>-1.3233168</v>
      </c>
    </row>
    <row r="95" spans="2:7" ht="14.25">
      <c r="B95" s="13">
        <v>0.76758199999999999</v>
      </c>
      <c r="C95" s="13">
        <v>1.3300748</v>
      </c>
      <c r="D95" s="13">
        <v>-0.78676208333333297</v>
      </c>
      <c r="E95" s="13">
        <v>1.25860414285714</v>
      </c>
      <c r="F95" s="13">
        <v>0.930116375</v>
      </c>
      <c r="G95" s="13">
        <v>-0.99073849999999997</v>
      </c>
    </row>
    <row r="96" spans="2:7" ht="14.25">
      <c r="B96" s="13">
        <v>0.79249816666666695</v>
      </c>
      <c r="C96" s="13">
        <v>0.89475454545454602</v>
      </c>
      <c r="D96" s="13">
        <v>-1.11637233333333</v>
      </c>
      <c r="E96" s="13">
        <v>1.0451779999999999</v>
      </c>
      <c r="F96" s="13">
        <v>1.1086851666666699</v>
      </c>
      <c r="G96" s="13">
        <v>-1.3531401249999999</v>
      </c>
    </row>
    <row r="97" spans="2:7" ht="14.25">
      <c r="B97" s="13">
        <v>1.0630766250000001</v>
      </c>
      <c r="C97" s="13">
        <v>0.70780783333333297</v>
      </c>
      <c r="D97" s="13">
        <v>-0.81939859999999998</v>
      </c>
      <c r="E97" s="13">
        <v>1.0514261250000001</v>
      </c>
      <c r="F97" s="13">
        <v>0.92118528571428604</v>
      </c>
      <c r="G97" s="13">
        <v>-1.4704966666666699</v>
      </c>
    </row>
    <row r="98" spans="2:7" ht="14.25">
      <c r="B98" s="13">
        <v>0.72526654545454605</v>
      </c>
      <c r="C98" s="13">
        <v>0.77190183333333295</v>
      </c>
      <c r="D98" s="13">
        <v>-1.35385</v>
      </c>
      <c r="E98" s="13">
        <v>0.71559463636363596</v>
      </c>
      <c r="F98" s="13">
        <v>0.96873733333333301</v>
      </c>
      <c r="G98" s="13">
        <v>-1.7686842857142899</v>
      </c>
    </row>
    <row r="99" spans="2:7" ht="14.25">
      <c r="B99" s="13">
        <v>0.619718142857143</v>
      </c>
      <c r="C99" s="13">
        <v>0.603656857142857</v>
      </c>
      <c r="D99" s="13">
        <v>-1.0506944444444399</v>
      </c>
      <c r="E99" s="13">
        <v>1.21329</v>
      </c>
      <c r="F99" s="13">
        <v>1.3774153333333301</v>
      </c>
      <c r="G99" s="13">
        <v>-1.8421776000000001</v>
      </c>
    </row>
    <row r="100" spans="2:7" ht="14.25">
      <c r="B100" s="13">
        <v>0.57931815384615404</v>
      </c>
      <c r="C100" s="13">
        <v>1.2889206</v>
      </c>
      <c r="D100" s="13">
        <v>-1.0634889000000001</v>
      </c>
      <c r="E100" s="13">
        <v>0.74388600000000005</v>
      </c>
      <c r="F100" s="13">
        <v>1.4545362500000001</v>
      </c>
      <c r="G100" s="13">
        <v>-1.4092084166666701</v>
      </c>
    </row>
    <row r="101" spans="2:7" ht="14.25">
      <c r="B101" s="13">
        <v>1.11629877777778</v>
      </c>
      <c r="C101" s="13">
        <v>0.96375555555555603</v>
      </c>
      <c r="D101" s="13">
        <v>-1.33366485714286</v>
      </c>
      <c r="E101" s="13">
        <v>0.69323699999999999</v>
      </c>
      <c r="F101" s="13">
        <v>1.7575843333333301</v>
      </c>
      <c r="G101" s="13">
        <v>-1.2913888333333301</v>
      </c>
    </row>
    <row r="102" spans="2:7" ht="14.25">
      <c r="B102" s="13">
        <v>0.84715987500000001</v>
      </c>
      <c r="C102" s="13">
        <v>1.4744048000000001</v>
      </c>
      <c r="D102" s="13">
        <v>-1.0228524166666699</v>
      </c>
      <c r="E102" s="13">
        <v>1.13884628571429</v>
      </c>
      <c r="F102" s="13">
        <v>0.93370799999999998</v>
      </c>
      <c r="G102" s="13">
        <v>-1.1259568</v>
      </c>
    </row>
    <row r="103" spans="2:7" ht="14.25">
      <c r="B103" s="13">
        <v>1.0498375</v>
      </c>
      <c r="C103" s="13">
        <v>0.94129149999999995</v>
      </c>
      <c r="D103" s="13">
        <v>-1.1388815000000001</v>
      </c>
      <c r="E103" s="13">
        <v>0.6470553</v>
      </c>
      <c r="F103" s="13">
        <v>1.1455805714285701</v>
      </c>
      <c r="G103" s="13">
        <v>-0.99273080000000002</v>
      </c>
    </row>
    <row r="104" spans="2:7" ht="14.25">
      <c r="B104" s="13">
        <v>0.72621449999999999</v>
      </c>
      <c r="C104" s="13">
        <v>1.3776831428571401</v>
      </c>
      <c r="D104" s="13">
        <v>-0.979412375</v>
      </c>
      <c r="E104" s="13">
        <v>1.2461918000000001</v>
      </c>
      <c r="F104" s="13">
        <v>1.0478352857142901</v>
      </c>
      <c r="G104" s="13">
        <v>-1.1340814545454501</v>
      </c>
    </row>
    <row r="105" spans="2:7" ht="14.25">
      <c r="B105" s="13">
        <v>0.62202636363636399</v>
      </c>
      <c r="C105" s="13">
        <v>1.0144660000000001</v>
      </c>
      <c r="D105" s="13">
        <v>-1.19615925</v>
      </c>
      <c r="E105" s="13">
        <v>1.2092218749999999</v>
      </c>
      <c r="F105" s="13">
        <v>1.0041576666666701</v>
      </c>
      <c r="G105" s="13">
        <v>-1.0000597499999999</v>
      </c>
    </row>
    <row r="106" spans="2:7" ht="14.25">
      <c r="B106" s="13">
        <v>0.59120208333333302</v>
      </c>
      <c r="C106" s="13">
        <v>0.87234936363636395</v>
      </c>
      <c r="D106" s="13">
        <v>-1.33548242857143</v>
      </c>
      <c r="E106" s="13">
        <v>1.022435</v>
      </c>
      <c r="F106" s="13">
        <v>1.1489393000000001</v>
      </c>
      <c r="G106" s="13">
        <v>-1.0453296428571399</v>
      </c>
    </row>
    <row r="107" spans="2:7" ht="14.25">
      <c r="B107" s="13">
        <v>0.68199929999999997</v>
      </c>
      <c r="C107" s="13">
        <v>0.82245307692307701</v>
      </c>
      <c r="D107" s="13">
        <v>-1.65265483333333</v>
      </c>
      <c r="E107" s="13">
        <v>0.94339300000000004</v>
      </c>
      <c r="F107" s="13">
        <v>1.3576207499999999</v>
      </c>
      <c r="G107" s="13">
        <v>-1.3097883636363601</v>
      </c>
    </row>
    <row r="108" spans="2:7" ht="14.25">
      <c r="B108" s="13">
        <v>0.72535760000000005</v>
      </c>
      <c r="C108" s="13">
        <v>0.71465166666666702</v>
      </c>
      <c r="D108" s="13">
        <v>-1.379192</v>
      </c>
      <c r="E108" s="13">
        <v>1.0931781428571401</v>
      </c>
      <c r="F108" s="13">
        <v>1.4313526249999999</v>
      </c>
      <c r="G108" s="13">
        <v>-1.4661705</v>
      </c>
    </row>
    <row r="109" spans="2:7" ht="14.25">
      <c r="B109" s="13">
        <v>0.67507769230769199</v>
      </c>
      <c r="C109" s="13">
        <v>1.1418088749999999</v>
      </c>
      <c r="D109" s="13">
        <v>-0.95397893749999996</v>
      </c>
      <c r="E109" s="13">
        <v>1.11727616666667</v>
      </c>
      <c r="F109" s="13">
        <v>1.0573141666666701</v>
      </c>
      <c r="G109" s="13">
        <v>-1.34637514285714</v>
      </c>
    </row>
    <row r="110" spans="2:7" ht="14.25">
      <c r="B110" s="13">
        <v>0.780236777777778</v>
      </c>
      <c r="C110" s="13">
        <v>1.0187617499999999</v>
      </c>
      <c r="D110" s="13">
        <v>-1.00736214285714</v>
      </c>
      <c r="E110" s="13">
        <v>0.90522655555555598</v>
      </c>
      <c r="F110" s="13">
        <v>1.3119700000000001</v>
      </c>
      <c r="G110" s="13">
        <v>-1.1653547500000001</v>
      </c>
    </row>
    <row r="111" spans="2:7" ht="14.25">
      <c r="B111" s="13">
        <v>1.2686761666666699</v>
      </c>
      <c r="C111" s="13">
        <v>1.2790348333333299</v>
      </c>
      <c r="D111" s="13">
        <v>-1.4094124545454501</v>
      </c>
      <c r="E111" s="13">
        <v>1.1616815</v>
      </c>
      <c r="F111" s="13">
        <v>1.5376586666666701</v>
      </c>
      <c r="G111" s="13">
        <v>-1.2296723000000001</v>
      </c>
    </row>
    <row r="112" spans="2:7" ht="14.25">
      <c r="B112" s="13">
        <v>0.77994912500000002</v>
      </c>
      <c r="C112" s="13">
        <v>0.88139080000000003</v>
      </c>
      <c r="D112" s="13">
        <v>-1.6316170000000001</v>
      </c>
      <c r="E112" s="13">
        <v>1.20165342857143</v>
      </c>
      <c r="F112" s="13">
        <v>1.7256609999999999</v>
      </c>
      <c r="G112" s="13">
        <v>-0.99682073333333299</v>
      </c>
    </row>
    <row r="113" spans="2:7" ht="14.25">
      <c r="B113" s="13">
        <v>1.00632225</v>
      </c>
      <c r="C113" s="13">
        <v>1.3791789999999999</v>
      </c>
      <c r="D113" s="13">
        <v>-1.3318296000000001</v>
      </c>
      <c r="E113" s="13">
        <v>1.395967</v>
      </c>
      <c r="F113" s="13">
        <v>1.25874557142857</v>
      </c>
      <c r="G113" s="13">
        <v>-0.85032105882352904</v>
      </c>
    </row>
    <row r="114" spans="2:7" ht="14.25">
      <c r="B114" s="13">
        <v>0.67530875000000001</v>
      </c>
      <c r="C114" s="13">
        <v>0.98277630000000005</v>
      </c>
      <c r="D114" s="13">
        <v>-1.0072242499999999</v>
      </c>
      <c r="E114" s="13">
        <v>1.0453754285714301</v>
      </c>
      <c r="F114" s="13">
        <v>1.1671800000000001</v>
      </c>
      <c r="G114" s="13">
        <v>-1.31002025</v>
      </c>
    </row>
    <row r="115" spans="2:7" ht="14.25">
      <c r="B115" s="13">
        <v>0.52136011111111102</v>
      </c>
      <c r="C115" s="13">
        <v>0.97635110000000003</v>
      </c>
      <c r="D115" s="13">
        <v>-1.2693203749999999</v>
      </c>
      <c r="E115" s="13">
        <v>0.97291814285714295</v>
      </c>
      <c r="F115" s="13">
        <v>1.2889216666666701</v>
      </c>
      <c r="G115" s="13">
        <v>-1.0089035384615399</v>
      </c>
    </row>
    <row r="116" spans="2:7" ht="14.25">
      <c r="B116" s="13">
        <v>0.55770163636363601</v>
      </c>
      <c r="C116" s="13">
        <v>0.83072100000000004</v>
      </c>
      <c r="D116" s="13">
        <v>-1.5837098888888901</v>
      </c>
      <c r="E116" s="13">
        <v>0.59466387499999995</v>
      </c>
      <c r="F116" s="13">
        <v>1.7868772857142901</v>
      </c>
      <c r="G116" s="13">
        <v>-1.2296715454545499</v>
      </c>
    </row>
    <row r="117" spans="2:7" ht="14.25">
      <c r="B117" s="13">
        <v>0.85633630000000005</v>
      </c>
      <c r="C117" s="13">
        <v>0.70574754545454499</v>
      </c>
      <c r="D117" s="13">
        <v>-1.4732806428571401</v>
      </c>
      <c r="E117" s="13">
        <v>0.73488411111111096</v>
      </c>
      <c r="F117" s="13">
        <v>1.16530633333333</v>
      </c>
      <c r="G117" s="13">
        <v>-1.0606102666666699</v>
      </c>
    </row>
    <row r="118" spans="2:7" ht="14.25">
      <c r="B118" s="13">
        <v>1.1763410000000001</v>
      </c>
      <c r="C118" s="13">
        <v>1.1542607499999999</v>
      </c>
      <c r="D118" s="13">
        <v>-1.05320375</v>
      </c>
      <c r="E118" s="13">
        <v>0.96322375000000005</v>
      </c>
      <c r="F118" s="13">
        <v>1.45247614285714</v>
      </c>
      <c r="G118" s="13">
        <v>-2.2539099999999999</v>
      </c>
    </row>
    <row r="119" spans="2:7" ht="14.25">
      <c r="B119" s="13">
        <v>0.99951562500000002</v>
      </c>
      <c r="C119" s="13">
        <v>1.1756279999999999</v>
      </c>
      <c r="D119" s="13">
        <v>-1.253026</v>
      </c>
      <c r="E119" s="13">
        <v>0.99548400000000004</v>
      </c>
      <c r="F119" s="13">
        <v>1.51550214285714</v>
      </c>
      <c r="G119" s="13">
        <v>-1.241886</v>
      </c>
    </row>
    <row r="120" spans="2:7" ht="14.25">
      <c r="B120" s="13">
        <v>1.06480466666667</v>
      </c>
      <c r="C120" s="13">
        <v>1.40830866666667</v>
      </c>
      <c r="D120" s="13">
        <v>-1.08175958333333</v>
      </c>
      <c r="E120" s="13">
        <v>0.80477437500000004</v>
      </c>
      <c r="F120" s="13">
        <v>1.3464123750000001</v>
      </c>
      <c r="G120" s="13">
        <v>-2.3079683333333301</v>
      </c>
    </row>
    <row r="121" spans="2:7" ht="14.25">
      <c r="B121" s="13">
        <v>0.81238988888888897</v>
      </c>
      <c r="C121" s="13">
        <v>0.863493333333333</v>
      </c>
      <c r="D121" s="13">
        <v>-1.3193376000000001</v>
      </c>
      <c r="E121" s="13">
        <v>1.6546525000000001</v>
      </c>
      <c r="F121" s="13">
        <v>1.41888225</v>
      </c>
      <c r="G121" s="13">
        <v>-1.2257242727272699</v>
      </c>
    </row>
    <row r="122" spans="2:7" ht="14.25">
      <c r="B122" s="13">
        <v>0.69736209999999998</v>
      </c>
      <c r="C122" s="13">
        <v>1.6102258333333299</v>
      </c>
      <c r="D122" s="13">
        <v>-1.193085</v>
      </c>
      <c r="E122" s="13">
        <v>0.78165636363636404</v>
      </c>
      <c r="F122" s="13">
        <v>1.364123625</v>
      </c>
      <c r="G122" s="13">
        <v>-1.03237571428571</v>
      </c>
    </row>
    <row r="123" spans="2:7" ht="14.25">
      <c r="B123" s="13">
        <v>0.67533949999999998</v>
      </c>
      <c r="C123" s="13">
        <v>1.0685293</v>
      </c>
      <c r="D123" s="13">
        <v>-0.99716879999999997</v>
      </c>
      <c r="E123" s="13">
        <v>1.3916395714285701</v>
      </c>
      <c r="F123" s="13">
        <v>1.1458710000000001</v>
      </c>
      <c r="G123" s="13">
        <v>-0.86896292307692302</v>
      </c>
    </row>
    <row r="124" spans="2:7" ht="14.25">
      <c r="B124" s="13">
        <v>0.60140107142857102</v>
      </c>
      <c r="C124" s="13">
        <v>0.71744945454545495</v>
      </c>
      <c r="D124" s="13">
        <v>-1.3619292222222199</v>
      </c>
      <c r="E124" s="13">
        <v>1.1300047142857099</v>
      </c>
      <c r="F124" s="13">
        <v>1.3023064285714301</v>
      </c>
      <c r="G124" s="13">
        <v>-1.2963265555555601</v>
      </c>
    </row>
    <row r="125" spans="2:7" ht="14.25">
      <c r="B125" s="13">
        <v>0.85027888888888903</v>
      </c>
      <c r="C125" s="13">
        <v>0.74469907692307702</v>
      </c>
      <c r="D125" s="13">
        <v>-1.2918097857142901</v>
      </c>
      <c r="E125" s="13">
        <v>0.67281816666666705</v>
      </c>
      <c r="F125" s="13">
        <v>1.0646207000000001</v>
      </c>
      <c r="G125" s="13">
        <v>-1.166470125</v>
      </c>
    </row>
    <row r="126" spans="2:7" ht="14.25">
      <c r="B126" s="13">
        <v>0.70030138461538505</v>
      </c>
      <c r="C126" s="13">
        <v>0.62723915384615403</v>
      </c>
      <c r="D126" s="13">
        <v>-0.96803127272727296</v>
      </c>
      <c r="E126" s="13">
        <v>0.95082128571428604</v>
      </c>
      <c r="F126" s="13">
        <v>1.16532977777778</v>
      </c>
      <c r="G126" s="13">
        <v>-1.1332518888888901</v>
      </c>
    </row>
    <row r="127" spans="2:7" ht="14.25">
      <c r="B127" s="13">
        <v>0.54999916666666704</v>
      </c>
      <c r="C127" s="13">
        <v>0.984314111111111</v>
      </c>
      <c r="D127" s="13">
        <v>-1.1456283333333299</v>
      </c>
      <c r="E127" s="13">
        <v>0.66727590000000003</v>
      </c>
      <c r="F127" s="13"/>
      <c r="G127" s="13">
        <v>-1.4955529999999999</v>
      </c>
    </row>
    <row r="128" spans="2:7" ht="14.25">
      <c r="B128" s="23">
        <v>0.44958218750000001</v>
      </c>
      <c r="C128" s="13">
        <v>0.90205460000000004</v>
      </c>
      <c r="D128" s="13">
        <v>-1.3476936666666699</v>
      </c>
      <c r="E128" s="13">
        <v>0.61393299999999995</v>
      </c>
      <c r="F128" s="13"/>
      <c r="G128" s="13">
        <v>-1.6323046666666701</v>
      </c>
    </row>
    <row r="129" spans="2:7" ht="14.25">
      <c r="B129" s="23">
        <v>0.47178039999999999</v>
      </c>
      <c r="C129" s="13">
        <v>1.21394771428571</v>
      </c>
      <c r="D129" s="13">
        <v>-0.77147668000000003</v>
      </c>
      <c r="E129" s="13">
        <v>1.19456233333333</v>
      </c>
      <c r="F129" s="13"/>
      <c r="G129" s="13">
        <v>-1.3025582222222201</v>
      </c>
    </row>
    <row r="130" spans="2:7" ht="14.25">
      <c r="B130" s="23">
        <v>0.64522981818181802</v>
      </c>
      <c r="C130" s="13">
        <v>0.77070790909090903</v>
      </c>
      <c r="D130" s="13">
        <v>-1.6513657777777799</v>
      </c>
      <c r="E130" s="13">
        <v>0.97796899999999998</v>
      </c>
      <c r="F130" s="13"/>
      <c r="G130" s="13">
        <v>-1.1954493076923101</v>
      </c>
    </row>
    <row r="131" spans="2:7" ht="14.25">
      <c r="B131" s="23">
        <v>0.86188070000000006</v>
      </c>
      <c r="C131" s="13">
        <v>1.27074942857143</v>
      </c>
      <c r="D131" s="13">
        <v>-1.5076270000000001</v>
      </c>
      <c r="E131" s="13">
        <v>1.1020000000000001</v>
      </c>
      <c r="F131" s="13"/>
      <c r="G131" s="13">
        <v>-0.85461050000000005</v>
      </c>
    </row>
    <row r="132" spans="2:7" ht="14.25">
      <c r="B132" s="23">
        <v>0.99437033333333302</v>
      </c>
      <c r="C132" s="13">
        <v>0.78431681818181798</v>
      </c>
      <c r="D132" s="13">
        <v>-1.1131487142857099</v>
      </c>
      <c r="E132" s="13">
        <v>1.5108075000000001</v>
      </c>
      <c r="F132" s="13"/>
      <c r="G132" s="13">
        <v>-0.96164469230769201</v>
      </c>
    </row>
    <row r="133" spans="2:7" ht="14.25">
      <c r="B133" s="23">
        <v>0.76351187499999995</v>
      </c>
      <c r="C133" s="13">
        <v>0.63340350000000001</v>
      </c>
      <c r="D133" s="13">
        <v>-1.37491992307692</v>
      </c>
      <c r="E133" s="13">
        <v>1.3061772857142899</v>
      </c>
      <c r="F133" s="13"/>
      <c r="G133" s="13">
        <v>-1.1552454999999999</v>
      </c>
    </row>
    <row r="134" spans="2:7" ht="14.25">
      <c r="B134" s="23">
        <v>0.45879641176470598</v>
      </c>
      <c r="C134" s="13">
        <v>0.75677799999999995</v>
      </c>
      <c r="D134" s="13">
        <v>-0.82313420000000004</v>
      </c>
      <c r="E134" s="13">
        <v>0.92354885714285695</v>
      </c>
      <c r="F134" s="13"/>
      <c r="G134" s="13">
        <v>-0.92569228571428597</v>
      </c>
    </row>
    <row r="135" spans="2:7" ht="14.25">
      <c r="B135" s="23">
        <v>0.62188246153846205</v>
      </c>
      <c r="C135" s="13">
        <v>0.70563992307692303</v>
      </c>
      <c r="D135" s="13">
        <v>-1.3237950833333301</v>
      </c>
      <c r="E135" s="13">
        <v>1.056395</v>
      </c>
      <c r="F135" s="13"/>
      <c r="G135" s="13">
        <v>-0.98338608333333299</v>
      </c>
    </row>
    <row r="136" spans="2:7" ht="14.25">
      <c r="B136" s="23">
        <v>0.53541471428571397</v>
      </c>
      <c r="C136" s="13">
        <v>1.2673313749999999</v>
      </c>
      <c r="D136" s="13">
        <v>-1.3109485000000001</v>
      </c>
      <c r="E136" s="13">
        <v>1.0787606249999999</v>
      </c>
      <c r="F136" s="13"/>
      <c r="G136" s="13">
        <v>-1.2569938333333299</v>
      </c>
    </row>
    <row r="137" spans="2:7" ht="14.25">
      <c r="B137" s="23">
        <v>0.64876427272727299</v>
      </c>
      <c r="C137" s="13">
        <v>0.94901433333333296</v>
      </c>
      <c r="D137" s="13">
        <v>-1.19694216666667</v>
      </c>
      <c r="E137" s="13">
        <v>0.98199987499999997</v>
      </c>
      <c r="F137" s="13"/>
      <c r="G137" s="13">
        <v>-1.6171378333333299</v>
      </c>
    </row>
    <row r="138" spans="2:7" ht="14.25">
      <c r="B138" s="23">
        <v>0.64459449999999996</v>
      </c>
      <c r="C138" s="13">
        <v>1.42520783333333</v>
      </c>
      <c r="D138" s="13">
        <v>-1.0901006</v>
      </c>
      <c r="E138" s="13">
        <v>0.89445649999999999</v>
      </c>
      <c r="F138" s="13"/>
      <c r="G138" s="13">
        <v>-1.26583</v>
      </c>
    </row>
    <row r="139" spans="2:7" ht="14.25">
      <c r="B139" s="23">
        <v>0.64478950000000002</v>
      </c>
      <c r="C139" s="13">
        <v>1.04708985714286</v>
      </c>
      <c r="D139" s="13">
        <v>-1.02053754545455</v>
      </c>
      <c r="E139" s="13">
        <v>1.1679602857142899</v>
      </c>
      <c r="F139" s="13"/>
      <c r="G139" s="13">
        <v>-1.14463223076923</v>
      </c>
    </row>
    <row r="140" spans="2:7" ht="14.25">
      <c r="B140" s="23">
        <v>0.42564552941176498</v>
      </c>
      <c r="C140" s="13">
        <v>1.2445409999999999</v>
      </c>
      <c r="D140" s="13">
        <v>-0.50155815000000004</v>
      </c>
      <c r="E140" s="13">
        <v>1.40356533333333</v>
      </c>
      <c r="F140" s="13"/>
      <c r="G140" s="13">
        <v>-1.6758996666666699</v>
      </c>
    </row>
    <row r="141" spans="2:7" ht="14.25">
      <c r="B141" s="23">
        <v>0.68527858333333302</v>
      </c>
      <c r="C141" s="13">
        <v>0.79348066666666695</v>
      </c>
      <c r="D141" s="13">
        <v>-1.1452028750000001</v>
      </c>
      <c r="E141" s="13">
        <v>0.857381333333333</v>
      </c>
      <c r="F141" s="13"/>
      <c r="G141" s="13">
        <v>-1.19698330769231</v>
      </c>
    </row>
    <row r="142" spans="2:7" ht="14.25">
      <c r="B142" s="23">
        <v>0.57453581818181798</v>
      </c>
      <c r="C142" s="13">
        <v>0.95497287500000005</v>
      </c>
      <c r="D142" s="13">
        <v>-1.16462277777778</v>
      </c>
      <c r="E142" s="13">
        <v>0.94552457142857205</v>
      </c>
      <c r="F142" s="13"/>
      <c r="G142" s="13">
        <v>-0.66143479999999999</v>
      </c>
    </row>
    <row r="143" spans="2:7" ht="14.25">
      <c r="B143" s="23">
        <v>0.76012622222222204</v>
      </c>
      <c r="C143" s="13">
        <v>0.92116399999999998</v>
      </c>
      <c r="D143" s="13">
        <v>-0.97453500000000004</v>
      </c>
      <c r="E143" s="13">
        <v>0.49934881818181798</v>
      </c>
      <c r="F143" s="13"/>
      <c r="G143" s="13">
        <v>-1.3703744444444399</v>
      </c>
    </row>
    <row r="144" spans="2:7" ht="14.25">
      <c r="B144" s="23">
        <v>0.56204575000000001</v>
      </c>
      <c r="C144" s="13">
        <v>0.75811899999999999</v>
      </c>
      <c r="D144" s="13">
        <v>-0.99549414285714299</v>
      </c>
      <c r="E144" s="13">
        <v>0.71518000000000004</v>
      </c>
      <c r="F144" s="13"/>
      <c r="G144" s="13">
        <v>-1.1452039166666701</v>
      </c>
    </row>
    <row r="145" spans="2:7" ht="14.25">
      <c r="B145" s="23">
        <v>0.64633300000000005</v>
      </c>
      <c r="C145" s="13">
        <v>1.1571205</v>
      </c>
      <c r="D145" s="13">
        <v>-1.25143625</v>
      </c>
      <c r="E145" s="13">
        <v>0.79055366666666704</v>
      </c>
      <c r="F145" s="13"/>
      <c r="G145" s="13">
        <v>-1.3002026250000001</v>
      </c>
    </row>
    <row r="146" spans="2:7" ht="14.25">
      <c r="B146" s="23">
        <v>0.494082153846154</v>
      </c>
      <c r="C146" s="13">
        <v>0.90833739999999996</v>
      </c>
      <c r="D146" s="13">
        <v>-0.840466222222222</v>
      </c>
      <c r="E146" s="13">
        <v>1.203892</v>
      </c>
      <c r="F146" s="13"/>
      <c r="G146" s="13">
        <v>-1.31562975</v>
      </c>
    </row>
    <row r="147" spans="2:7" ht="14.25">
      <c r="B147" s="23">
        <v>0.49536529411764701</v>
      </c>
      <c r="C147" s="13">
        <v>0.91688749999999997</v>
      </c>
      <c r="D147" s="13">
        <v>-1.8595122500000001</v>
      </c>
      <c r="E147" s="13">
        <v>1.0171823333333301</v>
      </c>
      <c r="F147" s="13"/>
      <c r="G147" s="13">
        <v>-1.23529816666667</v>
      </c>
    </row>
    <row r="148" spans="2:7" ht="14.25">
      <c r="B148" s="23">
        <v>0.42227322222222202</v>
      </c>
      <c r="C148" s="13">
        <v>1.09486311111111</v>
      </c>
      <c r="D148" s="13">
        <v>-0.96772625000000001</v>
      </c>
      <c r="E148" s="13">
        <v>1.2229950000000001</v>
      </c>
      <c r="F148" s="13"/>
      <c r="G148" s="13">
        <v>-0.99885766666666598</v>
      </c>
    </row>
    <row r="149" spans="2:7" ht="14.25">
      <c r="B149" s="23">
        <v>0.67917249999999996</v>
      </c>
      <c r="C149" s="13">
        <v>1.5321498333333301</v>
      </c>
      <c r="D149" s="13">
        <v>-1.0317586875</v>
      </c>
      <c r="E149" s="13">
        <v>0.85376574999999999</v>
      </c>
      <c r="F149" s="13"/>
      <c r="G149" s="13">
        <v>-1.424963625</v>
      </c>
    </row>
    <row r="150" spans="2:7" ht="14.25">
      <c r="B150" s="23">
        <v>0.70294849999999998</v>
      </c>
      <c r="C150" s="13">
        <v>0.76312809090909095</v>
      </c>
      <c r="D150" s="13">
        <v>-0.83403783333333303</v>
      </c>
      <c r="E150" s="13">
        <v>1.0365448571428599</v>
      </c>
      <c r="F150" s="13"/>
      <c r="G150" s="13">
        <v>-1.4348557500000001</v>
      </c>
    </row>
    <row r="151" spans="2:7" ht="14.25">
      <c r="B151" s="23">
        <v>0.63942390909090896</v>
      </c>
      <c r="C151" s="13">
        <v>0.75148466666666702</v>
      </c>
      <c r="D151" s="13">
        <v>-1.1723395882352901</v>
      </c>
      <c r="E151" s="13">
        <v>0.95949314285714304</v>
      </c>
      <c r="F151" s="13"/>
      <c r="G151" s="13">
        <v>-1.2618644000000001</v>
      </c>
    </row>
    <row r="152" spans="2:7" ht="14.25">
      <c r="B152" s="23">
        <v>0.55843657142857095</v>
      </c>
      <c r="C152" s="13">
        <v>0.73669046153846196</v>
      </c>
      <c r="D152" s="13">
        <v>-0.64085366666666699</v>
      </c>
      <c r="E152" s="13">
        <v>0.706577384615385</v>
      </c>
      <c r="F152" s="13"/>
      <c r="G152" s="13">
        <v>-0.97288744444444397</v>
      </c>
    </row>
    <row r="153" spans="2:7" ht="14.25">
      <c r="B153" s="23">
        <v>0.64361207692307698</v>
      </c>
      <c r="C153" s="13">
        <v>0.72359285714285704</v>
      </c>
      <c r="D153" s="13">
        <v>-1.6333927500000001</v>
      </c>
      <c r="E153" s="13">
        <v>1.14592116666667</v>
      </c>
      <c r="F153" s="13"/>
      <c r="G153" s="13">
        <v>-1.1019749999999999</v>
      </c>
    </row>
    <row r="154" spans="2:7" ht="14.25">
      <c r="B154" s="23">
        <v>0.74569290909090902</v>
      </c>
      <c r="C154" s="13">
        <v>0.92452900000000005</v>
      </c>
      <c r="D154" s="13">
        <v>-1.196823875</v>
      </c>
      <c r="E154" s="13">
        <v>0.81133742857142799</v>
      </c>
      <c r="F154" s="13"/>
      <c r="G154" s="13">
        <v>-1.3712203000000001</v>
      </c>
    </row>
    <row r="155" spans="2:7" ht="14.25">
      <c r="B155" s="23">
        <v>0.64999384615384603</v>
      </c>
      <c r="C155" s="13">
        <v>1.1669634444444399</v>
      </c>
      <c r="D155" s="13">
        <v>-0.80499614285714305</v>
      </c>
      <c r="E155" s="13">
        <v>0.59646663636363595</v>
      </c>
      <c r="F155" s="13"/>
      <c r="G155" s="13">
        <v>-1.7387532000000001</v>
      </c>
    </row>
    <row r="156" spans="2:7" ht="14.25">
      <c r="B156" s="23">
        <v>0.61920781818181803</v>
      </c>
      <c r="C156" s="13">
        <v>1.02289075</v>
      </c>
      <c r="D156" s="13">
        <v>-1.31129266666667</v>
      </c>
      <c r="E156" s="13">
        <v>1.2388665000000001</v>
      </c>
      <c r="F156" s="13"/>
      <c r="G156" s="13">
        <v>-1.262833375</v>
      </c>
    </row>
    <row r="157" spans="2:7" ht="14.25">
      <c r="B157" s="23">
        <v>0.83323199999999997</v>
      </c>
      <c r="C157" s="13">
        <v>0.73197829999999997</v>
      </c>
      <c r="D157" s="13">
        <v>-0.84764208333333302</v>
      </c>
      <c r="E157" s="13">
        <v>0.98365219999999998</v>
      </c>
      <c r="F157" s="13"/>
      <c r="G157" s="13">
        <v>-1.2385926249999999</v>
      </c>
    </row>
    <row r="158" spans="2:7" ht="14.25">
      <c r="B158" s="23">
        <v>0.48637543750000001</v>
      </c>
      <c r="C158" s="13">
        <v>1.4768365000000001</v>
      </c>
      <c r="D158" s="13">
        <v>-1.4504026666666701</v>
      </c>
      <c r="E158" s="13">
        <v>1.1326510000000001</v>
      </c>
      <c r="F158" s="13"/>
      <c r="G158" s="13">
        <v>-1.3241196666666699</v>
      </c>
    </row>
    <row r="159" spans="2:7" ht="14.25">
      <c r="B159" s="23">
        <v>0.58482000000000001</v>
      </c>
      <c r="C159" s="13">
        <v>0.69514679999999995</v>
      </c>
      <c r="D159" s="13">
        <v>-1.2688485</v>
      </c>
      <c r="E159" s="13">
        <v>1.3989734285714299</v>
      </c>
      <c r="F159" s="13"/>
      <c r="G159" s="13">
        <v>-1.0175143333333301</v>
      </c>
    </row>
    <row r="160" spans="2:7" ht="14.25">
      <c r="B160" s="23">
        <v>0.59410113333333303</v>
      </c>
      <c r="C160" s="13">
        <v>1.07600933333333</v>
      </c>
      <c r="D160" s="13">
        <v>-1.2151202777777801</v>
      </c>
      <c r="E160" s="13">
        <v>1.136497125</v>
      </c>
      <c r="F160" s="13"/>
      <c r="G160" s="13">
        <v>-1.1447670000000001</v>
      </c>
    </row>
    <row r="161" spans="2:7" ht="14.25">
      <c r="B161" s="23">
        <v>0.56662444444444404</v>
      </c>
      <c r="C161" s="13">
        <v>0.75824599999999998</v>
      </c>
      <c r="D161" s="13">
        <v>-0.89486769565217394</v>
      </c>
      <c r="E161" s="13">
        <v>0.98460766666666699</v>
      </c>
      <c r="F161" s="13"/>
      <c r="G161" s="13">
        <v>-0.79670764705882302</v>
      </c>
    </row>
    <row r="162" spans="2:7" ht="14.25">
      <c r="B162" s="23">
        <v>0.70562666666666696</v>
      </c>
      <c r="C162" s="13">
        <v>0.95506999999999997</v>
      </c>
      <c r="D162" s="13">
        <v>-1.18820753846154</v>
      </c>
      <c r="E162" s="13">
        <v>1.0058065</v>
      </c>
      <c r="F162" s="13"/>
      <c r="G162" s="13">
        <v>-1.5390497999999999</v>
      </c>
    </row>
    <row r="163" spans="2:7" ht="14.25">
      <c r="B163" s="23">
        <v>0.71302949999999998</v>
      </c>
      <c r="C163" s="13">
        <v>0.94680470000000005</v>
      </c>
      <c r="D163" s="13">
        <v>-0.57966044827586205</v>
      </c>
      <c r="E163" s="13">
        <v>1.2903404285714299</v>
      </c>
      <c r="F163" s="13"/>
      <c r="G163" s="13">
        <v>-1.3502032500000001</v>
      </c>
    </row>
    <row r="164" spans="2:7" ht="14.25">
      <c r="B164" s="13"/>
      <c r="C164" s="13">
        <v>1.140857</v>
      </c>
      <c r="D164" s="13">
        <v>-1.0486664999999999</v>
      </c>
      <c r="E164" s="13">
        <v>0.88250166666666696</v>
      </c>
      <c r="F164" s="13"/>
      <c r="G164" s="13">
        <v>-0.92573799999999995</v>
      </c>
    </row>
    <row r="165" spans="2:7" ht="14.25">
      <c r="B165" s="13"/>
      <c r="C165" s="13">
        <v>0.76726522222222204</v>
      </c>
      <c r="D165" s="13">
        <v>-1.43219125</v>
      </c>
      <c r="E165" s="13">
        <v>1.0870282499999999</v>
      </c>
      <c r="F165" s="13"/>
      <c r="G165" s="13">
        <v>-1.4775383333333301</v>
      </c>
    </row>
    <row r="166" spans="2:7" ht="14.25">
      <c r="B166" s="13"/>
      <c r="C166" s="13">
        <v>1.6372032000000001</v>
      </c>
      <c r="D166" s="13">
        <v>-1.0742003076923099</v>
      </c>
      <c r="E166" s="13">
        <v>1.33993466666667</v>
      </c>
      <c r="F166" s="13"/>
      <c r="G166" s="13">
        <v>-1.7722513333333301</v>
      </c>
    </row>
    <row r="167" spans="2:7" ht="14.25">
      <c r="B167" s="13"/>
      <c r="C167" s="13">
        <v>0.64741875000000004</v>
      </c>
      <c r="D167" s="13">
        <v>-0.83655833333333296</v>
      </c>
      <c r="E167" s="13">
        <v>1.4307915714285699</v>
      </c>
      <c r="F167" s="13"/>
      <c r="G167" s="13">
        <v>-1.7459517499999999</v>
      </c>
    </row>
    <row r="168" spans="2:7" ht="14.25">
      <c r="B168" s="13"/>
      <c r="C168" s="13">
        <v>0.70597521428571397</v>
      </c>
      <c r="D168" s="13">
        <v>-0.79336600000000002</v>
      </c>
      <c r="E168" s="13">
        <v>1.2649153333333301</v>
      </c>
      <c r="F168" s="13"/>
      <c r="G168" s="13">
        <v>-0.88412380000000002</v>
      </c>
    </row>
    <row r="169" spans="2:7" ht="14.25">
      <c r="B169" s="13"/>
      <c r="C169" s="13">
        <v>1.0754239999999999</v>
      </c>
      <c r="D169" s="13">
        <v>-1.4723832142857101</v>
      </c>
      <c r="E169" s="13">
        <v>0.77142855555555601</v>
      </c>
      <c r="F169" s="13"/>
      <c r="G169" s="13">
        <v>-0.71357300000000001</v>
      </c>
    </row>
    <row r="170" spans="2:7" ht="14.25">
      <c r="B170" s="13"/>
      <c r="C170" s="13">
        <v>0.95776419999999995</v>
      </c>
      <c r="D170" s="13">
        <v>-0.67630642857142897</v>
      </c>
      <c r="E170" s="13">
        <v>0.61558477777777798</v>
      </c>
      <c r="F170" s="13"/>
      <c r="G170" s="13">
        <v>-1.2867386521739099</v>
      </c>
    </row>
    <row r="171" spans="2:7" ht="14.25">
      <c r="B171" s="13"/>
      <c r="C171" s="13">
        <v>0.89477011111111104</v>
      </c>
      <c r="D171" s="13">
        <v>-1.01733122727273</v>
      </c>
      <c r="E171" s="13">
        <v>0.69343844444444402</v>
      </c>
      <c r="F171" s="13"/>
      <c r="G171" s="13">
        <v>-1.2058256153846201</v>
      </c>
    </row>
    <row r="172" spans="2:7" ht="14.25">
      <c r="B172" s="13"/>
      <c r="C172" s="13">
        <v>1.3843873333333301</v>
      </c>
      <c r="D172" s="13">
        <v>-0.87841420000000003</v>
      </c>
      <c r="E172" s="13">
        <v>1.0127166000000001</v>
      </c>
      <c r="F172" s="13"/>
      <c r="G172" s="13">
        <v>-1.3447642500000001</v>
      </c>
    </row>
    <row r="173" spans="2:7" ht="14.25">
      <c r="B173" s="13"/>
      <c r="C173" s="13">
        <v>0.79063188888888902</v>
      </c>
      <c r="D173" s="13">
        <v>-1.1978296666666699</v>
      </c>
      <c r="E173" s="13">
        <v>1.46879933333333</v>
      </c>
      <c r="F173" s="13"/>
      <c r="G173" s="13">
        <v>-1.30734327272727</v>
      </c>
    </row>
    <row r="174" spans="2:7" ht="14.25">
      <c r="B174" s="13"/>
      <c r="C174" s="13">
        <v>0.84215174999999998</v>
      </c>
      <c r="D174" s="13">
        <v>-0.41825299999999999</v>
      </c>
      <c r="E174" s="13">
        <v>1.1311387500000001</v>
      </c>
      <c r="F174" s="13"/>
      <c r="G174" s="13">
        <v>-1.4658720000000001</v>
      </c>
    </row>
    <row r="175" spans="2:7" ht="14.25">
      <c r="B175" s="13"/>
      <c r="C175" s="13">
        <v>1.10370525</v>
      </c>
      <c r="D175" s="13">
        <v>-1.59241415384615</v>
      </c>
      <c r="E175" s="13">
        <v>0.86557955555555499</v>
      </c>
      <c r="F175" s="13"/>
      <c r="G175" s="13">
        <v>-1.4325913749999999</v>
      </c>
    </row>
    <row r="176" spans="2:7" ht="14.25">
      <c r="B176" s="13"/>
      <c r="C176" s="13">
        <v>1.0613795714285701</v>
      </c>
      <c r="D176" s="13">
        <v>-1.1448304</v>
      </c>
      <c r="E176" s="13">
        <v>1.42048771428571</v>
      </c>
      <c r="F176" s="13"/>
      <c r="G176" s="13">
        <v>-1.1750959999999999</v>
      </c>
    </row>
    <row r="177" spans="2:7" ht="14.25">
      <c r="B177" s="13"/>
      <c r="C177" s="13">
        <v>0.8396091</v>
      </c>
      <c r="D177" s="13">
        <v>-1.0551061666666699</v>
      </c>
      <c r="E177" s="13">
        <v>0.94021144444444404</v>
      </c>
      <c r="F177" s="13"/>
      <c r="G177" s="13">
        <v>-0.99961250000000001</v>
      </c>
    </row>
    <row r="178" spans="2:7" ht="14.25">
      <c r="B178" s="13"/>
      <c r="C178" s="13">
        <v>1.6026149999999999</v>
      </c>
      <c r="D178" s="13">
        <v>-0.99669540909090903</v>
      </c>
      <c r="E178" s="13">
        <v>0.88155260000000002</v>
      </c>
      <c r="F178" s="13"/>
      <c r="G178" s="13">
        <v>-1.5535300000000001</v>
      </c>
    </row>
    <row r="179" spans="2:7" ht="14.25">
      <c r="B179" s="13"/>
      <c r="C179" s="13">
        <v>1.097236125</v>
      </c>
      <c r="D179" s="13">
        <v>-1.2220755000000001</v>
      </c>
      <c r="E179" s="13">
        <v>0.77478916666666697</v>
      </c>
      <c r="F179" s="13"/>
      <c r="G179" s="13">
        <v>-1.1517120909090901</v>
      </c>
    </row>
    <row r="180" spans="2:7" ht="14.25">
      <c r="B180" s="13"/>
      <c r="C180" s="13">
        <v>0.77593619999999996</v>
      </c>
      <c r="D180" s="13">
        <v>-0.54250449999999995</v>
      </c>
      <c r="E180" s="13">
        <v>0.74947362500000003</v>
      </c>
      <c r="F180" s="13"/>
      <c r="G180" s="13">
        <v>-1.173753</v>
      </c>
    </row>
    <row r="181" spans="2:7" ht="14.25">
      <c r="B181" s="13"/>
      <c r="C181" s="13">
        <v>0.87298688888888898</v>
      </c>
      <c r="D181" s="13">
        <v>-1.7399692857142901</v>
      </c>
      <c r="E181" s="13">
        <v>0.67610009090909096</v>
      </c>
      <c r="F181" s="13"/>
      <c r="G181" s="13">
        <v>-1.1987074444444401</v>
      </c>
    </row>
    <row r="182" spans="2:7" ht="14.25">
      <c r="B182" s="13"/>
      <c r="C182" s="13">
        <v>0.73894092307692305</v>
      </c>
      <c r="D182" s="13">
        <v>-1.4948250000000001</v>
      </c>
      <c r="E182" s="13">
        <v>1.2403685</v>
      </c>
      <c r="F182" s="13"/>
      <c r="G182" s="13">
        <v>-1.07760866666667</v>
      </c>
    </row>
    <row r="183" spans="2:7" ht="14.25">
      <c r="B183" s="13"/>
      <c r="C183" s="13">
        <v>1.014920625</v>
      </c>
      <c r="D183" s="13">
        <v>-1.0631171739130401</v>
      </c>
      <c r="E183" s="13">
        <v>0.65851218181818205</v>
      </c>
      <c r="F183" s="13"/>
      <c r="G183" s="13">
        <v>-1.5081623333333301</v>
      </c>
    </row>
    <row r="184" spans="2:7" ht="14.25">
      <c r="B184" s="13"/>
      <c r="C184" s="13">
        <v>1.1787248749999999</v>
      </c>
      <c r="D184" s="13">
        <v>-0.88723707692307696</v>
      </c>
      <c r="E184" s="13">
        <v>1.10019657142857</v>
      </c>
      <c r="F184" s="13"/>
      <c r="G184" s="13">
        <v>-1.4336199999999999</v>
      </c>
    </row>
    <row r="185" spans="2:7" ht="14.25">
      <c r="B185" s="13"/>
      <c r="C185" s="13">
        <v>1.2607266666666701</v>
      </c>
      <c r="D185" s="13">
        <v>-0.90353600000000001</v>
      </c>
      <c r="E185" s="13">
        <v>0.93123290909090894</v>
      </c>
      <c r="F185" s="13"/>
      <c r="G185" s="13">
        <v>-0.72939233333333298</v>
      </c>
    </row>
    <row r="186" spans="2:7" ht="14.25">
      <c r="B186" s="13"/>
      <c r="C186" s="13">
        <v>1.214278</v>
      </c>
      <c r="D186" s="13">
        <v>-1.3500606875000001</v>
      </c>
      <c r="E186" s="13">
        <v>1.036038</v>
      </c>
      <c r="F186" s="13"/>
      <c r="G186" s="13">
        <v>-1.1340135</v>
      </c>
    </row>
    <row r="187" spans="2:7" ht="14.25">
      <c r="B187" s="13"/>
      <c r="C187" s="13">
        <v>1.290175625</v>
      </c>
      <c r="D187" s="13">
        <v>-1.1818875333333301</v>
      </c>
      <c r="E187" s="13">
        <v>0.87150933333333302</v>
      </c>
      <c r="F187" s="13"/>
      <c r="G187" s="13">
        <v>-1.29603669230769</v>
      </c>
    </row>
    <row r="188" spans="2:7" ht="14.25">
      <c r="B188" s="13"/>
      <c r="C188" s="13">
        <v>1.0315916249999999</v>
      </c>
      <c r="D188" s="13">
        <v>-0.88274050000000004</v>
      </c>
      <c r="E188" s="13">
        <v>0.84580885714285703</v>
      </c>
      <c r="F188" s="13"/>
      <c r="G188" s="13">
        <v>-1.2726778181818199</v>
      </c>
    </row>
    <row r="189" spans="2:7" ht="14.25">
      <c r="B189" s="13"/>
      <c r="C189" s="13">
        <v>1.01447175</v>
      </c>
      <c r="D189" s="13">
        <v>-1.3560749999999999</v>
      </c>
      <c r="E189" s="13">
        <v>0.91646499999999997</v>
      </c>
      <c r="F189" s="13"/>
      <c r="G189" s="13">
        <v>-1.1703300000000001</v>
      </c>
    </row>
    <row r="190" spans="2:7" ht="14.25">
      <c r="B190" s="13"/>
      <c r="C190" s="13">
        <v>0.82861200000000002</v>
      </c>
      <c r="D190" s="13">
        <v>-1.405775625</v>
      </c>
      <c r="E190" s="13">
        <v>1.1348333749999999</v>
      </c>
      <c r="F190" s="13"/>
      <c r="G190" s="13">
        <v>-1.1006295454545501</v>
      </c>
    </row>
    <row r="191" spans="2:7" ht="14.25">
      <c r="B191" s="13"/>
      <c r="C191" s="13">
        <v>0.74608381818181801</v>
      </c>
      <c r="D191" s="13">
        <v>-0.701509764705882</v>
      </c>
      <c r="E191" s="13">
        <v>1.09234957142857</v>
      </c>
      <c r="F191" s="13"/>
      <c r="G191" s="13">
        <v>-1.28749166666667</v>
      </c>
    </row>
    <row r="192" spans="2:7" ht="14.25">
      <c r="B192" s="13"/>
      <c r="C192" s="13">
        <v>1.132733</v>
      </c>
      <c r="D192" s="13">
        <v>-1.2948242000000001</v>
      </c>
      <c r="E192" s="13">
        <v>1.02205344444444</v>
      </c>
      <c r="F192" s="13"/>
      <c r="G192" s="13">
        <v>-1.4702950666666701</v>
      </c>
    </row>
    <row r="193" spans="2:7" ht="14.25">
      <c r="B193" s="13"/>
      <c r="C193" s="13">
        <v>1.2157893333333301</v>
      </c>
      <c r="D193" s="13">
        <v>-1.1924859999999999</v>
      </c>
      <c r="E193" s="13">
        <v>1.589102</v>
      </c>
      <c r="F193" s="13"/>
      <c r="G193" s="13">
        <v>-1.29468125</v>
      </c>
    </row>
    <row r="194" spans="2:7" ht="14.25">
      <c r="B194" s="13"/>
      <c r="C194" s="13">
        <v>0.71625736363636405</v>
      </c>
      <c r="D194" s="13">
        <v>-1.40746366666667</v>
      </c>
      <c r="E194" s="13">
        <v>1.08936042857143</v>
      </c>
      <c r="F194" s="13"/>
      <c r="G194" s="13">
        <v>-1.32292425</v>
      </c>
    </row>
    <row r="195" spans="2:7" ht="14.25">
      <c r="B195" s="13"/>
      <c r="C195" s="13">
        <v>1.5028172</v>
      </c>
      <c r="D195" s="13">
        <v>-1.09268383333333</v>
      </c>
      <c r="E195" s="13">
        <v>0.70969644444444402</v>
      </c>
      <c r="F195" s="13"/>
      <c r="G195" s="13">
        <v>-1.4244133636363601</v>
      </c>
    </row>
    <row r="196" spans="2:7" ht="14.25">
      <c r="B196" s="13"/>
      <c r="C196" s="13">
        <v>1.21210833333333</v>
      </c>
      <c r="D196" s="13">
        <v>-0.96548057142857102</v>
      </c>
      <c r="E196" s="13">
        <v>0.43583908333333299</v>
      </c>
      <c r="F196" s="13"/>
      <c r="G196" s="13">
        <v>-0.98032799999999998</v>
      </c>
    </row>
    <row r="197" spans="2:7" ht="14.25">
      <c r="B197" s="13"/>
      <c r="C197" s="13">
        <v>0.81354070000000001</v>
      </c>
      <c r="D197" s="13">
        <v>-0.48284572727272701</v>
      </c>
      <c r="E197" s="13">
        <v>0.64008654545454502</v>
      </c>
      <c r="F197" s="13"/>
      <c r="G197" s="13">
        <v>-1.27117833333333</v>
      </c>
    </row>
    <row r="198" spans="2:7" ht="14.25">
      <c r="B198" s="13"/>
      <c r="C198" s="13">
        <v>1.1371766000000001</v>
      </c>
      <c r="D198" s="13">
        <v>-1.11525152941176</v>
      </c>
      <c r="E198" s="13">
        <v>1.20944344444444</v>
      </c>
      <c r="F198" s="13"/>
      <c r="G198" s="13">
        <v>-1.27858633333333</v>
      </c>
    </row>
    <row r="199" spans="2:7" ht="14.25">
      <c r="B199" s="13"/>
      <c r="C199" s="13">
        <v>0.79670430000000003</v>
      </c>
      <c r="D199" s="13">
        <v>-1.47844975</v>
      </c>
      <c r="E199" s="13">
        <v>1.04695957142857</v>
      </c>
      <c r="F199" s="13"/>
      <c r="G199" s="13">
        <v>-1.1735072857142901</v>
      </c>
    </row>
    <row r="200" spans="2:7" ht="14.25">
      <c r="B200" s="13"/>
      <c r="C200" s="13">
        <v>1.49875</v>
      </c>
      <c r="D200" s="13">
        <v>-1.1421172941176501</v>
      </c>
      <c r="E200" s="13">
        <v>0.94930709090909104</v>
      </c>
      <c r="F200" s="13"/>
      <c r="G200" s="13">
        <v>-1.126762</v>
      </c>
    </row>
    <row r="201" spans="2:7" ht="14.25">
      <c r="B201" s="13"/>
      <c r="C201" s="13">
        <v>0.80574440000000003</v>
      </c>
      <c r="D201" s="13">
        <v>-1.3494777</v>
      </c>
      <c r="E201" s="13">
        <v>0.80900039999999995</v>
      </c>
      <c r="F201" s="13"/>
      <c r="G201" s="13">
        <v>-1.18646766666667</v>
      </c>
    </row>
    <row r="202" spans="2:7" ht="14.25">
      <c r="B202" s="13"/>
      <c r="C202" s="13"/>
      <c r="D202" s="13">
        <v>-0.80242866666666701</v>
      </c>
      <c r="E202" s="13">
        <v>0.76096923076923095</v>
      </c>
      <c r="F202" s="13"/>
      <c r="G202" s="13">
        <v>-1.6156303333333299</v>
      </c>
    </row>
    <row r="203" spans="2:7" ht="14.25">
      <c r="B203" s="13"/>
      <c r="C203" s="13"/>
      <c r="D203" s="13">
        <v>-1.68004833333333</v>
      </c>
      <c r="E203" s="13">
        <v>1.0786565714285701</v>
      </c>
      <c r="F203" s="13"/>
      <c r="G203" s="13">
        <v>-1.4387555999999999</v>
      </c>
    </row>
    <row r="204" spans="2:7" ht="14.25">
      <c r="B204" s="13"/>
      <c r="C204" s="13"/>
      <c r="D204" s="13">
        <v>-1.0585631</v>
      </c>
      <c r="E204" s="13">
        <v>0.80894374999999996</v>
      </c>
      <c r="F204" s="13"/>
      <c r="G204" s="13">
        <v>-1.378171</v>
      </c>
    </row>
    <row r="205" spans="2:7" ht="14.25">
      <c r="B205" s="13"/>
      <c r="C205" s="13"/>
      <c r="D205" s="13">
        <v>-1.13592061111111</v>
      </c>
      <c r="E205" s="13">
        <v>0.72679666666666698</v>
      </c>
      <c r="F205" s="13"/>
      <c r="G205" s="13">
        <v>-1.6428714285714301</v>
      </c>
    </row>
    <row r="206" spans="2:7" ht="14.25">
      <c r="B206" s="13"/>
      <c r="C206" s="13"/>
      <c r="D206" s="13">
        <v>-0.85624845454545495</v>
      </c>
      <c r="E206" s="13">
        <v>0.8499584</v>
      </c>
      <c r="F206" s="13"/>
      <c r="G206" s="13">
        <v>-1.4494040714285701</v>
      </c>
    </row>
    <row r="207" spans="2:7" ht="14.25">
      <c r="B207" s="13"/>
      <c r="C207" s="13"/>
      <c r="D207" s="13">
        <v>-0.46517314285714301</v>
      </c>
      <c r="E207" s="13">
        <v>1.06486671428571</v>
      </c>
      <c r="F207" s="13"/>
      <c r="G207" s="13">
        <v>-0.93083249999999995</v>
      </c>
    </row>
    <row r="208" spans="2:7" ht="14.25">
      <c r="B208" s="13"/>
      <c r="C208" s="13"/>
      <c r="D208" s="13">
        <v>-1.2731186428571399</v>
      </c>
      <c r="E208" s="13">
        <v>1.18231742857143</v>
      </c>
      <c r="F208" s="13"/>
      <c r="G208" s="13">
        <v>-1.92809575</v>
      </c>
    </row>
    <row r="209" spans="2:7" ht="14.25">
      <c r="B209" s="13"/>
      <c r="C209" s="13"/>
      <c r="D209" s="13">
        <v>-1.1710320000000001</v>
      </c>
      <c r="E209" s="13">
        <v>1.471071</v>
      </c>
      <c r="F209" s="13"/>
      <c r="G209" s="13">
        <v>-2.28325966666667</v>
      </c>
    </row>
    <row r="210" spans="2:7" ht="14.25">
      <c r="B210" s="13"/>
      <c r="C210" s="13"/>
      <c r="D210" s="13">
        <v>-0.94873730434782599</v>
      </c>
      <c r="E210" s="13">
        <v>1.01012671428571</v>
      </c>
      <c r="F210" s="13"/>
      <c r="G210" s="13">
        <v>-1.63854031578947</v>
      </c>
    </row>
    <row r="211" spans="2:7" ht="14.25">
      <c r="B211" s="13"/>
      <c r="C211" s="13"/>
      <c r="D211" s="13">
        <v>-1.4806140000000001</v>
      </c>
      <c r="E211" s="13">
        <v>0.75515537499999996</v>
      </c>
      <c r="F211" s="13"/>
      <c r="G211" s="13">
        <v>-1.6480663333333301</v>
      </c>
    </row>
    <row r="212" spans="2:7" ht="14.25">
      <c r="B212" s="13"/>
      <c r="C212" s="13"/>
      <c r="D212" s="13">
        <v>-0.57555344827586197</v>
      </c>
      <c r="E212" s="13">
        <v>0.89907962500000005</v>
      </c>
      <c r="F212" s="13"/>
      <c r="G212" s="13">
        <v>-1.4578568750000001</v>
      </c>
    </row>
    <row r="213" spans="2:7" ht="14.25">
      <c r="B213" s="13"/>
      <c r="C213" s="13"/>
      <c r="D213" s="13">
        <v>-0.88074300000000005</v>
      </c>
      <c r="E213" s="13">
        <v>1.09536971428571</v>
      </c>
      <c r="F213" s="13"/>
      <c r="G213" s="13">
        <v>-1.474002625</v>
      </c>
    </row>
    <row r="214" spans="2:7" ht="14.25">
      <c r="B214" s="13"/>
      <c r="C214" s="13"/>
      <c r="D214" s="13">
        <v>-0.84142039285714298</v>
      </c>
      <c r="E214" s="13">
        <v>1.11542433333333</v>
      </c>
      <c r="F214" s="13"/>
      <c r="G214" s="13">
        <v>-1.3206634545454501</v>
      </c>
    </row>
    <row r="215" spans="2:7" ht="14.25">
      <c r="B215" s="13"/>
      <c r="C215" s="13"/>
      <c r="D215" s="13">
        <v>-0.95242940909090901</v>
      </c>
      <c r="E215" s="13">
        <v>1.20428625</v>
      </c>
      <c r="F215" s="13"/>
      <c r="G215" s="13">
        <v>-1.36495963636364</v>
      </c>
    </row>
    <row r="216" spans="2:7" ht="14.25">
      <c r="B216" s="13"/>
      <c r="C216" s="13"/>
      <c r="D216" s="13">
        <v>-1.28580185714286</v>
      </c>
      <c r="E216" s="13">
        <v>1.177842125</v>
      </c>
      <c r="F216" s="13"/>
      <c r="G216" s="13">
        <v>-1.41996636363636</v>
      </c>
    </row>
    <row r="217" spans="2:7" ht="14.25">
      <c r="B217" s="13"/>
      <c r="C217" s="13"/>
      <c r="D217" s="13">
        <v>-0.87349638461538504</v>
      </c>
      <c r="E217" s="13">
        <v>1.1146938749999999</v>
      </c>
      <c r="F217" s="13"/>
      <c r="G217" s="13">
        <v>-1.6209117333333301</v>
      </c>
    </row>
    <row r="218" spans="2:7" ht="14.25">
      <c r="B218" s="13"/>
      <c r="C218" s="13"/>
      <c r="D218" s="13">
        <v>-1.43910638461538</v>
      </c>
      <c r="E218" s="13">
        <v>0.77777399999999997</v>
      </c>
      <c r="F218" s="13"/>
      <c r="G218" s="13">
        <v>-1.289426</v>
      </c>
    </row>
    <row r="219" spans="2:7" ht="14.25">
      <c r="B219" s="13"/>
      <c r="C219" s="13"/>
      <c r="D219" s="13">
        <v>-1.0233596</v>
      </c>
      <c r="E219" s="13">
        <v>1.368568</v>
      </c>
      <c r="F219" s="13"/>
      <c r="G219" s="13">
        <v>-1.50650166666667</v>
      </c>
    </row>
    <row r="220" spans="2:7" ht="14.25">
      <c r="B220" s="13"/>
      <c r="C220" s="13"/>
      <c r="D220" s="13">
        <v>-0.77504899999999999</v>
      </c>
      <c r="E220" s="13">
        <v>0.81421619999999995</v>
      </c>
      <c r="F220" s="13"/>
      <c r="G220" s="13">
        <v>-1.602312</v>
      </c>
    </row>
    <row r="221" spans="2:7" ht="14.25">
      <c r="B221" s="13"/>
      <c r="C221" s="13"/>
      <c r="D221" s="13">
        <v>-0.89080859999999995</v>
      </c>
      <c r="E221" s="13">
        <v>1.2436441111111101</v>
      </c>
      <c r="F221" s="13"/>
      <c r="G221" s="13">
        <v>-1.749613375</v>
      </c>
    </row>
    <row r="222" spans="2:7" ht="14.25">
      <c r="B222" s="13"/>
      <c r="C222" s="13"/>
      <c r="D222" s="13">
        <v>-1.2421101999999999</v>
      </c>
      <c r="E222" s="13">
        <v>0.98665524999999998</v>
      </c>
      <c r="F222" s="13"/>
      <c r="G222" s="13">
        <v>-1.5216293333333299</v>
      </c>
    </row>
    <row r="223" spans="2:7" ht="14.25">
      <c r="B223" s="13"/>
      <c r="C223" s="13"/>
      <c r="D223" s="13">
        <v>-0.41630349999999999</v>
      </c>
      <c r="E223" s="13">
        <v>0.79303463636363603</v>
      </c>
      <c r="F223" s="13"/>
      <c r="G223" s="13">
        <v>-1.31620466666667</v>
      </c>
    </row>
    <row r="224" spans="2:7" ht="14.25">
      <c r="B224" s="13"/>
      <c r="C224" s="13"/>
      <c r="D224" s="13">
        <v>-1.11226829411765</v>
      </c>
      <c r="E224" s="13">
        <v>1.2025363333333301</v>
      </c>
      <c r="F224" s="13"/>
      <c r="G224" s="13">
        <v>-1.4201134444444401</v>
      </c>
    </row>
    <row r="225" spans="2:7" ht="14.25">
      <c r="B225" s="13"/>
      <c r="C225" s="13"/>
      <c r="D225" s="13">
        <v>-1.0141238749999999</v>
      </c>
      <c r="E225" s="13">
        <v>0.62961389999999995</v>
      </c>
      <c r="F225" s="13"/>
      <c r="G225" s="13">
        <v>-1.1175867500000001</v>
      </c>
    </row>
    <row r="226" spans="2:7" ht="14.25">
      <c r="B226" s="13"/>
      <c r="C226" s="13"/>
      <c r="D226" s="13">
        <v>-1.2154419999999999</v>
      </c>
      <c r="E226" s="13">
        <v>0.77101609999999998</v>
      </c>
      <c r="F226" s="13"/>
      <c r="G226" s="13">
        <v>-0.92760757142857098</v>
      </c>
    </row>
    <row r="227" spans="2:7" ht="14.25">
      <c r="B227" s="13"/>
      <c r="C227" s="13"/>
      <c r="D227" s="13">
        <v>-1.0673950000000001</v>
      </c>
      <c r="E227" s="13">
        <v>1.2180625</v>
      </c>
      <c r="F227" s="13"/>
      <c r="G227" s="13">
        <v>-1.2244294</v>
      </c>
    </row>
    <row r="228" spans="2:7" ht="14.25">
      <c r="B228" s="13"/>
      <c r="C228" s="13"/>
      <c r="D228" s="13">
        <v>-0.62886389285714295</v>
      </c>
      <c r="E228" s="13">
        <v>0.72077080000000004</v>
      </c>
      <c r="F228" s="13"/>
      <c r="G228" s="13">
        <v>-1.6055917500000001</v>
      </c>
    </row>
    <row r="229" spans="2:7" ht="14.25">
      <c r="B229" s="13"/>
      <c r="C229" s="13"/>
      <c r="D229" s="13">
        <v>-1.4237134</v>
      </c>
      <c r="E229" s="13">
        <v>1.141481</v>
      </c>
      <c r="F229" s="13"/>
      <c r="G229" s="13">
        <v>-1.734694</v>
      </c>
    </row>
    <row r="230" spans="2:7" ht="14.25">
      <c r="B230" s="13"/>
      <c r="C230" s="13"/>
      <c r="D230" s="13">
        <v>-1.1815328333333299</v>
      </c>
      <c r="E230" s="13">
        <v>1.49695242857143</v>
      </c>
      <c r="F230" s="13"/>
      <c r="G230" s="13">
        <v>-1.05783575</v>
      </c>
    </row>
    <row r="231" spans="2:7" ht="14.25">
      <c r="B231" s="13"/>
      <c r="C231" s="13"/>
      <c r="D231" s="13">
        <v>-1.11131111111111</v>
      </c>
      <c r="E231" s="13">
        <v>1.1142512499999999</v>
      </c>
      <c r="F231" s="13"/>
      <c r="G231" s="13">
        <v>-1.586273625</v>
      </c>
    </row>
    <row r="232" spans="2:7" ht="14.25">
      <c r="B232" s="13"/>
      <c r="C232" s="13"/>
      <c r="D232" s="13">
        <v>-0.91845516666666704</v>
      </c>
      <c r="E232" s="13">
        <v>0.75704571428571399</v>
      </c>
      <c r="F232" s="13"/>
      <c r="G232" s="13">
        <v>-1.31700222222222</v>
      </c>
    </row>
    <row r="233" spans="2:7" ht="14.25">
      <c r="B233" s="13"/>
      <c r="C233" s="13"/>
      <c r="D233" s="13">
        <v>-1.04973472222222</v>
      </c>
      <c r="E233" s="13">
        <v>1.08646966666667</v>
      </c>
      <c r="F233" s="13"/>
      <c r="G233" s="13">
        <v>-1.2633916363636399</v>
      </c>
    </row>
    <row r="234" spans="2:7" ht="14.25">
      <c r="B234" s="13"/>
      <c r="C234" s="13"/>
      <c r="D234" s="13">
        <v>-0.67456059259259304</v>
      </c>
      <c r="E234" s="13">
        <v>1.0723186250000001</v>
      </c>
      <c r="F234" s="13"/>
      <c r="G234" s="13">
        <v>-1.53622366666667</v>
      </c>
    </row>
    <row r="235" spans="2:7" ht="14.25">
      <c r="B235" s="13"/>
      <c r="C235" s="13"/>
      <c r="D235" s="13">
        <v>-1.46044885714286</v>
      </c>
      <c r="E235" s="13">
        <v>0.97444244444444394</v>
      </c>
      <c r="F235" s="13"/>
      <c r="G235" s="13">
        <v>-1.3593483</v>
      </c>
    </row>
    <row r="236" spans="2:7" ht="14.25">
      <c r="B236" s="13"/>
      <c r="C236" s="13"/>
      <c r="D236" s="13">
        <v>-1.4220086999999999</v>
      </c>
      <c r="E236" s="13">
        <v>0.98654411111111096</v>
      </c>
      <c r="F236" s="13"/>
      <c r="G236" s="13">
        <v>-1.1007277857142901</v>
      </c>
    </row>
    <row r="237" spans="2:7" ht="14.25">
      <c r="B237" s="13"/>
      <c r="C237" s="13"/>
      <c r="D237" s="13">
        <v>-0.85378233333333298</v>
      </c>
      <c r="E237" s="13">
        <v>1.5707504999999999</v>
      </c>
      <c r="F237" s="13"/>
      <c r="G237" s="13">
        <v>-1.004624</v>
      </c>
    </row>
    <row r="238" spans="2:7" ht="14.25">
      <c r="B238" s="13"/>
      <c r="C238" s="13"/>
      <c r="D238" s="13">
        <v>-1.2230719999999999</v>
      </c>
      <c r="E238" s="13">
        <v>1.201837625</v>
      </c>
      <c r="F238" s="13"/>
      <c r="G238" s="13">
        <v>-1.3804149999999999</v>
      </c>
    </row>
    <row r="239" spans="2:7" ht="14.25">
      <c r="B239" s="13"/>
      <c r="C239" s="13"/>
      <c r="D239" s="13">
        <v>-1.2792434666666701</v>
      </c>
      <c r="E239" s="13">
        <v>1.0058485555555601</v>
      </c>
      <c r="F239" s="13"/>
      <c r="G239" s="13">
        <v>-1.03862542857143</v>
      </c>
    </row>
    <row r="240" spans="2:7" ht="14.25">
      <c r="B240" s="13"/>
      <c r="C240" s="13"/>
      <c r="D240" s="13">
        <v>-0.71105571428571401</v>
      </c>
      <c r="E240" s="13">
        <v>1.1576236666666699</v>
      </c>
      <c r="F240" s="13"/>
      <c r="G240" s="13">
        <v>-1.448183</v>
      </c>
    </row>
    <row r="241" spans="2:7" ht="14.25">
      <c r="B241" s="13"/>
      <c r="C241" s="13"/>
      <c r="D241" s="13">
        <v>-0.95959055555555595</v>
      </c>
      <c r="E241" s="13">
        <v>1.259945375</v>
      </c>
      <c r="F241" s="13"/>
      <c r="G241" s="13">
        <v>-0.96597575000000002</v>
      </c>
    </row>
    <row r="242" spans="2:7" ht="14.25">
      <c r="B242" s="13"/>
      <c r="C242" s="13"/>
      <c r="D242" s="13">
        <v>-0.98303447619047601</v>
      </c>
      <c r="E242" s="13">
        <v>0.78491755555555598</v>
      </c>
      <c r="F242" s="13"/>
      <c r="G242" s="13">
        <v>-1.6074250000000001</v>
      </c>
    </row>
    <row r="243" spans="2:7" ht="14.25">
      <c r="B243" s="13"/>
      <c r="C243" s="13"/>
      <c r="D243" s="13">
        <v>-0.86972769230769298</v>
      </c>
      <c r="E243" s="13">
        <v>0.89622659999999998</v>
      </c>
      <c r="F243" s="13"/>
      <c r="G243" s="13">
        <v>-0.95842213333333304</v>
      </c>
    </row>
    <row r="244" spans="2:7" ht="14.25">
      <c r="B244" s="13"/>
      <c r="C244" s="13"/>
      <c r="D244" s="13">
        <v>-1.4130875333333299</v>
      </c>
      <c r="E244" s="13">
        <v>0.98515699999999995</v>
      </c>
      <c r="F244" s="13"/>
      <c r="G244" s="13">
        <v>-1.36679744444444</v>
      </c>
    </row>
    <row r="245" spans="2:7" ht="14.25">
      <c r="B245" s="13"/>
      <c r="C245" s="13"/>
      <c r="D245" s="13">
        <v>-0.73823207692307702</v>
      </c>
      <c r="E245" s="13">
        <v>0.79577925000000005</v>
      </c>
      <c r="F245" s="13"/>
      <c r="G245" s="13">
        <v>-1.507371</v>
      </c>
    </row>
    <row r="246" spans="2:7" ht="14.25">
      <c r="B246" s="13"/>
      <c r="C246" s="13"/>
      <c r="D246" s="13">
        <v>-0.92906542857142804</v>
      </c>
      <c r="E246" s="13">
        <v>0.75377633333333305</v>
      </c>
      <c r="F246" s="13"/>
      <c r="G246" s="13">
        <v>-1.2265708500000001</v>
      </c>
    </row>
    <row r="247" spans="2:7" ht="14.25">
      <c r="B247" s="13"/>
      <c r="C247" s="13"/>
      <c r="D247" s="13">
        <v>-1.1074029999999999</v>
      </c>
      <c r="E247" s="13">
        <v>1.3392278</v>
      </c>
      <c r="F247" s="13"/>
      <c r="G247" s="13">
        <v>-1.31611066666667</v>
      </c>
    </row>
    <row r="248" spans="2:7" ht="14.25">
      <c r="B248" s="13"/>
      <c r="C248" s="13"/>
      <c r="D248" s="13">
        <v>-1.02888966666667</v>
      </c>
      <c r="E248" s="13">
        <v>0.83944014285714297</v>
      </c>
      <c r="F248" s="13"/>
      <c r="G248" s="13">
        <v>-1.1639060000000001</v>
      </c>
    </row>
    <row r="249" spans="2:7" ht="14.25">
      <c r="B249" s="13"/>
      <c r="C249" s="13"/>
      <c r="D249" s="13">
        <v>-1.1154038666666699</v>
      </c>
      <c r="E249" s="13">
        <v>1.4715798333333301</v>
      </c>
      <c r="F249" s="13"/>
      <c r="G249" s="13">
        <v>-1.1236723333333301</v>
      </c>
    </row>
    <row r="250" spans="2:7" ht="14.25">
      <c r="B250" s="13"/>
      <c r="C250" s="13"/>
      <c r="D250" s="13">
        <v>-0.73746411538461498</v>
      </c>
      <c r="E250" s="13">
        <v>1.4785393333333301</v>
      </c>
      <c r="F250" s="13"/>
      <c r="G250" s="13">
        <v>-1.0118172000000001</v>
      </c>
    </row>
    <row r="251" spans="2:7" ht="14.25">
      <c r="B251" s="13"/>
      <c r="C251" s="13"/>
      <c r="D251" s="13">
        <v>-1.49395266666667</v>
      </c>
      <c r="E251" s="13">
        <v>1.39463916666667</v>
      </c>
      <c r="F251" s="13"/>
      <c r="G251" s="13">
        <v>-1.3577430833333299</v>
      </c>
    </row>
    <row r="252" spans="2:7" ht="14.25">
      <c r="B252" s="13"/>
      <c r="C252" s="13"/>
      <c r="D252" s="13">
        <v>-0.96615166666666696</v>
      </c>
      <c r="E252" s="13">
        <v>0.84497057142857102</v>
      </c>
      <c r="F252" s="13"/>
      <c r="G252" s="13">
        <v>-1.4465125909090899</v>
      </c>
    </row>
    <row r="253" spans="2:7" ht="14.25">
      <c r="B253" s="13"/>
      <c r="C253" s="13"/>
      <c r="D253" s="13">
        <v>-0.85405122222222196</v>
      </c>
      <c r="E253" s="13">
        <v>1.3997202</v>
      </c>
      <c r="F253" s="13"/>
      <c r="G253" s="13">
        <v>-1.0721875000000001</v>
      </c>
    </row>
    <row r="254" spans="2:7" ht="14.25">
      <c r="B254" s="13"/>
      <c r="C254" s="13"/>
      <c r="D254" s="13">
        <v>-1.233508125</v>
      </c>
      <c r="E254" s="13">
        <v>0.82924089999999995</v>
      </c>
      <c r="F254" s="13"/>
      <c r="G254" s="13">
        <v>-1.1406465384615401</v>
      </c>
    </row>
    <row r="255" spans="2:7" ht="14.25">
      <c r="B255" s="13"/>
      <c r="C255" s="13"/>
      <c r="D255" s="13">
        <v>-1.2013124615384601</v>
      </c>
      <c r="E255" s="13">
        <v>0.93740900000000005</v>
      </c>
      <c r="F255" s="13"/>
      <c r="G255" s="13">
        <v>-1.0968397777777801</v>
      </c>
    </row>
    <row r="256" spans="2:7" ht="14.25">
      <c r="B256" s="13"/>
      <c r="C256" s="13"/>
      <c r="D256" s="13">
        <v>-0.75038859999999996</v>
      </c>
      <c r="E256" s="13">
        <v>1.1024020000000001</v>
      </c>
      <c r="F256" s="13"/>
      <c r="G256" s="13">
        <v>-0.96230171428571398</v>
      </c>
    </row>
    <row r="257" spans="2:7" ht="14.25">
      <c r="B257" s="13"/>
      <c r="C257" s="13"/>
      <c r="D257" s="13">
        <v>-1.5241419333333299</v>
      </c>
      <c r="E257" s="13">
        <v>1.4777352500000001</v>
      </c>
      <c r="F257" s="13"/>
      <c r="G257" s="13">
        <v>-1.2622181666666701</v>
      </c>
    </row>
    <row r="258" spans="2:7" ht="14.25">
      <c r="B258" s="13"/>
      <c r="C258" s="13"/>
      <c r="D258" s="13">
        <v>-1.0254160000000001</v>
      </c>
      <c r="E258" s="13">
        <v>1.21977133333333</v>
      </c>
      <c r="F258" s="13"/>
      <c r="G258" s="13">
        <v>-1.50605075</v>
      </c>
    </row>
    <row r="259" spans="2:7" ht="14.25">
      <c r="B259" s="13"/>
      <c r="C259" s="13"/>
      <c r="D259" s="13">
        <v>-0.89531700000000003</v>
      </c>
      <c r="E259" s="13">
        <v>1.1740660000000001</v>
      </c>
      <c r="F259" s="13"/>
      <c r="G259" s="13">
        <v>-1.0702408750000001</v>
      </c>
    </row>
    <row r="260" spans="2:7" ht="14.25">
      <c r="B260" s="13"/>
      <c r="C260" s="13"/>
      <c r="D260" s="13">
        <v>-1.4824043333333301</v>
      </c>
      <c r="E260" s="13">
        <v>0.84975444444444403</v>
      </c>
      <c r="F260" s="13"/>
      <c r="G260" s="13">
        <v>-1.7273606666666701</v>
      </c>
    </row>
    <row r="261" spans="2:7" ht="14.25">
      <c r="B261" s="13"/>
      <c r="C261" s="13"/>
      <c r="D261" s="13">
        <v>-0.54395979999999999</v>
      </c>
      <c r="E261" s="13">
        <v>0.97171200000000002</v>
      </c>
      <c r="F261" s="13"/>
      <c r="G261" s="13">
        <v>-1.23428071428571</v>
      </c>
    </row>
    <row r="262" spans="2:7" ht="14.25">
      <c r="B262" s="13"/>
      <c r="C262" s="13"/>
      <c r="D262" s="13">
        <v>-1.51066313333333</v>
      </c>
      <c r="E262" s="13">
        <v>0.84551285714285696</v>
      </c>
      <c r="F262" s="13"/>
      <c r="G262" s="13">
        <v>-1.28987884615385</v>
      </c>
    </row>
    <row r="263" spans="2:7" ht="14.25">
      <c r="B263" s="13"/>
      <c r="C263" s="13"/>
      <c r="D263" s="13">
        <v>-0.943052791666667</v>
      </c>
      <c r="E263" s="13">
        <v>0.688183083333333</v>
      </c>
      <c r="F263" s="13"/>
      <c r="G263" s="13">
        <v>-0.97123953333333302</v>
      </c>
    </row>
    <row r="264" spans="2:7" ht="14.25">
      <c r="B264" s="13"/>
      <c r="C264" s="13"/>
      <c r="D264" s="13">
        <v>-0.81837523076923102</v>
      </c>
      <c r="E264" s="13">
        <v>0.93323785714285701</v>
      </c>
      <c r="F264" s="13"/>
      <c r="G264" s="13">
        <v>-1.3765818888888901</v>
      </c>
    </row>
    <row r="265" spans="2:7" ht="14.25">
      <c r="B265" s="13"/>
      <c r="C265" s="13"/>
      <c r="D265" s="13">
        <v>-1.3431097999999999</v>
      </c>
      <c r="E265" s="13">
        <v>0.71627437500000002</v>
      </c>
      <c r="F265" s="13"/>
      <c r="G265" s="13">
        <v>-0.96632525000000002</v>
      </c>
    </row>
    <row r="266" spans="2:7" ht="14.25">
      <c r="B266" s="13"/>
      <c r="C266" s="13"/>
      <c r="D266" s="13">
        <v>-0.63260688888888905</v>
      </c>
      <c r="E266" s="13">
        <v>0.61363127272727302</v>
      </c>
      <c r="F266" s="13"/>
      <c r="G266" s="13">
        <v>-0.90103</v>
      </c>
    </row>
    <row r="267" spans="2:7" ht="14.25">
      <c r="B267" s="13"/>
      <c r="C267" s="13"/>
      <c r="D267" s="13"/>
      <c r="E267" s="13">
        <v>1.29836166666667</v>
      </c>
      <c r="F267" s="13"/>
      <c r="G267" s="13">
        <v>-2.06149783333333</v>
      </c>
    </row>
    <row r="268" spans="2:7" ht="14.25">
      <c r="B268" s="13"/>
      <c r="C268" s="13"/>
      <c r="D268" s="13"/>
      <c r="E268" s="13">
        <v>0.81983485714285698</v>
      </c>
      <c r="F268" s="13"/>
      <c r="G268" s="13">
        <v>-1.3642494000000001</v>
      </c>
    </row>
    <row r="269" spans="2:7" ht="14.25">
      <c r="B269" s="13"/>
      <c r="C269" s="13"/>
      <c r="D269" s="13"/>
      <c r="E269" s="13">
        <v>1.30593</v>
      </c>
      <c r="F269" s="13"/>
      <c r="G269" s="13">
        <v>-1.5078062000000001</v>
      </c>
    </row>
    <row r="270" spans="2:7" ht="14.25">
      <c r="B270" s="13"/>
      <c r="C270" s="13"/>
      <c r="D270" s="13"/>
      <c r="E270" s="13">
        <v>1.71675933333333</v>
      </c>
      <c r="F270" s="13"/>
      <c r="G270" s="13">
        <v>-1.2245123333333301</v>
      </c>
    </row>
    <row r="271" spans="2:7" ht="14.25">
      <c r="B271" s="13"/>
      <c r="C271" s="13"/>
      <c r="D271" s="13"/>
      <c r="E271" s="13">
        <v>1.0007263749999999</v>
      </c>
      <c r="F271" s="13"/>
      <c r="G271" s="13">
        <v>-1.10363509090909</v>
      </c>
    </row>
    <row r="272" spans="2:7" ht="14.25">
      <c r="B272" s="13"/>
      <c r="C272" s="13"/>
      <c r="D272" s="13"/>
      <c r="E272" s="13">
        <v>1.1361969999999999</v>
      </c>
      <c r="F272" s="13"/>
      <c r="G272" s="13">
        <v>-1.08512728571429</v>
      </c>
    </row>
    <row r="273" spans="2:7" ht="14.25">
      <c r="B273" s="13"/>
      <c r="C273" s="13"/>
      <c r="D273" s="13"/>
      <c r="E273" s="13">
        <v>1.0109755</v>
      </c>
      <c r="F273" s="13"/>
      <c r="G273" s="13">
        <v>-1.06989669230769</v>
      </c>
    </row>
    <row r="274" spans="2:7" ht="14.25">
      <c r="B274" s="13"/>
      <c r="C274" s="13"/>
      <c r="D274" s="13"/>
      <c r="E274" s="13">
        <v>0.95272987499999995</v>
      </c>
      <c r="F274" s="13"/>
      <c r="G274" s="13">
        <v>-0.75488966666666701</v>
      </c>
    </row>
    <row r="275" spans="2:7" ht="14.25">
      <c r="B275" s="13"/>
      <c r="C275" s="13"/>
      <c r="D275" s="13"/>
      <c r="E275" s="13">
        <v>1.34925457142857</v>
      </c>
      <c r="F275" s="13"/>
      <c r="G275" s="13">
        <v>-1.033053625</v>
      </c>
    </row>
    <row r="276" spans="2:7" ht="14.25">
      <c r="B276" s="13"/>
      <c r="C276" s="13"/>
      <c r="D276" s="13"/>
      <c r="E276" s="13">
        <v>1.12465675</v>
      </c>
      <c r="F276" s="13"/>
      <c r="G276" s="13">
        <v>-1.1715787499999999</v>
      </c>
    </row>
    <row r="277" spans="2:7" ht="14.25">
      <c r="B277" s="13"/>
      <c r="C277" s="13"/>
      <c r="D277" s="13"/>
      <c r="E277" s="13">
        <v>1.499382</v>
      </c>
      <c r="F277" s="13"/>
      <c r="G277" s="13">
        <v>-1.7997478333333301</v>
      </c>
    </row>
    <row r="278" spans="2:7" ht="14.25">
      <c r="B278" s="13"/>
      <c r="C278" s="13"/>
      <c r="D278" s="13"/>
      <c r="E278" s="13">
        <v>1.30690825</v>
      </c>
      <c r="F278" s="13"/>
      <c r="G278" s="13">
        <v>-1.07272211111111</v>
      </c>
    </row>
    <row r="279" spans="2:7" ht="14.25">
      <c r="B279" s="13"/>
      <c r="C279" s="13"/>
      <c r="D279" s="13"/>
      <c r="E279" s="13">
        <v>1.171843</v>
      </c>
      <c r="F279" s="13"/>
      <c r="G279" s="13">
        <v>-1.0930225</v>
      </c>
    </row>
    <row r="280" spans="2:7" ht="14.25">
      <c r="B280" s="13"/>
      <c r="C280" s="13"/>
      <c r="D280" s="13"/>
      <c r="E280" s="13">
        <v>1.3901418000000001</v>
      </c>
      <c r="F280" s="13"/>
      <c r="G280" s="13">
        <v>-1.6104130000000001</v>
      </c>
    </row>
    <row r="281" spans="2:7" ht="14.25">
      <c r="B281" s="13"/>
      <c r="C281" s="13"/>
      <c r="D281" s="13"/>
      <c r="E281" s="13">
        <v>0.983323375</v>
      </c>
      <c r="F281" s="13"/>
      <c r="G281" s="13">
        <v>-1.3206756666666699</v>
      </c>
    </row>
    <row r="282" spans="2:7" ht="14.25">
      <c r="B282" s="13"/>
      <c r="C282" s="13"/>
      <c r="D282" s="13"/>
      <c r="E282" s="13">
        <v>0.61911642857142901</v>
      </c>
      <c r="F282" s="13"/>
      <c r="G282" s="13">
        <v>-1.31795770588235</v>
      </c>
    </row>
    <row r="283" spans="2:7" ht="14.25">
      <c r="B283" s="13"/>
      <c r="C283" s="13"/>
      <c r="D283" s="13"/>
      <c r="E283" s="13">
        <v>1.10879533333333</v>
      </c>
      <c r="F283" s="13"/>
      <c r="G283" s="13">
        <v>-0.94899421428571396</v>
      </c>
    </row>
    <row r="284" spans="2:7" ht="14.25">
      <c r="B284" s="13"/>
      <c r="C284" s="13"/>
      <c r="D284" s="13"/>
      <c r="E284" s="13">
        <v>0.90574614285714306</v>
      </c>
      <c r="F284" s="13"/>
      <c r="G284" s="13">
        <v>-1.4140545</v>
      </c>
    </row>
    <row r="285" spans="2:7" ht="14.25">
      <c r="B285" s="13"/>
      <c r="C285" s="13"/>
      <c r="D285" s="13"/>
      <c r="E285" s="13">
        <v>0.57567918181818201</v>
      </c>
      <c r="F285" s="13"/>
      <c r="G285" s="13">
        <v>-1.0562543636363599</v>
      </c>
    </row>
    <row r="286" spans="2:7" ht="14.25">
      <c r="B286" s="13"/>
      <c r="C286" s="13"/>
      <c r="D286" s="13"/>
      <c r="E286" s="13">
        <v>1.0557377142857101</v>
      </c>
      <c r="F286" s="13"/>
      <c r="G286" s="13">
        <v>-1.1663870000000001</v>
      </c>
    </row>
    <row r="287" spans="2:7" ht="14.25">
      <c r="B287" s="13"/>
      <c r="C287" s="13"/>
      <c r="D287" s="13"/>
      <c r="E287" s="13">
        <v>0.69737300000000002</v>
      </c>
      <c r="F287" s="13"/>
      <c r="G287" s="13">
        <v>-1.5331382222222201</v>
      </c>
    </row>
    <row r="288" spans="2:7" ht="14.25">
      <c r="B288" s="13"/>
      <c r="C288" s="13"/>
      <c r="D288" s="13"/>
      <c r="E288" s="13">
        <v>1.10406928571429</v>
      </c>
      <c r="F288" s="13"/>
      <c r="G288" s="13">
        <v>-1.6261063333333301</v>
      </c>
    </row>
    <row r="289" spans="2:7" ht="14.25">
      <c r="B289" s="13"/>
      <c r="C289" s="13"/>
      <c r="D289" s="13"/>
      <c r="E289" s="13">
        <v>1.4687526666666699</v>
      </c>
      <c r="F289" s="13"/>
      <c r="G289" s="13">
        <v>-1.18123022222222</v>
      </c>
    </row>
    <row r="290" spans="2:7" ht="14.25">
      <c r="B290" s="13"/>
      <c r="C290" s="13"/>
      <c r="D290" s="13"/>
      <c r="E290" s="13">
        <v>1.1282468750000001</v>
      </c>
      <c r="F290" s="13"/>
      <c r="G290" s="13">
        <v>-1.2184769230769199</v>
      </c>
    </row>
    <row r="291" spans="2:7" ht="14.25">
      <c r="B291" s="13"/>
      <c r="C291" s="13"/>
      <c r="D291" s="13"/>
      <c r="E291" s="13">
        <v>1.1813365</v>
      </c>
      <c r="F291" s="13"/>
      <c r="G291" s="13">
        <v>-1.3828074545454501</v>
      </c>
    </row>
    <row r="292" spans="2:7" ht="14.25">
      <c r="B292" s="13"/>
      <c r="C292" s="13"/>
      <c r="D292" s="13"/>
      <c r="E292" s="13">
        <v>0.99684966666666697</v>
      </c>
      <c r="F292" s="13"/>
      <c r="G292" s="13">
        <v>-1.168444</v>
      </c>
    </row>
    <row r="293" spans="2:7" ht="14.25">
      <c r="B293" s="13"/>
      <c r="C293" s="13"/>
      <c r="D293" s="13"/>
      <c r="E293" s="13">
        <v>1.43824983333333</v>
      </c>
      <c r="F293" s="13"/>
      <c r="G293" s="13">
        <v>-1.04777225</v>
      </c>
    </row>
    <row r="294" spans="2:7" ht="14.25">
      <c r="B294" s="13"/>
      <c r="C294" s="13"/>
      <c r="D294" s="13"/>
      <c r="E294" s="13">
        <v>1.04255425</v>
      </c>
      <c r="F294" s="13"/>
      <c r="G294" s="13">
        <v>-0.92374924999999997</v>
      </c>
    </row>
    <row r="295" spans="2:7" ht="14.25">
      <c r="B295" s="13"/>
      <c r="C295" s="13"/>
      <c r="D295" s="13"/>
      <c r="E295" s="13">
        <v>1.3360749999999999</v>
      </c>
      <c r="F295" s="13"/>
      <c r="G295" s="13">
        <v>-0.98213963636363599</v>
      </c>
    </row>
    <row r="296" spans="2:7" ht="14.25">
      <c r="B296" s="13"/>
      <c r="C296" s="13"/>
      <c r="D296" s="13"/>
      <c r="E296" s="13">
        <v>1.0613074545454499</v>
      </c>
      <c r="F296" s="13"/>
      <c r="G296" s="13">
        <v>-1.0851274545454499</v>
      </c>
    </row>
    <row r="297" spans="2:7" ht="14.25">
      <c r="B297" s="13"/>
      <c r="C297" s="13"/>
      <c r="D297" s="13"/>
      <c r="E297" s="13">
        <v>1.11489371428571</v>
      </c>
      <c r="F297" s="13"/>
      <c r="G297" s="13">
        <v>-1.2474558</v>
      </c>
    </row>
    <row r="298" spans="2:7" ht="14.25">
      <c r="B298" s="13"/>
      <c r="C298" s="13"/>
      <c r="D298" s="13"/>
      <c r="E298" s="13">
        <v>1.39141157142857</v>
      </c>
      <c r="F298" s="13"/>
      <c r="G298" s="13">
        <v>-1.24334836363636</v>
      </c>
    </row>
    <row r="299" spans="2:7" ht="14.25">
      <c r="B299" s="13"/>
      <c r="C299" s="13"/>
      <c r="D299" s="13"/>
      <c r="E299" s="13">
        <v>0.92786299999999999</v>
      </c>
      <c r="F299" s="13"/>
      <c r="G299" s="13">
        <v>-1.3433298</v>
      </c>
    </row>
    <row r="300" spans="2:7" ht="14.25">
      <c r="B300" s="13"/>
      <c r="C300" s="13"/>
      <c r="D300" s="13"/>
      <c r="E300" s="13">
        <v>0.74258358333333296</v>
      </c>
      <c r="F300" s="13"/>
      <c r="G300" s="13">
        <v>-1.19738755555556</v>
      </c>
    </row>
    <row r="301" spans="2:7" ht="14.25">
      <c r="B301" s="13"/>
      <c r="C301" s="13"/>
      <c r="D301" s="13"/>
      <c r="E301" s="13">
        <v>1.2015670000000001</v>
      </c>
      <c r="F301" s="13"/>
      <c r="G301" s="13">
        <v>-1.47549405</v>
      </c>
    </row>
    <row r="302" spans="2:7" ht="14.25">
      <c r="B302" s="13"/>
      <c r="C302" s="13"/>
      <c r="D302" s="13"/>
      <c r="E302" s="13">
        <v>0.92150460000000001</v>
      </c>
      <c r="F302" s="13"/>
      <c r="G302" s="13">
        <v>-0.99674381249999999</v>
      </c>
    </row>
    <row r="303" spans="2:7" ht="14.25">
      <c r="B303" s="13"/>
      <c r="C303" s="13"/>
      <c r="D303" s="13"/>
      <c r="E303" s="13">
        <v>0.73507477777777797</v>
      </c>
      <c r="F303" s="13"/>
      <c r="G303" s="13">
        <v>-0.98157135714285704</v>
      </c>
    </row>
    <row r="304" spans="2:7" ht="14.25">
      <c r="B304" s="13"/>
      <c r="C304" s="13"/>
      <c r="D304" s="13"/>
      <c r="E304" s="13">
        <v>0.98162050000000001</v>
      </c>
      <c r="F304" s="13"/>
      <c r="G304" s="13">
        <v>-1.4685845</v>
      </c>
    </row>
    <row r="305" spans="2:7" ht="14.25">
      <c r="B305" s="13"/>
      <c r="C305" s="13"/>
      <c r="D305" s="13"/>
      <c r="E305" s="13">
        <v>0.90513725</v>
      </c>
      <c r="F305" s="13"/>
      <c r="G305" s="13">
        <v>-1.0172234285714301</v>
      </c>
    </row>
    <row r="306" spans="2:7" ht="14.25">
      <c r="B306" s="13"/>
      <c r="C306" s="13"/>
      <c r="D306" s="13"/>
      <c r="E306" s="13">
        <v>1.4555515999999999</v>
      </c>
      <c r="F306" s="13"/>
      <c r="G306" s="13">
        <v>-1.0195898000000001</v>
      </c>
    </row>
    <row r="307" spans="2:7" ht="14.25">
      <c r="B307" s="13"/>
      <c r="C307" s="13"/>
      <c r="D307" s="13"/>
      <c r="E307" s="13">
        <v>1.06578011111111</v>
      </c>
      <c r="F307" s="13"/>
      <c r="G307" s="13">
        <v>-1.2162443571428601</v>
      </c>
    </row>
    <row r="308" spans="2:7" ht="14.25">
      <c r="B308" s="13"/>
      <c r="C308" s="13"/>
      <c r="D308" s="13"/>
      <c r="E308" s="13">
        <v>0.96625383333333303</v>
      </c>
      <c r="F308" s="13"/>
      <c r="G308" s="13">
        <v>-1.275013</v>
      </c>
    </row>
    <row r="309" spans="2:7" ht="14.25">
      <c r="B309" s="13"/>
      <c r="C309" s="13"/>
      <c r="D309" s="13"/>
      <c r="E309" s="13">
        <v>0.93333387499999998</v>
      </c>
      <c r="F309" s="13"/>
      <c r="G309" s="13">
        <v>-1.5687926666666701</v>
      </c>
    </row>
    <row r="310" spans="2:7" ht="14.25">
      <c r="B310" s="13"/>
      <c r="C310" s="13"/>
      <c r="D310" s="13"/>
      <c r="E310" s="13">
        <v>1.0352933333333301</v>
      </c>
      <c r="F310" s="13"/>
      <c r="G310" s="13">
        <v>-1.26359816666667</v>
      </c>
    </row>
    <row r="311" spans="2:7" ht="14.25">
      <c r="B311" s="13"/>
      <c r="C311" s="13"/>
      <c r="D311" s="13"/>
      <c r="E311" s="13">
        <v>1.1800978333333301</v>
      </c>
      <c r="F311" s="13"/>
      <c r="G311" s="13">
        <v>-1.1746655384615401</v>
      </c>
    </row>
    <row r="312" spans="2:7" ht="14.25">
      <c r="B312" s="13"/>
      <c r="C312" s="13"/>
      <c r="D312" s="13"/>
      <c r="E312" s="13">
        <v>1.4049345</v>
      </c>
      <c r="F312" s="13"/>
      <c r="G312" s="13">
        <v>-0.87450499999999998</v>
      </c>
    </row>
    <row r="313" spans="2:7" ht="14.25">
      <c r="B313" s="13"/>
      <c r="C313" s="13"/>
      <c r="D313" s="13"/>
      <c r="E313" s="13">
        <v>1.3751783333333301</v>
      </c>
      <c r="F313" s="13"/>
      <c r="G313" s="13">
        <v>-1.0912295999999999</v>
      </c>
    </row>
    <row r="314" spans="2:7" ht="14.25">
      <c r="B314" s="13"/>
      <c r="C314" s="13"/>
      <c r="D314" s="13"/>
      <c r="E314" s="13">
        <v>1.075209375</v>
      </c>
      <c r="F314" s="13"/>
      <c r="G314" s="13">
        <v>-0.90849233333333301</v>
      </c>
    </row>
    <row r="315" spans="2:7" ht="14.25">
      <c r="B315" s="13"/>
      <c r="C315" s="13"/>
      <c r="D315" s="13"/>
      <c r="E315" s="13">
        <v>1.25045214285714</v>
      </c>
      <c r="F315" s="13"/>
      <c r="G315" s="13">
        <v>-1.2222332222222201</v>
      </c>
    </row>
    <row r="316" spans="2:7" ht="14.25">
      <c r="B316" s="13"/>
      <c r="C316" s="13"/>
      <c r="D316" s="13"/>
      <c r="E316" s="13">
        <v>0.88690766666666598</v>
      </c>
      <c r="F316" s="13"/>
      <c r="G316" s="13">
        <v>-1.44207918181818</v>
      </c>
    </row>
    <row r="317" spans="2:7" ht="14.25">
      <c r="B317" s="13"/>
      <c r="C317" s="13"/>
      <c r="D317" s="13"/>
      <c r="E317" s="13">
        <v>0.69806527272727303</v>
      </c>
      <c r="F317" s="13"/>
      <c r="G317" s="13">
        <v>-1.19352753846154</v>
      </c>
    </row>
    <row r="318" spans="2:7" ht="14.25">
      <c r="B318" s="13"/>
      <c r="C318" s="13"/>
      <c r="D318" s="13"/>
      <c r="E318" s="13">
        <v>1.3052584</v>
      </c>
      <c r="F318" s="13"/>
      <c r="G318" s="13">
        <v>-1.48968566666667</v>
      </c>
    </row>
    <row r="319" spans="2:7" ht="14.25">
      <c r="B319" s="13"/>
      <c r="C319" s="13"/>
      <c r="D319" s="13"/>
      <c r="E319" s="13">
        <v>0.74311919999999998</v>
      </c>
      <c r="F319" s="13"/>
      <c r="G319" s="13">
        <v>-1.2322186666666699</v>
      </c>
    </row>
    <row r="320" spans="2:7" ht="14.25">
      <c r="B320" s="13"/>
      <c r="C320" s="13"/>
      <c r="D320" s="13"/>
      <c r="E320" s="13">
        <v>1.02477633333333</v>
      </c>
      <c r="F320" s="13"/>
      <c r="G320" s="13">
        <v>-1.33003766666667</v>
      </c>
    </row>
    <row r="321" spans="2:7" ht="14.25">
      <c r="B321" s="13"/>
      <c r="C321" s="13"/>
      <c r="D321" s="13"/>
      <c r="E321" s="13">
        <v>0.75650644444444404</v>
      </c>
      <c r="F321" s="13"/>
      <c r="G321" s="13">
        <v>-1.3677835</v>
      </c>
    </row>
    <row r="322" spans="2:7" ht="14.25">
      <c r="B322" s="13"/>
      <c r="C322" s="13"/>
      <c r="D322" s="13"/>
      <c r="E322" s="13">
        <v>1.0685819999999999</v>
      </c>
      <c r="F322" s="13"/>
      <c r="G322" s="13">
        <v>-1.2391700000000001</v>
      </c>
    </row>
    <row r="323" spans="2:7" ht="14.25">
      <c r="B323" s="13"/>
      <c r="C323" s="13"/>
      <c r="D323" s="13"/>
      <c r="E323" s="13">
        <v>0.95001587499999995</v>
      </c>
      <c r="F323" s="13"/>
      <c r="G323" s="13">
        <v>-0.75122866666666699</v>
      </c>
    </row>
    <row r="324" spans="2:7" ht="14.25">
      <c r="B324" s="13"/>
      <c r="C324" s="13"/>
      <c r="D324" s="13"/>
      <c r="E324" s="13">
        <v>1.1691678571428601</v>
      </c>
      <c r="F324" s="13"/>
      <c r="G324" s="13">
        <v>-1.1620255454545501</v>
      </c>
    </row>
    <row r="325" spans="2:7" ht="14.25">
      <c r="B325" s="13"/>
      <c r="C325" s="13"/>
      <c r="D325" s="13"/>
      <c r="E325" s="13">
        <v>1.2299277142857099</v>
      </c>
      <c r="F325" s="13"/>
      <c r="G325" s="13">
        <v>-1.2722169090909099</v>
      </c>
    </row>
    <row r="326" spans="2:7" ht="14.25">
      <c r="B326" s="13"/>
      <c r="C326" s="13"/>
      <c r="D326" s="13"/>
      <c r="E326" s="13">
        <v>1.132171375</v>
      </c>
      <c r="F326" s="13"/>
      <c r="G326" s="13">
        <v>-1.5932796</v>
      </c>
    </row>
    <row r="327" spans="2:7" ht="14.25">
      <c r="B327" s="13"/>
      <c r="C327" s="13"/>
      <c r="D327" s="13"/>
      <c r="E327" s="13">
        <v>1.1905212222222199</v>
      </c>
      <c r="F327" s="13"/>
      <c r="G327" s="13">
        <v>-1.6561229</v>
      </c>
    </row>
    <row r="328" spans="2:7" ht="14.25">
      <c r="B328" s="13"/>
      <c r="C328" s="13"/>
      <c r="D328" s="13"/>
      <c r="E328" s="13">
        <v>0.90269077777777795</v>
      </c>
      <c r="F328" s="13"/>
      <c r="G328" s="13">
        <v>-1.389278875</v>
      </c>
    </row>
    <row r="329" spans="2:7" ht="14.25">
      <c r="B329" s="13"/>
      <c r="C329" s="13"/>
      <c r="D329" s="13"/>
      <c r="E329" s="13">
        <v>1.1587915714285699</v>
      </c>
      <c r="F329" s="13"/>
      <c r="G329" s="13">
        <v>-1.0674012727272699</v>
      </c>
    </row>
    <row r="330" spans="2:7" ht="14.25">
      <c r="B330" s="13"/>
      <c r="C330" s="13"/>
      <c r="D330" s="13"/>
      <c r="E330" s="13">
        <v>0.75522239999999996</v>
      </c>
      <c r="F330" s="13"/>
      <c r="G330" s="13">
        <v>-1.5437253333333301</v>
      </c>
    </row>
    <row r="331" spans="2:7" ht="14.25">
      <c r="B331" s="13"/>
      <c r="C331" s="13"/>
      <c r="D331" s="13"/>
      <c r="E331" s="13">
        <v>1.1968426666666701</v>
      </c>
      <c r="F331" s="13"/>
      <c r="G331" s="13">
        <v>-0.95724949999999998</v>
      </c>
    </row>
    <row r="332" spans="2:7" ht="14.25">
      <c r="B332" s="13"/>
      <c r="C332" s="13"/>
      <c r="D332" s="13"/>
      <c r="E332" s="13">
        <v>0.59399445454545496</v>
      </c>
      <c r="F332" s="13"/>
      <c r="G332" s="13">
        <v>-1.32620590909091</v>
      </c>
    </row>
    <row r="333" spans="2:7" ht="14.25">
      <c r="B333" s="13"/>
      <c r="C333" s="13"/>
      <c r="D333" s="13"/>
      <c r="E333" s="13">
        <v>0.875112</v>
      </c>
      <c r="F333" s="13"/>
      <c r="G333" s="13">
        <v>-0.66521600000000003</v>
      </c>
    </row>
    <row r="334" spans="2:7" ht="14.25">
      <c r="B334" s="13"/>
      <c r="C334" s="13"/>
      <c r="D334" s="13"/>
      <c r="E334" s="13">
        <v>0.67955624999999997</v>
      </c>
      <c r="F334" s="13"/>
      <c r="G334" s="13">
        <v>-1.1448353</v>
      </c>
    </row>
    <row r="335" spans="2:7" ht="14.25">
      <c r="B335" s="13"/>
      <c r="C335" s="13"/>
      <c r="D335" s="13"/>
      <c r="E335" s="13">
        <v>1.1778949999999999</v>
      </c>
      <c r="F335" s="13"/>
      <c r="G335" s="13">
        <v>-0.85976164285714296</v>
      </c>
    </row>
    <row r="336" spans="2:7" ht="14.25">
      <c r="B336" s="13"/>
      <c r="C336" s="13"/>
      <c r="D336" s="13"/>
      <c r="E336" s="13">
        <v>0.99922085714285702</v>
      </c>
      <c r="F336" s="13"/>
      <c r="G336" s="13">
        <v>-1.0115605833333301</v>
      </c>
    </row>
    <row r="337" spans="2:7" ht="14.25">
      <c r="B337" s="13"/>
      <c r="C337" s="13"/>
      <c r="D337" s="13"/>
      <c r="E337" s="13">
        <v>1.0633561250000001</v>
      </c>
      <c r="F337" s="13"/>
      <c r="G337" s="13">
        <v>-1.884995</v>
      </c>
    </row>
    <row r="338" spans="2:7" ht="14.25">
      <c r="B338" s="13"/>
      <c r="C338" s="13"/>
      <c r="D338" s="13"/>
      <c r="E338" s="13">
        <v>1.2195571428571399</v>
      </c>
      <c r="F338" s="13"/>
      <c r="G338" s="13">
        <v>-1.0169994285714301</v>
      </c>
    </row>
    <row r="339" spans="2:7" ht="14.25">
      <c r="B339" s="13"/>
      <c r="C339" s="13"/>
      <c r="D339" s="13"/>
      <c r="E339" s="13">
        <v>1.4462015714285701</v>
      </c>
      <c r="F339" s="13"/>
      <c r="G339" s="13">
        <v>-1.4859078888888899</v>
      </c>
    </row>
    <row r="340" spans="2:7" ht="14.25">
      <c r="B340" s="13"/>
      <c r="C340" s="13"/>
      <c r="D340" s="13"/>
      <c r="E340" s="13">
        <v>1.02488427272727</v>
      </c>
      <c r="F340" s="13"/>
      <c r="G340" s="13">
        <v>-1.3398446923076901</v>
      </c>
    </row>
    <row r="341" spans="2:7" ht="14.25">
      <c r="B341" s="13"/>
      <c r="C341" s="13"/>
      <c r="D341" s="13"/>
      <c r="E341" s="13">
        <v>0.69011811111111099</v>
      </c>
      <c r="F341" s="13"/>
      <c r="G341" s="13">
        <v>-1.00794192307692</v>
      </c>
    </row>
    <row r="342" spans="2:7" ht="14.25">
      <c r="B342" s="13"/>
      <c r="C342" s="13"/>
      <c r="D342" s="13"/>
      <c r="E342" s="13">
        <v>1.0426690000000001</v>
      </c>
      <c r="F342" s="13"/>
      <c r="G342" s="13"/>
    </row>
    <row r="343" spans="2:7" ht="14.25">
      <c r="B343" s="13"/>
      <c r="C343" s="13"/>
      <c r="D343" s="13"/>
      <c r="E343" s="13">
        <v>1.2427295</v>
      </c>
      <c r="F343" s="13"/>
      <c r="G343" s="13"/>
    </row>
    <row r="344" spans="2:7" ht="14.25">
      <c r="B344" s="13"/>
      <c r="C344" s="13"/>
      <c r="D344" s="13"/>
      <c r="E344" s="13">
        <v>0.74121999999999999</v>
      </c>
      <c r="F344" s="13"/>
      <c r="G344" s="13"/>
    </row>
    <row r="345" spans="2:7" ht="14.25">
      <c r="B345" s="13"/>
      <c r="C345" s="13"/>
      <c r="D345" s="13"/>
      <c r="E345" s="13">
        <v>1.0517395</v>
      </c>
      <c r="F345" s="13"/>
      <c r="G345" s="13"/>
    </row>
    <row r="346" spans="2:7" ht="14.25">
      <c r="B346" s="13"/>
      <c r="C346" s="13"/>
      <c r="D346" s="13"/>
      <c r="E346" s="13">
        <v>1.295129</v>
      </c>
      <c r="F346" s="13"/>
      <c r="G346" s="13"/>
    </row>
    <row r="347" spans="2:7" ht="14.25">
      <c r="B347" s="13"/>
      <c r="C347" s="13"/>
      <c r="D347" s="13"/>
      <c r="E347" s="13">
        <v>0.75766272727272699</v>
      </c>
      <c r="F347" s="13"/>
      <c r="G347" s="13"/>
    </row>
    <row r="348" spans="2:7" ht="14.25">
      <c r="B348" s="13"/>
      <c r="C348" s="13"/>
      <c r="D348" s="13"/>
      <c r="E348" s="13">
        <v>1.0676936666666701</v>
      </c>
      <c r="F348" s="13"/>
      <c r="G348" s="13"/>
    </row>
    <row r="349" spans="2:7" ht="14.25">
      <c r="B349" s="13"/>
      <c r="C349" s="13"/>
      <c r="D349" s="13"/>
      <c r="E349" s="13">
        <v>0.94341671428571405</v>
      </c>
      <c r="F349" s="13"/>
      <c r="G349" s="13"/>
    </row>
    <row r="350" spans="2:7" ht="14.25">
      <c r="B350" s="13"/>
      <c r="C350" s="13"/>
      <c r="D350" s="13"/>
      <c r="E350" s="13">
        <v>1.4213125555555599</v>
      </c>
      <c r="F350" s="13"/>
      <c r="G350" s="13"/>
    </row>
    <row r="351" spans="2:7" ht="14.25">
      <c r="B351" s="13"/>
      <c r="C351" s="13"/>
      <c r="D351" s="13"/>
      <c r="E351" s="13">
        <v>1.3791742857142899</v>
      </c>
      <c r="F351" s="13"/>
      <c r="G351" s="13"/>
    </row>
    <row r="352" spans="2:7" ht="14.25">
      <c r="B352" s="13"/>
      <c r="C352" s="13"/>
      <c r="D352" s="13"/>
      <c r="E352" s="13">
        <v>1.0533969999999999</v>
      </c>
      <c r="F352" s="13"/>
      <c r="G352" s="13"/>
    </row>
    <row r="353" spans="2:7" ht="14.25">
      <c r="B353" s="13"/>
      <c r="C353" s="13"/>
      <c r="D353" s="13"/>
      <c r="E353" s="13">
        <v>1.204388</v>
      </c>
      <c r="F353" s="13"/>
      <c r="G353" s="13"/>
    </row>
    <row r="354" spans="2:7" ht="14.25">
      <c r="B354" s="13"/>
      <c r="C354" s="13"/>
      <c r="D354" s="13"/>
      <c r="E354" s="13">
        <v>0.81272074999999999</v>
      </c>
      <c r="F354" s="13"/>
      <c r="G354" s="13"/>
    </row>
    <row r="355" spans="2:7" ht="14.25">
      <c r="B355" s="13"/>
      <c r="C355" s="13"/>
      <c r="D355" s="13"/>
      <c r="E355" s="13">
        <v>1.14508583333333</v>
      </c>
      <c r="F355" s="13"/>
      <c r="G355" s="13"/>
    </row>
    <row r="356" spans="2:7" ht="14.25">
      <c r="B356" s="13"/>
      <c r="C356" s="13"/>
      <c r="D356" s="13"/>
      <c r="E356" s="13">
        <v>1.3074208333333299</v>
      </c>
      <c r="F356" s="13"/>
      <c r="G356" s="13"/>
    </row>
    <row r="357" spans="2:7" ht="14.25">
      <c r="B357" s="13"/>
      <c r="C357" s="13"/>
      <c r="D357" s="13"/>
      <c r="E357" s="13">
        <v>1.178475875</v>
      </c>
      <c r="F357" s="13"/>
      <c r="G357" s="13"/>
    </row>
    <row r="358" spans="2:7" ht="14.25">
      <c r="B358" s="13"/>
      <c r="C358" s="13"/>
      <c r="D358" s="13"/>
      <c r="E358" s="13">
        <v>1.5510286666666699</v>
      </c>
      <c r="F358" s="13"/>
      <c r="G358" s="13"/>
    </row>
    <row r="359" spans="2:7" ht="14.25">
      <c r="B359" s="13"/>
      <c r="C359" s="13"/>
      <c r="D359" s="13"/>
      <c r="E359" s="13">
        <v>1.4774921428571399</v>
      </c>
      <c r="F359" s="13"/>
      <c r="G359" s="13"/>
    </row>
    <row r="360" spans="2:7" ht="14.25">
      <c r="B360" s="13"/>
      <c r="C360" s="13"/>
      <c r="D360" s="13"/>
      <c r="E360" s="13">
        <v>1.3847637142857101</v>
      </c>
      <c r="F360" s="13"/>
      <c r="G360" s="13"/>
    </row>
    <row r="361" spans="2:7" ht="14.25">
      <c r="B361" s="13"/>
      <c r="C361" s="13"/>
      <c r="D361" s="13"/>
      <c r="E361" s="13">
        <v>0.75970700000000002</v>
      </c>
      <c r="F361" s="13"/>
      <c r="G361" s="13"/>
    </row>
    <row r="362" spans="2:7" ht="14.25">
      <c r="B362" s="13"/>
      <c r="C362" s="13"/>
      <c r="D362" s="13"/>
      <c r="E362" s="13">
        <v>1.1159079999999999</v>
      </c>
      <c r="F362" s="13"/>
      <c r="G362" s="13"/>
    </row>
    <row r="363" spans="2:7" ht="14.25">
      <c r="B363" s="13"/>
      <c r="C363" s="13"/>
      <c r="D363" s="13"/>
      <c r="E363" s="13">
        <v>0.88592857142857195</v>
      </c>
      <c r="F363" s="13"/>
      <c r="G363" s="13"/>
    </row>
    <row r="364" spans="2:7" ht="14.25">
      <c r="B364" s="13"/>
      <c r="C364" s="13"/>
      <c r="D364" s="13"/>
      <c r="E364" s="13">
        <v>0.66035109090909105</v>
      </c>
      <c r="F364" s="13"/>
      <c r="G364" s="13"/>
    </row>
    <row r="365" spans="2:7" ht="14.25">
      <c r="B365" s="13"/>
      <c r="C365" s="13"/>
      <c r="D365" s="13"/>
      <c r="E365" s="13">
        <v>0.96547371428571405</v>
      </c>
      <c r="F365" s="13"/>
      <c r="G365" s="13"/>
    </row>
    <row r="366" spans="2:7" ht="14.25">
      <c r="B366" s="13"/>
      <c r="C366" s="13"/>
      <c r="D366" s="13"/>
      <c r="E366" s="13">
        <v>0.70909820000000001</v>
      </c>
      <c r="F366" s="13"/>
      <c r="G366" s="13"/>
    </row>
    <row r="367" spans="2:7" ht="14.25">
      <c r="B367" s="13"/>
      <c r="C367" s="13"/>
      <c r="D367" s="13"/>
      <c r="E367" s="13">
        <v>1.31237514285714</v>
      </c>
      <c r="F367" s="13"/>
      <c r="G367" s="13"/>
    </row>
    <row r="368" spans="2:7" ht="14.25">
      <c r="B368" s="13"/>
      <c r="C368" s="13"/>
      <c r="D368" s="13"/>
      <c r="E368" s="13">
        <v>1.1953041666666699</v>
      </c>
      <c r="F368" s="13"/>
      <c r="G368" s="13"/>
    </row>
    <row r="369" spans="2:23" ht="14.25">
      <c r="B369" s="13"/>
      <c r="C369" s="13"/>
      <c r="D369" s="13"/>
      <c r="E369" s="13">
        <v>1.091491625</v>
      </c>
      <c r="F369" s="13"/>
      <c r="G369" s="13"/>
    </row>
    <row r="370" spans="2:23" ht="14.25">
      <c r="B370" s="13"/>
      <c r="C370" s="13"/>
      <c r="D370" s="13"/>
      <c r="E370" s="13">
        <v>1.40930016666667</v>
      </c>
      <c r="F370" s="13"/>
      <c r="G370" s="13"/>
    </row>
    <row r="371" spans="2:23" ht="14.25">
      <c r="B371" s="13"/>
      <c r="C371" s="13"/>
      <c r="D371" s="13"/>
      <c r="E371" s="13">
        <v>1.3231324285714301</v>
      </c>
      <c r="F371" s="13"/>
      <c r="G371" s="13"/>
    </row>
    <row r="372" spans="2:23" ht="14.25">
      <c r="B372" s="13"/>
      <c r="C372" s="13"/>
      <c r="D372" s="13"/>
      <c r="E372" s="13">
        <v>1.396766</v>
      </c>
      <c r="F372" s="13"/>
      <c r="G372" s="13"/>
    </row>
    <row r="373" spans="2:23" ht="14.25">
      <c r="B373" s="13"/>
      <c r="C373" s="13"/>
      <c r="D373" s="13"/>
      <c r="E373" s="13">
        <v>1.40236766666667</v>
      </c>
      <c r="F373" s="13"/>
      <c r="G373" s="13"/>
    </row>
    <row r="374" spans="2:23" ht="14.25">
      <c r="B374" s="13"/>
      <c r="C374" s="13"/>
      <c r="D374" s="13"/>
      <c r="E374" s="13">
        <v>1.578136</v>
      </c>
      <c r="F374" s="13"/>
      <c r="G374" s="13"/>
    </row>
    <row r="375" spans="2:23" ht="14.25">
      <c r="B375" s="13"/>
      <c r="C375" s="13"/>
      <c r="D375" s="13"/>
      <c r="E375" s="13">
        <v>1.08782433333333</v>
      </c>
      <c r="F375" s="13"/>
      <c r="G375" s="13"/>
    </row>
    <row r="376" spans="2:23" ht="14.25">
      <c r="B376" s="13"/>
      <c r="C376" s="13"/>
      <c r="D376" s="13"/>
      <c r="E376" s="13">
        <v>1.2742458750000001</v>
      </c>
      <c r="F376" s="13"/>
      <c r="G376" s="13"/>
    </row>
    <row r="377" spans="2:23" ht="14.25">
      <c r="B377" s="13"/>
      <c r="C377" s="13"/>
      <c r="D377" s="13"/>
      <c r="E377" s="13">
        <v>0.59499279999999999</v>
      </c>
      <c r="F377" s="13"/>
      <c r="G377" s="13"/>
    </row>
    <row r="378" spans="2:23" ht="14.25">
      <c r="B378" s="13"/>
      <c r="C378" s="13"/>
      <c r="D378" s="13"/>
      <c r="E378" s="13">
        <v>1.12066528571429</v>
      </c>
      <c r="F378" s="13"/>
      <c r="G378" s="13"/>
    </row>
    <row r="379" spans="2:23" ht="14.25">
      <c r="B379" s="13"/>
      <c r="C379" s="13"/>
      <c r="D379" s="13"/>
      <c r="E379" s="13">
        <v>1.0674327777777799</v>
      </c>
      <c r="F379" s="13"/>
      <c r="G379" s="13"/>
    </row>
    <row r="380" spans="2:23" ht="14.25">
      <c r="B380" s="13"/>
      <c r="C380" s="13"/>
      <c r="D380" s="13"/>
      <c r="E380" s="13">
        <v>1.140725</v>
      </c>
      <c r="F380" s="13"/>
      <c r="G380" s="13"/>
    </row>
    <row r="381" spans="2:23" ht="14.25">
      <c r="B381" s="13"/>
      <c r="C381" s="13"/>
      <c r="D381" s="13"/>
      <c r="E381" s="23">
        <v>1.0881563999999999</v>
      </c>
      <c r="F381" s="13"/>
      <c r="G381" s="13"/>
    </row>
    <row r="382" spans="2:23" ht="15">
      <c r="E382" s="23">
        <v>1.363221</v>
      </c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</row>
    <row r="383" spans="2:23" ht="14.25">
      <c r="B383" s="13"/>
      <c r="C383" s="13"/>
      <c r="D383" s="13"/>
      <c r="E383" s="23">
        <v>0.97266377777777802</v>
      </c>
      <c r="F383" s="13"/>
      <c r="G383" s="13"/>
    </row>
    <row r="384" spans="2:23" ht="14.25">
      <c r="B384" s="13"/>
      <c r="C384" s="13"/>
      <c r="D384" s="13"/>
      <c r="E384" s="23">
        <v>1.0168178750000001</v>
      </c>
      <c r="F384" s="13"/>
      <c r="G384" s="13"/>
    </row>
    <row r="385" spans="2:7" ht="14.25">
      <c r="B385" s="13"/>
      <c r="C385" s="13"/>
      <c r="D385" s="13"/>
      <c r="E385" s="23">
        <v>1.261321125</v>
      </c>
      <c r="F385" s="13"/>
      <c r="G385" s="13"/>
    </row>
    <row r="386" spans="2:7" ht="14.25">
      <c r="B386" s="13"/>
      <c r="C386" s="13"/>
      <c r="D386" s="13"/>
      <c r="E386" s="23">
        <v>1.05637</v>
      </c>
      <c r="F386" s="13"/>
      <c r="G386" s="13"/>
    </row>
    <row r="387" spans="2:7" ht="14.25">
      <c r="B387" s="13"/>
      <c r="C387" s="13"/>
      <c r="D387" s="13"/>
      <c r="E387" s="23">
        <v>1.0561841111111101</v>
      </c>
      <c r="F387" s="13"/>
      <c r="G387" s="13"/>
    </row>
    <row r="388" spans="2:7" ht="14.25">
      <c r="B388" s="13"/>
      <c r="C388" s="13"/>
      <c r="D388" s="13"/>
      <c r="E388" s="23">
        <v>0.88007159999999995</v>
      </c>
      <c r="F388" s="13"/>
      <c r="G388" s="13"/>
    </row>
    <row r="389" spans="2:7" ht="14.25">
      <c r="B389" s="13"/>
      <c r="C389" s="13"/>
      <c r="D389" s="13"/>
      <c r="E389" s="23">
        <v>0.90049920000000006</v>
      </c>
      <c r="F389" s="13"/>
      <c r="G389" s="13"/>
    </row>
    <row r="390" spans="2:7" ht="14.25">
      <c r="B390" s="13"/>
      <c r="C390" s="13"/>
      <c r="D390" s="13"/>
      <c r="E390" s="23">
        <v>0.84470590000000001</v>
      </c>
      <c r="F390" s="13"/>
      <c r="G390" s="13"/>
    </row>
    <row r="391" spans="2:7" ht="14.25">
      <c r="B391" s="13"/>
      <c r="C391" s="13"/>
      <c r="D391" s="13"/>
      <c r="E391" s="23">
        <v>1.157731125</v>
      </c>
      <c r="F391" s="13"/>
      <c r="G391" s="13"/>
    </row>
    <row r="392" spans="2:7" ht="14.25">
      <c r="B392" s="13"/>
      <c r="C392" s="13"/>
      <c r="D392" s="13"/>
      <c r="E392" s="23">
        <v>1.5983446666666701</v>
      </c>
      <c r="F392" s="13"/>
      <c r="G392" s="13"/>
    </row>
    <row r="393" spans="2:7" ht="14.25">
      <c r="B393" s="13"/>
      <c r="C393" s="13"/>
      <c r="D393" s="13"/>
      <c r="E393" s="23">
        <v>1.3828655999999999</v>
      </c>
      <c r="F393" s="13"/>
      <c r="G393" s="13"/>
    </row>
    <row r="394" spans="2:7" ht="14.25">
      <c r="B394" s="13"/>
      <c r="C394" s="13"/>
      <c r="D394" s="13"/>
      <c r="E394" s="23">
        <v>1.1358035714285699</v>
      </c>
      <c r="F394" s="13"/>
      <c r="G394" s="13"/>
    </row>
    <row r="395" spans="2:7" ht="14.25">
      <c r="B395" s="13"/>
      <c r="C395" s="13"/>
      <c r="D395" s="13"/>
      <c r="E395" s="23">
        <v>0.91982209999999998</v>
      </c>
      <c r="F395" s="13"/>
      <c r="G395" s="13"/>
    </row>
    <row r="396" spans="2:7" ht="14.25">
      <c r="B396" s="13"/>
      <c r="C396" s="13"/>
      <c r="D396" s="13"/>
      <c r="E396" s="23">
        <v>0.88069311111111104</v>
      </c>
      <c r="F396" s="13"/>
      <c r="G396" s="13"/>
    </row>
    <row r="397" spans="2:7" ht="14.25">
      <c r="B397" s="13"/>
      <c r="C397" s="13"/>
      <c r="D397" s="13"/>
      <c r="E397" s="23">
        <v>1.2634049999999999</v>
      </c>
      <c r="F397" s="13"/>
      <c r="G397" s="13"/>
    </row>
    <row r="398" spans="2:7" ht="14.25">
      <c r="B398" s="13"/>
      <c r="C398" s="13"/>
      <c r="D398" s="13"/>
      <c r="E398" s="23">
        <v>1.40769416666667</v>
      </c>
      <c r="F398" s="13"/>
      <c r="G398" s="13"/>
    </row>
    <row r="399" spans="2:7" ht="14.25">
      <c r="B399" s="13"/>
      <c r="C399" s="13"/>
      <c r="D399" s="13"/>
      <c r="E399" s="23">
        <v>0.77917045454545497</v>
      </c>
      <c r="F399" s="13"/>
      <c r="G399" s="13"/>
    </row>
    <row r="400" spans="2:7" ht="14.25">
      <c r="B400" s="13"/>
      <c r="C400" s="13"/>
      <c r="D400" s="13"/>
      <c r="E400" s="23">
        <v>0.99273800000000001</v>
      </c>
      <c r="F400" s="13"/>
      <c r="G400" s="13"/>
    </row>
    <row r="401" spans="2:7" ht="14.25">
      <c r="B401" s="13"/>
      <c r="C401" s="13"/>
      <c r="D401" s="13"/>
      <c r="E401" s="23">
        <v>0.96002137499999995</v>
      </c>
      <c r="F401" s="13"/>
      <c r="G401" s="13"/>
    </row>
    <row r="402" spans="2:7" ht="14.25">
      <c r="B402" s="13"/>
      <c r="C402" s="13"/>
      <c r="D402" s="13"/>
      <c r="E402" s="23">
        <v>0.83368814285714299</v>
      </c>
      <c r="F402" s="13"/>
      <c r="G402" s="13"/>
    </row>
    <row r="403" spans="2:7" ht="14.25">
      <c r="B403" s="13"/>
      <c r="C403" s="13"/>
      <c r="D403" s="13"/>
      <c r="E403" s="23">
        <v>0.77718263636363605</v>
      </c>
      <c r="F403" s="13"/>
      <c r="G403" s="13"/>
    </row>
    <row r="404" spans="2:7" ht="14.25">
      <c r="B404" s="13"/>
      <c r="C404" s="13"/>
      <c r="D404" s="13"/>
      <c r="E404" s="23">
        <v>1.2568779999999999</v>
      </c>
      <c r="F404" s="13"/>
      <c r="G404" s="13"/>
    </row>
    <row r="405" spans="2:7" ht="14.25">
      <c r="B405" s="13"/>
      <c r="C405" s="13"/>
      <c r="D405" s="13"/>
      <c r="E405" s="23">
        <v>0.97880619999999996</v>
      </c>
      <c r="F405" s="13"/>
      <c r="G405" s="13"/>
    </row>
    <row r="406" spans="2:7" ht="14.25">
      <c r="B406" s="13"/>
      <c r="C406" s="13"/>
      <c r="D406" s="13"/>
      <c r="E406" s="23">
        <v>1.04968375</v>
      </c>
      <c r="F406" s="13"/>
      <c r="G406" s="13"/>
    </row>
    <row r="407" spans="2:7" ht="14.25">
      <c r="B407" s="13"/>
      <c r="C407" s="13"/>
      <c r="D407" s="13"/>
      <c r="E407" s="23">
        <v>0.89962980000000003</v>
      </c>
      <c r="F407" s="13"/>
      <c r="G407" s="13"/>
    </row>
    <row r="408" spans="2:7" ht="14.25">
      <c r="B408" s="13"/>
      <c r="C408" s="13"/>
      <c r="D408" s="13"/>
      <c r="E408" s="23">
        <v>1.060026125</v>
      </c>
      <c r="F408" s="13"/>
      <c r="G408" s="13"/>
    </row>
    <row r="409" spans="2:7" ht="14.25">
      <c r="B409" s="13"/>
      <c r="C409" s="13"/>
      <c r="D409" s="13"/>
      <c r="E409" s="23">
        <v>1.0595355714285699</v>
      </c>
      <c r="F409" s="13"/>
      <c r="G409" s="13"/>
    </row>
    <row r="410" spans="2:7" ht="14.25">
      <c r="B410" s="13"/>
      <c r="C410" s="13"/>
      <c r="D410" s="13"/>
      <c r="E410" s="23">
        <v>0.86594380000000004</v>
      </c>
      <c r="F410" s="13"/>
      <c r="G410" s="13"/>
    </row>
    <row r="411" spans="2:7" ht="14.25">
      <c r="B411" s="13"/>
      <c r="C411" s="13"/>
      <c r="D411" s="13"/>
      <c r="E411" s="23">
        <v>0.78841870000000003</v>
      </c>
      <c r="F411" s="13"/>
      <c r="G411" s="13"/>
    </row>
    <row r="412" spans="2:7" ht="14.25">
      <c r="B412" s="13"/>
      <c r="C412" s="13"/>
      <c r="D412" s="13"/>
      <c r="E412" s="23">
        <v>1.160897625</v>
      </c>
      <c r="F412" s="13"/>
      <c r="G412" s="13"/>
    </row>
    <row r="413" spans="2:7" ht="14.25">
      <c r="B413" s="13"/>
      <c r="C413" s="13"/>
      <c r="D413" s="13"/>
      <c r="E413" s="13"/>
      <c r="F413" s="13"/>
      <c r="G413" s="13"/>
    </row>
    <row r="1048575" ht="15.75" customHeight="1"/>
  </sheetData>
  <mergeCells count="2">
    <mergeCell ref="I1:K1"/>
    <mergeCell ref="L1:N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1048185"/>
  <sheetViews>
    <sheetView tabSelected="1" zoomScaleNormal="100" workbookViewId="0">
      <pane ySplit="2" topLeftCell="A15" activePane="bottomLeft" state="frozen"/>
      <selection activeCell="AG1" sqref="AG1"/>
      <selection pane="bottomLeft" activeCell="A33" sqref="A33"/>
    </sheetView>
  </sheetViews>
  <sheetFormatPr defaultRowHeight="12.75"/>
  <cols>
    <col min="1" max="1" width="12.5703125" customWidth="1"/>
    <col min="2" max="2" width="13.5703125" customWidth="1"/>
    <col min="3" max="3" width="12.5703125" customWidth="1"/>
    <col min="4" max="4" width="12.7109375" customWidth="1"/>
    <col min="5" max="5" width="13.28515625" customWidth="1"/>
    <col min="6" max="6" width="14.28515625" customWidth="1"/>
    <col min="7" max="7" width="12.5703125" customWidth="1"/>
    <col min="8" max="8" width="11.42578125" customWidth="1"/>
    <col min="9" max="9" width="12.5703125" customWidth="1"/>
    <col min="10" max="10" width="13.85546875" customWidth="1"/>
    <col min="11" max="11" width="12.5703125" customWidth="1"/>
    <col min="12" max="12" width="11" customWidth="1"/>
    <col min="13" max="13" width="12.5703125" customWidth="1"/>
    <col min="14" max="14" width="11.85546875" customWidth="1"/>
    <col min="15" max="15" width="12.5703125" customWidth="1"/>
    <col min="16" max="16" width="11.5703125" customWidth="1"/>
    <col min="17" max="17" width="12.5703125" customWidth="1"/>
    <col min="18" max="18" width="12.42578125" customWidth="1"/>
    <col min="19" max="19" width="12.5703125" customWidth="1"/>
    <col min="20" max="20" width="11.42578125" customWidth="1"/>
    <col min="21" max="21" width="12.5703125" customWidth="1"/>
    <col min="22" max="22" width="12.42578125" customWidth="1"/>
    <col min="23" max="23" width="12.5703125" customWidth="1"/>
    <col min="24" max="24" width="11.42578125" customWidth="1"/>
    <col min="25" max="25" width="12.5703125" customWidth="1"/>
    <col min="26" max="26" width="12.7109375" customWidth="1"/>
    <col min="27" max="27" width="12.5703125" customWidth="1"/>
    <col min="28" max="28" width="14.28515625" customWidth="1"/>
    <col min="29" max="29" width="12.5703125" customWidth="1"/>
    <col min="30" max="30" width="13.28515625" customWidth="1"/>
    <col min="31" max="31" width="12.5703125" customWidth="1"/>
    <col min="32" max="32" width="12.140625" customWidth="1"/>
    <col min="33" max="33" width="12.5703125" customWidth="1"/>
    <col min="34" max="34" width="12.28515625" customWidth="1"/>
    <col min="35" max="35" width="12.5703125" customWidth="1"/>
    <col min="36" max="36" width="12" customWidth="1"/>
    <col min="37" max="37" width="12.5703125" customWidth="1"/>
    <col min="38" max="38" width="11.7109375" customWidth="1"/>
    <col min="39" max="39" width="12.5703125" customWidth="1"/>
    <col min="40" max="40" width="13" customWidth="1"/>
    <col min="41" max="41" width="12.5703125" customWidth="1"/>
    <col min="42" max="42" width="15.28515625" customWidth="1"/>
    <col min="43" max="43" width="12.5703125" customWidth="1"/>
    <col min="44" max="44" width="12.28515625" customWidth="1"/>
    <col min="45" max="45" width="12.5703125" customWidth="1"/>
    <col min="46" max="46" width="13.5703125" customWidth="1"/>
    <col min="47" max="47" width="12.5703125" customWidth="1"/>
    <col min="48" max="48" width="11.140625" customWidth="1"/>
    <col min="49" max="49" width="12.5703125" customWidth="1"/>
    <col min="50" max="50" width="14" customWidth="1"/>
    <col min="51" max="51" width="12.5703125" customWidth="1"/>
    <col min="52" max="52" width="12.42578125" customWidth="1"/>
    <col min="53" max="53" width="12.5703125" customWidth="1"/>
    <col min="54" max="54" width="13.5703125" customWidth="1"/>
    <col min="55" max="55" width="12.5703125" customWidth="1"/>
    <col min="56" max="56" width="12.7109375" customWidth="1"/>
    <col min="57" max="57" width="12.5703125" customWidth="1"/>
    <col min="58" max="58" width="11.5703125" customWidth="1"/>
    <col min="59" max="59" width="12.5703125" customWidth="1"/>
    <col min="60" max="60" width="12.140625" customWidth="1"/>
    <col min="61" max="61" width="12.5703125" customWidth="1"/>
    <col min="62" max="62" width="12.7109375" customWidth="1"/>
    <col min="63" max="63" width="12.5703125" customWidth="1"/>
    <col min="64" max="64" width="13.140625" customWidth="1"/>
    <col min="65" max="65" width="12.5703125" customWidth="1"/>
    <col min="66" max="66" width="12.28515625" customWidth="1"/>
    <col min="67" max="67" width="12.5703125" customWidth="1"/>
    <col min="68" max="68" width="11.85546875" customWidth="1"/>
    <col min="69" max="69" width="12.5703125" customWidth="1"/>
    <col min="70" max="70" width="12.7109375" customWidth="1"/>
    <col min="71" max="71" width="12.5703125" customWidth="1"/>
    <col min="72" max="72" width="11.85546875" customWidth="1"/>
    <col min="73" max="73" width="12.5703125" customWidth="1"/>
    <col min="74" max="74" width="12.7109375" customWidth="1"/>
    <col min="75" max="75" width="12.5703125" customWidth="1"/>
    <col min="76" max="76" width="12" customWidth="1"/>
    <col min="77" max="77" width="12.5703125" customWidth="1"/>
    <col min="78" max="78" width="11.85546875" customWidth="1"/>
    <col min="79" max="79" width="12.5703125" customWidth="1"/>
    <col min="80" max="80" width="11.5703125" customWidth="1"/>
    <col min="81" max="81" width="12.5703125" customWidth="1"/>
    <col min="82" max="82" width="12.28515625" customWidth="1"/>
    <col min="83" max="83" width="12.5703125" customWidth="1"/>
    <col min="84" max="84" width="11.85546875" customWidth="1"/>
    <col min="85" max="1025" width="12.5703125" customWidth="1"/>
  </cols>
  <sheetData>
    <row r="1" spans="1:85" ht="15">
      <c r="A1" s="19"/>
      <c r="B1" s="25" t="s">
        <v>5</v>
      </c>
      <c r="C1" s="25" t="s">
        <v>5</v>
      </c>
      <c r="D1" s="25" t="s">
        <v>5</v>
      </c>
      <c r="E1" s="25" t="s">
        <v>5</v>
      </c>
      <c r="F1" s="25" t="s">
        <v>5</v>
      </c>
      <c r="G1" s="25" t="s">
        <v>5</v>
      </c>
      <c r="H1" s="25" t="s">
        <v>5</v>
      </c>
      <c r="I1" s="25" t="s">
        <v>5</v>
      </c>
      <c r="J1" s="25" t="s">
        <v>5</v>
      </c>
      <c r="K1" s="25" t="s">
        <v>5</v>
      </c>
      <c r="L1" s="25" t="s">
        <v>5</v>
      </c>
      <c r="M1" s="25" t="s">
        <v>5</v>
      </c>
      <c r="N1" s="25" t="s">
        <v>5</v>
      </c>
      <c r="O1" s="25" t="s">
        <v>5</v>
      </c>
      <c r="P1" s="25" t="s">
        <v>5</v>
      </c>
      <c r="Q1" s="25" t="s">
        <v>5</v>
      </c>
      <c r="R1" s="25" t="s">
        <v>5</v>
      </c>
      <c r="S1" s="25" t="s">
        <v>5</v>
      </c>
      <c r="T1" s="25" t="s">
        <v>5</v>
      </c>
      <c r="U1" s="25" t="s">
        <v>5</v>
      </c>
      <c r="V1" s="25" t="s">
        <v>5</v>
      </c>
      <c r="W1" s="25" t="s">
        <v>5</v>
      </c>
      <c r="X1" s="25" t="s">
        <v>5</v>
      </c>
      <c r="Y1" s="24" t="s">
        <v>5</v>
      </c>
      <c r="Z1" s="83" t="s">
        <v>6</v>
      </c>
      <c r="AA1" s="25" t="s">
        <v>6</v>
      </c>
      <c r="AB1" s="25" t="s">
        <v>6</v>
      </c>
      <c r="AC1" s="25" t="s">
        <v>6</v>
      </c>
      <c r="AD1" s="25" t="s">
        <v>6</v>
      </c>
      <c r="AE1" s="25" t="s">
        <v>6</v>
      </c>
      <c r="AF1" s="25" t="s">
        <v>6</v>
      </c>
      <c r="AG1" s="25" t="s">
        <v>6</v>
      </c>
      <c r="AH1" s="25" t="s">
        <v>6</v>
      </c>
      <c r="AI1" s="25" t="s">
        <v>6</v>
      </c>
      <c r="AJ1" s="25" t="s">
        <v>6</v>
      </c>
      <c r="AK1" s="24" t="s">
        <v>6</v>
      </c>
      <c r="AL1" s="83" t="s">
        <v>7</v>
      </c>
      <c r="AM1" s="25" t="s">
        <v>7</v>
      </c>
      <c r="AN1" s="25" t="s">
        <v>7</v>
      </c>
      <c r="AO1" s="25" t="s">
        <v>7</v>
      </c>
      <c r="AP1" s="25" t="s">
        <v>7</v>
      </c>
      <c r="AQ1" s="25" t="s">
        <v>7</v>
      </c>
      <c r="AR1" s="25" t="s">
        <v>7</v>
      </c>
      <c r="AS1" s="25" t="s">
        <v>7</v>
      </c>
      <c r="AT1" s="25" t="s">
        <v>7</v>
      </c>
      <c r="AU1" s="25" t="s">
        <v>7</v>
      </c>
      <c r="AV1" s="25" t="s">
        <v>7</v>
      </c>
      <c r="AW1" s="24" t="s">
        <v>7</v>
      </c>
      <c r="AX1" s="83" t="s">
        <v>8</v>
      </c>
      <c r="AY1" s="25" t="s">
        <v>8</v>
      </c>
      <c r="AZ1" s="25" t="s">
        <v>8</v>
      </c>
      <c r="BA1" s="25" t="s">
        <v>8</v>
      </c>
      <c r="BB1" s="25" t="s">
        <v>8</v>
      </c>
      <c r="BC1" s="25" t="s">
        <v>8</v>
      </c>
      <c r="BD1" s="25" t="s">
        <v>8</v>
      </c>
      <c r="BE1" s="25" t="s">
        <v>8</v>
      </c>
      <c r="BF1" s="25" t="s">
        <v>8</v>
      </c>
      <c r="BG1" s="25" t="s">
        <v>8</v>
      </c>
      <c r="BH1" s="25" t="s">
        <v>8</v>
      </c>
      <c r="BI1" s="24" t="s">
        <v>8</v>
      </c>
      <c r="BJ1" s="83" t="s">
        <v>9</v>
      </c>
      <c r="BK1" s="25" t="s">
        <v>9</v>
      </c>
      <c r="BL1" s="25" t="s">
        <v>9</v>
      </c>
      <c r="BM1" s="25" t="s">
        <v>9</v>
      </c>
      <c r="BN1" s="25" t="s">
        <v>9</v>
      </c>
      <c r="BO1" s="25" t="s">
        <v>9</v>
      </c>
      <c r="BP1" s="25" t="s">
        <v>9</v>
      </c>
      <c r="BQ1" s="25" t="s">
        <v>9</v>
      </c>
      <c r="BR1" s="25" t="s">
        <v>9</v>
      </c>
      <c r="BS1" s="25" t="s">
        <v>9</v>
      </c>
      <c r="BT1" s="25" t="s">
        <v>9</v>
      </c>
      <c r="BU1" s="24" t="s">
        <v>9</v>
      </c>
      <c r="BV1" s="83" t="s">
        <v>10</v>
      </c>
      <c r="BW1" s="25" t="s">
        <v>10</v>
      </c>
      <c r="BX1" s="25" t="s">
        <v>10</v>
      </c>
      <c r="BY1" s="25" t="s">
        <v>10</v>
      </c>
      <c r="BZ1" s="25" t="s">
        <v>10</v>
      </c>
      <c r="CA1" s="25" t="s">
        <v>10</v>
      </c>
      <c r="CB1" s="25" t="s">
        <v>10</v>
      </c>
      <c r="CC1" s="25" t="s">
        <v>10</v>
      </c>
      <c r="CD1" s="25" t="s">
        <v>10</v>
      </c>
      <c r="CE1" s="25" t="s">
        <v>10</v>
      </c>
      <c r="CF1" s="25" t="s">
        <v>10</v>
      </c>
      <c r="CG1" s="25" t="s">
        <v>10</v>
      </c>
    </row>
    <row r="2" spans="1:85" ht="13.9" customHeight="1">
      <c r="A2" s="19"/>
      <c r="B2" s="84" t="s">
        <v>11</v>
      </c>
      <c r="C2" s="84" t="s">
        <v>11</v>
      </c>
      <c r="D2" s="84" t="s">
        <v>11</v>
      </c>
      <c r="E2" s="84" t="s">
        <v>11</v>
      </c>
      <c r="F2" s="26" t="s">
        <v>30</v>
      </c>
      <c r="G2" s="26" t="s">
        <v>30</v>
      </c>
      <c r="H2" s="26" t="s">
        <v>30</v>
      </c>
      <c r="I2" s="26" t="s">
        <v>30</v>
      </c>
      <c r="J2" s="27" t="s">
        <v>31</v>
      </c>
      <c r="K2" s="27" t="s">
        <v>31</v>
      </c>
      <c r="L2" s="27" t="s">
        <v>31</v>
      </c>
      <c r="M2" s="27" t="s">
        <v>31</v>
      </c>
      <c r="N2" s="28" t="s">
        <v>12</v>
      </c>
      <c r="O2" s="28" t="s">
        <v>12</v>
      </c>
      <c r="P2" s="28" t="s">
        <v>12</v>
      </c>
      <c r="Q2" s="28" t="s">
        <v>12</v>
      </c>
      <c r="R2" s="28" t="s">
        <v>1</v>
      </c>
      <c r="S2" s="28" t="s">
        <v>1</v>
      </c>
      <c r="T2" s="28" t="s">
        <v>1</v>
      </c>
      <c r="U2" s="28" t="s">
        <v>1</v>
      </c>
      <c r="V2" s="28" t="s">
        <v>32</v>
      </c>
      <c r="W2" s="28" t="s">
        <v>32</v>
      </c>
      <c r="X2" s="28" t="s">
        <v>32</v>
      </c>
      <c r="Y2" s="28" t="s">
        <v>32</v>
      </c>
      <c r="Z2" s="24" t="s">
        <v>11</v>
      </c>
      <c r="AA2" s="24" t="s">
        <v>11</v>
      </c>
      <c r="AB2" s="24" t="s">
        <v>11</v>
      </c>
      <c r="AC2" s="24" t="s">
        <v>11</v>
      </c>
      <c r="AD2" s="85" t="s">
        <v>30</v>
      </c>
      <c r="AE2" s="86" t="s">
        <v>30</v>
      </c>
      <c r="AF2" s="86" t="s">
        <v>30</v>
      </c>
      <c r="AG2" s="86" t="s">
        <v>30</v>
      </c>
      <c r="AH2" s="27" t="s">
        <v>31</v>
      </c>
      <c r="AI2" s="27" t="s">
        <v>31</v>
      </c>
      <c r="AJ2" s="27" t="s">
        <v>31</v>
      </c>
      <c r="AK2" s="27" t="s">
        <v>31</v>
      </c>
      <c r="AL2" s="24" t="s">
        <v>11</v>
      </c>
      <c r="AM2" s="24" t="s">
        <v>11</v>
      </c>
      <c r="AN2" s="24" t="s">
        <v>11</v>
      </c>
      <c r="AO2" s="24" t="s">
        <v>11</v>
      </c>
      <c r="AP2" s="26" t="s">
        <v>30</v>
      </c>
      <c r="AQ2" s="26" t="s">
        <v>30</v>
      </c>
      <c r="AR2" s="26" t="s">
        <v>30</v>
      </c>
      <c r="AS2" s="26" t="s">
        <v>30</v>
      </c>
      <c r="AT2" s="27" t="s">
        <v>31</v>
      </c>
      <c r="AU2" s="27" t="s">
        <v>31</v>
      </c>
      <c r="AV2" s="27" t="s">
        <v>31</v>
      </c>
      <c r="AW2" s="27" t="s">
        <v>31</v>
      </c>
      <c r="AX2" s="24" t="s">
        <v>11</v>
      </c>
      <c r="AY2" s="24" t="s">
        <v>11</v>
      </c>
      <c r="AZ2" s="24" t="s">
        <v>11</v>
      </c>
      <c r="BA2" s="24" t="s">
        <v>11</v>
      </c>
      <c r="BB2" s="26" t="s">
        <v>30</v>
      </c>
      <c r="BC2" s="26" t="s">
        <v>30</v>
      </c>
      <c r="BD2" s="26" t="s">
        <v>30</v>
      </c>
      <c r="BE2" s="26" t="s">
        <v>30</v>
      </c>
      <c r="BF2" s="27" t="s">
        <v>31</v>
      </c>
      <c r="BG2" s="27" t="s">
        <v>31</v>
      </c>
      <c r="BH2" s="27" t="s">
        <v>31</v>
      </c>
      <c r="BI2" s="27" t="s">
        <v>31</v>
      </c>
      <c r="BJ2" s="24" t="s">
        <v>11</v>
      </c>
      <c r="BK2" s="24" t="s">
        <v>11</v>
      </c>
      <c r="BL2" s="24" t="s">
        <v>11</v>
      </c>
      <c r="BM2" s="24" t="s">
        <v>11</v>
      </c>
      <c r="BN2" s="26" t="s">
        <v>30</v>
      </c>
      <c r="BO2" s="26" t="s">
        <v>30</v>
      </c>
      <c r="BP2" s="26" t="s">
        <v>30</v>
      </c>
      <c r="BQ2" s="26" t="s">
        <v>30</v>
      </c>
      <c r="BR2" s="27" t="s">
        <v>31</v>
      </c>
      <c r="BS2" s="27" t="s">
        <v>31</v>
      </c>
      <c r="BT2" s="27" t="s">
        <v>31</v>
      </c>
      <c r="BU2" s="27" t="s">
        <v>31</v>
      </c>
      <c r="BV2" s="24" t="s">
        <v>11</v>
      </c>
      <c r="BW2" s="24" t="s">
        <v>11</v>
      </c>
      <c r="BX2" s="24" t="s">
        <v>11</v>
      </c>
      <c r="BY2" s="24" t="s">
        <v>11</v>
      </c>
      <c r="BZ2" s="26" t="s">
        <v>30</v>
      </c>
      <c r="CA2" s="26" t="s">
        <v>30</v>
      </c>
      <c r="CB2" s="26" t="s">
        <v>30</v>
      </c>
      <c r="CC2" s="26" t="s">
        <v>30</v>
      </c>
      <c r="CD2" s="27" t="s">
        <v>31</v>
      </c>
      <c r="CE2" s="27" t="s">
        <v>31</v>
      </c>
      <c r="CF2" s="27" t="s">
        <v>31</v>
      </c>
      <c r="CG2" s="27" t="s">
        <v>31</v>
      </c>
    </row>
    <row r="3" spans="1:85" ht="43.5">
      <c r="A3" s="19"/>
      <c r="B3" s="29" t="s">
        <v>13</v>
      </c>
      <c r="C3" s="30" t="s">
        <v>29</v>
      </c>
      <c r="D3" s="31" t="s">
        <v>14</v>
      </c>
      <c r="E3" s="31" t="s">
        <v>4</v>
      </c>
      <c r="F3" s="30" t="s">
        <v>13</v>
      </c>
      <c r="G3" s="32" t="s">
        <v>29</v>
      </c>
      <c r="H3" s="33" t="s">
        <v>14</v>
      </c>
      <c r="I3" s="34" t="s">
        <v>4</v>
      </c>
      <c r="J3" s="35" t="s">
        <v>13</v>
      </c>
      <c r="K3" s="32" t="s">
        <v>29</v>
      </c>
      <c r="L3" s="33" t="s">
        <v>14</v>
      </c>
      <c r="M3" s="34" t="s">
        <v>4</v>
      </c>
      <c r="N3" s="30" t="s">
        <v>13</v>
      </c>
      <c r="O3" s="30" t="s">
        <v>29</v>
      </c>
      <c r="P3" s="31" t="s">
        <v>14</v>
      </c>
      <c r="Q3" s="31" t="s">
        <v>4</v>
      </c>
      <c r="R3" s="30" t="s">
        <v>13</v>
      </c>
      <c r="S3" s="30" t="s">
        <v>29</v>
      </c>
      <c r="T3" s="31" t="s">
        <v>14</v>
      </c>
      <c r="U3" s="31" t="s">
        <v>4</v>
      </c>
      <c r="V3" s="30" t="s">
        <v>13</v>
      </c>
      <c r="W3" s="30" t="s">
        <v>29</v>
      </c>
      <c r="X3" s="31" t="s">
        <v>14</v>
      </c>
      <c r="Y3" s="31" t="s">
        <v>4</v>
      </c>
      <c r="Z3" s="30" t="s">
        <v>13</v>
      </c>
      <c r="AA3" s="30" t="s">
        <v>29</v>
      </c>
      <c r="AB3" s="31" t="s">
        <v>14</v>
      </c>
      <c r="AC3" s="31" t="s">
        <v>4</v>
      </c>
      <c r="AD3" s="30" t="s">
        <v>13</v>
      </c>
      <c r="AE3" s="30" t="s">
        <v>29</v>
      </c>
      <c r="AF3" s="31" t="s">
        <v>14</v>
      </c>
      <c r="AG3" s="31" t="s">
        <v>4</v>
      </c>
      <c r="AH3" s="30" t="s">
        <v>13</v>
      </c>
      <c r="AI3" s="30" t="s">
        <v>29</v>
      </c>
      <c r="AJ3" s="31" t="s">
        <v>14</v>
      </c>
      <c r="AK3" s="31" t="s">
        <v>4</v>
      </c>
      <c r="AL3" s="30" t="s">
        <v>13</v>
      </c>
      <c r="AM3" s="30" t="s">
        <v>29</v>
      </c>
      <c r="AN3" s="31" t="s">
        <v>14</v>
      </c>
      <c r="AO3" s="36" t="s">
        <v>4</v>
      </c>
      <c r="AP3" s="30" t="s">
        <v>13</v>
      </c>
      <c r="AQ3" s="30" t="s">
        <v>29</v>
      </c>
      <c r="AR3" s="31" t="s">
        <v>14</v>
      </c>
      <c r="AS3" s="36" t="s">
        <v>4</v>
      </c>
      <c r="AT3" s="30" t="s">
        <v>13</v>
      </c>
      <c r="AU3" s="30" t="s">
        <v>29</v>
      </c>
      <c r="AV3" s="31" t="s">
        <v>14</v>
      </c>
      <c r="AW3" s="36" t="s">
        <v>4</v>
      </c>
      <c r="AX3" s="30" t="s">
        <v>13</v>
      </c>
      <c r="AY3" s="32" t="s">
        <v>29</v>
      </c>
      <c r="AZ3" s="33" t="s">
        <v>14</v>
      </c>
      <c r="BA3" s="34" t="s">
        <v>4</v>
      </c>
      <c r="BB3" s="32" t="s">
        <v>13</v>
      </c>
      <c r="BC3" s="32" t="s">
        <v>29</v>
      </c>
      <c r="BD3" s="33" t="s">
        <v>14</v>
      </c>
      <c r="BE3" s="34" t="s">
        <v>4</v>
      </c>
      <c r="BF3" s="35" t="s">
        <v>13</v>
      </c>
      <c r="BG3" s="32" t="s">
        <v>29</v>
      </c>
      <c r="BH3" s="33" t="s">
        <v>14</v>
      </c>
      <c r="BI3" s="34" t="s">
        <v>4</v>
      </c>
      <c r="BJ3" s="30" t="s">
        <v>13</v>
      </c>
      <c r="BK3" s="32" t="s">
        <v>29</v>
      </c>
      <c r="BL3" s="33" t="s">
        <v>14</v>
      </c>
      <c r="BM3" s="34" t="s">
        <v>4</v>
      </c>
      <c r="BN3" s="30" t="s">
        <v>13</v>
      </c>
      <c r="BO3" s="32" t="s">
        <v>29</v>
      </c>
      <c r="BP3" s="33" t="s">
        <v>14</v>
      </c>
      <c r="BQ3" s="34" t="s">
        <v>4</v>
      </c>
      <c r="BR3" s="35" t="s">
        <v>13</v>
      </c>
      <c r="BS3" s="32" t="s">
        <v>29</v>
      </c>
      <c r="BT3" s="33" t="s">
        <v>14</v>
      </c>
      <c r="BU3" s="34" t="s">
        <v>4</v>
      </c>
      <c r="BV3" s="30" t="s">
        <v>13</v>
      </c>
      <c r="BW3" s="32" t="s">
        <v>29</v>
      </c>
      <c r="BX3" s="33" t="s">
        <v>14</v>
      </c>
      <c r="BY3" s="34" t="s">
        <v>4</v>
      </c>
      <c r="BZ3" s="30" t="s">
        <v>13</v>
      </c>
      <c r="CA3" s="32" t="s">
        <v>29</v>
      </c>
      <c r="CB3" s="33" t="s">
        <v>14</v>
      </c>
      <c r="CC3" s="34" t="s">
        <v>4</v>
      </c>
      <c r="CD3" s="35" t="s">
        <v>13</v>
      </c>
      <c r="CE3" s="32" t="s">
        <v>29</v>
      </c>
      <c r="CF3" s="33" t="s">
        <v>14</v>
      </c>
      <c r="CG3" s="34" t="s">
        <v>4</v>
      </c>
    </row>
    <row r="4" spans="1:85" ht="15">
      <c r="A4" s="18"/>
      <c r="B4" s="20">
        <v>15</v>
      </c>
      <c r="C4" s="14">
        <f>B4/33.3</f>
        <v>0.45045045045045051</v>
      </c>
      <c r="D4" s="20">
        <v>9</v>
      </c>
      <c r="E4" s="14">
        <f t="shared" ref="E4:E19" si="0">D4/33.3</f>
        <v>0.27027027027027029</v>
      </c>
      <c r="F4" s="37">
        <v>19</v>
      </c>
      <c r="G4" s="38">
        <f t="shared" ref="G4:G15" si="1">F4/33.3</f>
        <v>0.57057057057057059</v>
      </c>
      <c r="H4" s="20">
        <v>14</v>
      </c>
      <c r="I4" s="39">
        <f t="shared" ref="I4:I15" si="2">H4/33.3</f>
        <v>0.42042042042042044</v>
      </c>
      <c r="J4" s="20">
        <v>11</v>
      </c>
      <c r="K4" s="14">
        <f t="shared" ref="K4:K24" si="3">J4/33.3</f>
        <v>0.33033033033033038</v>
      </c>
      <c r="L4" s="40">
        <v>0</v>
      </c>
      <c r="M4" s="39">
        <f t="shared" ref="M4:M24" si="4">L4/33.3</f>
        <v>0</v>
      </c>
      <c r="N4" s="20">
        <v>17</v>
      </c>
      <c r="O4" s="14">
        <f t="shared" ref="O4:O13" si="5">N4/33.3</f>
        <v>0.51051051051051055</v>
      </c>
      <c r="P4" s="20">
        <v>11</v>
      </c>
      <c r="Q4" s="39">
        <f t="shared" ref="Q4:Q10" si="6">P4/33.3</f>
        <v>0.33033033033033038</v>
      </c>
      <c r="R4" s="20">
        <v>23</v>
      </c>
      <c r="S4" s="14">
        <f t="shared" ref="S4:S14" si="7">R4/33.3</f>
        <v>0.69069069069069078</v>
      </c>
      <c r="T4" s="20">
        <v>14</v>
      </c>
      <c r="U4" s="39">
        <f t="shared" ref="U4:U14" si="8">T4/33.3</f>
        <v>0.42042042042042044</v>
      </c>
      <c r="V4" s="20">
        <v>17</v>
      </c>
      <c r="W4" s="14">
        <f t="shared" ref="W4:W23" si="9">V4/33.3</f>
        <v>0.51051051051051055</v>
      </c>
      <c r="X4" s="20">
        <v>0</v>
      </c>
      <c r="Y4" s="41">
        <f t="shared" ref="Y4:Y23" si="10">X4/33.3</f>
        <v>0</v>
      </c>
      <c r="Z4" s="20">
        <v>19</v>
      </c>
      <c r="AA4" s="14">
        <f t="shared" ref="AA4:AA20" si="11">Z4/33.3</f>
        <v>0.57057057057057059</v>
      </c>
      <c r="AB4" s="20">
        <v>22</v>
      </c>
      <c r="AC4" s="39">
        <f t="shared" ref="AC4:AC20" si="12">AB4/33.3</f>
        <v>0.66066066066066076</v>
      </c>
      <c r="AD4" s="20">
        <v>18</v>
      </c>
      <c r="AE4" s="14">
        <f t="shared" ref="AE4:AE13" si="13">AD4/33.3</f>
        <v>0.54054054054054057</v>
      </c>
      <c r="AF4" s="20">
        <v>18</v>
      </c>
      <c r="AG4" s="39">
        <f t="shared" ref="AG4:AG13" si="14">AF4/33.3</f>
        <v>0.54054054054054057</v>
      </c>
      <c r="AH4" s="20">
        <v>15</v>
      </c>
      <c r="AI4" s="14">
        <f t="shared" ref="AI4:AI21" si="15">AH4/33.3</f>
        <v>0.45045045045045051</v>
      </c>
      <c r="AJ4" s="20">
        <v>9</v>
      </c>
      <c r="AK4" s="41">
        <f t="shared" ref="AK4:AK15" si="16">AJ4/33.3</f>
        <v>0.27027027027027029</v>
      </c>
      <c r="AL4" s="20">
        <v>22</v>
      </c>
      <c r="AM4" s="14">
        <f t="shared" ref="AM4:AM16" si="17">AL4/33.3</f>
        <v>0.66066066066066076</v>
      </c>
      <c r="AN4" s="20">
        <v>21</v>
      </c>
      <c r="AO4" s="42">
        <f t="shared" ref="AO4:AO16" si="18">AN4/33.3</f>
        <v>0.63063063063063074</v>
      </c>
      <c r="AP4" s="20">
        <v>14</v>
      </c>
      <c r="AQ4" s="14">
        <f t="shared" ref="AQ4:AQ23" si="19">AP4/33.3</f>
        <v>0.42042042042042044</v>
      </c>
      <c r="AS4" s="43"/>
      <c r="AT4" s="20">
        <v>20</v>
      </c>
      <c r="AU4" s="14">
        <f t="shared" ref="AU4:AU21" si="20">AT4/33.3</f>
        <v>0.60060060060060061</v>
      </c>
      <c r="AV4" s="20">
        <v>14</v>
      </c>
      <c r="AW4" s="41">
        <f t="shared" ref="AW4:AW21" si="21">AV4/33.33</f>
        <v>0.42004200420042004</v>
      </c>
      <c r="AX4" s="20">
        <v>18</v>
      </c>
      <c r="AY4" s="14">
        <f t="shared" ref="AY4:AY12" si="22">AX4/33.3</f>
        <v>0.54054054054054057</v>
      </c>
      <c r="AZ4" s="14">
        <v>20</v>
      </c>
      <c r="BA4" s="42">
        <f t="shared" ref="BA4:BA12" si="23">AZ4/33.3</f>
        <v>0.60060060060060061</v>
      </c>
      <c r="BB4" s="14">
        <v>23</v>
      </c>
      <c r="BC4" s="14">
        <f t="shared" ref="BC4:BC15" si="24">BB4/33.3</f>
        <v>0.69069069069069078</v>
      </c>
      <c r="BD4" s="14">
        <v>15</v>
      </c>
      <c r="BE4" s="14">
        <f t="shared" ref="BE4:BE15" si="25">BD4/33.3</f>
        <v>0.45045045045045051</v>
      </c>
      <c r="BF4" s="20">
        <v>22</v>
      </c>
      <c r="BG4" s="38">
        <f t="shared" ref="BG4:BG12" si="26">BF4/33.3</f>
        <v>0.66066066066066076</v>
      </c>
      <c r="BH4" s="20">
        <v>27</v>
      </c>
      <c r="BI4" s="41">
        <f t="shared" ref="BI4:BI12" si="27">BH4/33.3</f>
        <v>0.81081081081081086</v>
      </c>
      <c r="BJ4" s="20">
        <v>19</v>
      </c>
      <c r="BK4" s="14">
        <f t="shared" ref="BK4:BK31" si="28">BJ4/33.3</f>
        <v>0.57057057057057059</v>
      </c>
      <c r="BL4" s="20">
        <v>19</v>
      </c>
      <c r="BM4" s="42">
        <f t="shared" ref="BM4:BM31" si="29">BL4/33.3</f>
        <v>0.57057057057057059</v>
      </c>
      <c r="BN4" s="20">
        <v>8</v>
      </c>
      <c r="BO4" s="14">
        <f t="shared" ref="BO4:BO11" si="30">BN4/33.3</f>
        <v>0.24024024024024027</v>
      </c>
      <c r="BP4" s="20">
        <v>8</v>
      </c>
      <c r="BQ4" s="14">
        <f t="shared" ref="BQ4:BQ11" si="31">BP4/33.3</f>
        <v>0.24024024024024027</v>
      </c>
      <c r="BR4" s="20">
        <v>19</v>
      </c>
      <c r="BS4" s="38">
        <f t="shared" ref="BS4:BS25" si="32">BR4/33.3</f>
        <v>0.57057057057057059</v>
      </c>
      <c r="BT4" s="20">
        <v>4</v>
      </c>
      <c r="BU4" s="41">
        <f t="shared" ref="BU4:BU25" si="33">BT4/33.3</f>
        <v>0.12012012012012013</v>
      </c>
      <c r="BV4" s="20">
        <v>22</v>
      </c>
      <c r="BW4" s="14">
        <f t="shared" ref="BW4:BW18" si="34">BV4/33.3</f>
        <v>0.66066066066066076</v>
      </c>
      <c r="BX4" s="20">
        <v>20</v>
      </c>
      <c r="BY4" s="14">
        <f t="shared" ref="BY4:BY18" si="35">BX4/33.3</f>
        <v>0.60060060060060061</v>
      </c>
      <c r="BZ4" s="20">
        <v>5</v>
      </c>
      <c r="CA4" s="38">
        <f t="shared" ref="CA4:CA20" si="36">BZ4/33.3</f>
        <v>0.15015015015015015</v>
      </c>
      <c r="CB4" s="20">
        <v>2</v>
      </c>
      <c r="CC4" s="42">
        <f t="shared" ref="CC4:CC20" si="37">CB4/33.3</f>
        <v>6.0060060060060066E-2</v>
      </c>
      <c r="CD4" s="44">
        <v>4</v>
      </c>
      <c r="CE4" s="14">
        <f t="shared" ref="CE4:CE25" si="38">CD4/33.3</f>
        <v>0.12012012012012013</v>
      </c>
      <c r="CF4" s="20">
        <v>0</v>
      </c>
      <c r="CG4" s="14">
        <f t="shared" ref="CG4:CG25" si="39">CF4/33.3</f>
        <v>0</v>
      </c>
    </row>
    <row r="5" spans="1:85" ht="15">
      <c r="A5" s="18"/>
      <c r="B5" s="20">
        <v>22</v>
      </c>
      <c r="C5" s="14">
        <f>B5/33.3</f>
        <v>0.66066066066066076</v>
      </c>
      <c r="D5" s="20">
        <v>20</v>
      </c>
      <c r="E5" s="14">
        <f t="shared" si="0"/>
        <v>0.60060060060060061</v>
      </c>
      <c r="F5" s="37">
        <v>17</v>
      </c>
      <c r="G5" s="38">
        <f t="shared" si="1"/>
        <v>0.51051051051051055</v>
      </c>
      <c r="H5" s="20">
        <v>5</v>
      </c>
      <c r="I5" s="39">
        <f t="shared" si="2"/>
        <v>0.15015015015015015</v>
      </c>
      <c r="J5" s="20">
        <v>3</v>
      </c>
      <c r="K5" s="14">
        <f t="shared" si="3"/>
        <v>9.00900900900901E-2</v>
      </c>
      <c r="L5" s="40">
        <v>3</v>
      </c>
      <c r="M5" s="39">
        <f t="shared" si="4"/>
        <v>9.00900900900901E-2</v>
      </c>
      <c r="N5" s="20">
        <v>15</v>
      </c>
      <c r="O5" s="14">
        <f t="shared" si="5"/>
        <v>0.45045045045045051</v>
      </c>
      <c r="P5" s="20">
        <v>14</v>
      </c>
      <c r="Q5" s="39">
        <f t="shared" si="6"/>
        <v>0.42042042042042044</v>
      </c>
      <c r="R5" s="20">
        <v>17</v>
      </c>
      <c r="S5" s="14">
        <f t="shared" si="7"/>
        <v>0.51051051051051055</v>
      </c>
      <c r="T5" s="20">
        <v>12</v>
      </c>
      <c r="U5" s="39">
        <f t="shared" si="8"/>
        <v>0.3603603603603604</v>
      </c>
      <c r="V5" s="20">
        <v>8</v>
      </c>
      <c r="W5" s="14">
        <f t="shared" si="9"/>
        <v>0.24024024024024027</v>
      </c>
      <c r="X5" s="20">
        <v>7</v>
      </c>
      <c r="Y5" s="41">
        <f t="shared" si="10"/>
        <v>0.21021021021021022</v>
      </c>
      <c r="Z5" s="20">
        <v>19</v>
      </c>
      <c r="AA5" s="14">
        <f t="shared" si="11"/>
        <v>0.57057057057057059</v>
      </c>
      <c r="AB5" s="20">
        <v>27</v>
      </c>
      <c r="AC5" s="39">
        <f t="shared" si="12"/>
        <v>0.81081081081081086</v>
      </c>
      <c r="AD5" s="20">
        <v>18</v>
      </c>
      <c r="AE5" s="14">
        <f t="shared" si="13"/>
        <v>0.54054054054054057</v>
      </c>
      <c r="AF5" s="20">
        <v>13</v>
      </c>
      <c r="AG5" s="39">
        <f t="shared" si="14"/>
        <v>0.39039039039039042</v>
      </c>
      <c r="AH5" s="20">
        <v>20</v>
      </c>
      <c r="AI5" s="14">
        <f t="shared" si="15"/>
        <v>0.60060060060060061</v>
      </c>
      <c r="AJ5" s="20">
        <v>19</v>
      </c>
      <c r="AK5" s="41">
        <f t="shared" si="16"/>
        <v>0.57057057057057059</v>
      </c>
      <c r="AL5" s="20">
        <v>16</v>
      </c>
      <c r="AM5" s="14">
        <f t="shared" si="17"/>
        <v>0.48048048048048053</v>
      </c>
      <c r="AN5" s="20">
        <v>16</v>
      </c>
      <c r="AO5" s="42">
        <f t="shared" si="18"/>
        <v>0.48048048048048053</v>
      </c>
      <c r="AP5" s="20">
        <v>17</v>
      </c>
      <c r="AQ5" s="14">
        <f t="shared" si="19"/>
        <v>0.51051051051051055</v>
      </c>
      <c r="AR5" s="20">
        <v>14</v>
      </c>
      <c r="AS5" s="43">
        <f t="shared" ref="AS5:AS22" si="40">AR5/33.3</f>
        <v>0.42042042042042044</v>
      </c>
      <c r="AT5" s="20">
        <v>17</v>
      </c>
      <c r="AU5" s="14">
        <f t="shared" si="20"/>
        <v>0.51051051051051055</v>
      </c>
      <c r="AV5" s="20">
        <v>16</v>
      </c>
      <c r="AW5" s="41">
        <f t="shared" si="21"/>
        <v>0.4800480048004801</v>
      </c>
      <c r="AX5" s="20">
        <v>20</v>
      </c>
      <c r="AY5" s="14">
        <f t="shared" si="22"/>
        <v>0.60060060060060061</v>
      </c>
      <c r="AZ5" s="14">
        <v>18</v>
      </c>
      <c r="BA5" s="42">
        <f t="shared" si="23"/>
        <v>0.54054054054054057</v>
      </c>
      <c r="BB5" s="14">
        <v>25</v>
      </c>
      <c r="BC5" s="14">
        <f t="shared" si="24"/>
        <v>0.75075075075075082</v>
      </c>
      <c r="BD5" s="14">
        <v>15</v>
      </c>
      <c r="BE5" s="14">
        <f t="shared" si="25"/>
        <v>0.45045045045045051</v>
      </c>
      <c r="BF5" s="20">
        <v>17</v>
      </c>
      <c r="BG5" s="38">
        <f t="shared" si="26"/>
        <v>0.51051051051051055</v>
      </c>
      <c r="BH5" s="20">
        <v>17</v>
      </c>
      <c r="BI5" s="41">
        <f t="shared" si="27"/>
        <v>0.51051051051051055</v>
      </c>
      <c r="BJ5" s="20">
        <v>26</v>
      </c>
      <c r="BK5" s="14">
        <f t="shared" si="28"/>
        <v>0.78078078078078084</v>
      </c>
      <c r="BL5" s="20">
        <v>23</v>
      </c>
      <c r="BM5" s="42">
        <f t="shared" si="29"/>
        <v>0.69069069069069078</v>
      </c>
      <c r="BN5" s="20">
        <v>6</v>
      </c>
      <c r="BO5" s="14">
        <f t="shared" si="30"/>
        <v>0.1801801801801802</v>
      </c>
      <c r="BP5" s="20">
        <v>4</v>
      </c>
      <c r="BQ5" s="14">
        <f t="shared" si="31"/>
        <v>0.12012012012012013</v>
      </c>
      <c r="BR5" s="20">
        <v>20</v>
      </c>
      <c r="BS5" s="38">
        <f t="shared" si="32"/>
        <v>0.60060060060060061</v>
      </c>
      <c r="BT5" s="20">
        <v>9</v>
      </c>
      <c r="BU5" s="41">
        <f t="shared" si="33"/>
        <v>0.27027027027027029</v>
      </c>
      <c r="BV5" s="20">
        <v>19</v>
      </c>
      <c r="BW5" s="14">
        <f t="shared" si="34"/>
        <v>0.57057057057057059</v>
      </c>
      <c r="BX5" s="20">
        <v>20</v>
      </c>
      <c r="BY5" s="14">
        <f t="shared" si="35"/>
        <v>0.60060060060060061</v>
      </c>
      <c r="BZ5" s="20">
        <v>7</v>
      </c>
      <c r="CA5" s="38">
        <f t="shared" si="36"/>
        <v>0.21021021021021022</v>
      </c>
      <c r="CB5" s="20">
        <v>7</v>
      </c>
      <c r="CC5" s="42">
        <f t="shared" si="37"/>
        <v>0.21021021021021022</v>
      </c>
      <c r="CD5" s="44">
        <v>4</v>
      </c>
      <c r="CE5" s="14">
        <f t="shared" si="38"/>
        <v>0.12012012012012013</v>
      </c>
      <c r="CF5" s="20">
        <v>5</v>
      </c>
      <c r="CG5" s="14">
        <f t="shared" si="39"/>
        <v>0.15015015015015015</v>
      </c>
    </row>
    <row r="6" spans="1:85" ht="15">
      <c r="A6" s="18"/>
      <c r="B6" s="20">
        <v>16</v>
      </c>
      <c r="C6" s="14">
        <f>B6/33.3</f>
        <v>0.48048048048048053</v>
      </c>
      <c r="D6" s="20">
        <v>13</v>
      </c>
      <c r="E6" s="14">
        <f t="shared" si="0"/>
        <v>0.39039039039039042</v>
      </c>
      <c r="F6" s="37">
        <v>18</v>
      </c>
      <c r="G6" s="38">
        <f t="shared" si="1"/>
        <v>0.54054054054054057</v>
      </c>
      <c r="H6" s="20">
        <v>22</v>
      </c>
      <c r="I6" s="39">
        <f t="shared" si="2"/>
        <v>0.66066066066066076</v>
      </c>
      <c r="J6" s="20">
        <v>24</v>
      </c>
      <c r="K6" s="14">
        <f t="shared" si="3"/>
        <v>0.7207207207207208</v>
      </c>
      <c r="L6" s="40">
        <v>5</v>
      </c>
      <c r="M6" s="39">
        <f t="shared" si="4"/>
        <v>0.15015015015015015</v>
      </c>
      <c r="N6" s="20">
        <v>19</v>
      </c>
      <c r="O6" s="14">
        <f t="shared" si="5"/>
        <v>0.57057057057057059</v>
      </c>
      <c r="P6" s="20">
        <v>14</v>
      </c>
      <c r="Q6" s="39">
        <f t="shared" si="6"/>
        <v>0.42042042042042044</v>
      </c>
      <c r="R6" s="20">
        <v>16</v>
      </c>
      <c r="S6" s="14">
        <f t="shared" si="7"/>
        <v>0.48048048048048053</v>
      </c>
      <c r="T6" s="20">
        <v>12</v>
      </c>
      <c r="U6" s="39">
        <f t="shared" si="8"/>
        <v>0.3603603603603604</v>
      </c>
      <c r="V6" s="20">
        <v>20</v>
      </c>
      <c r="W6" s="14">
        <f t="shared" si="9"/>
        <v>0.60060060060060061</v>
      </c>
      <c r="X6" s="20">
        <v>0</v>
      </c>
      <c r="Y6" s="41">
        <f t="shared" si="10"/>
        <v>0</v>
      </c>
      <c r="Z6" s="20">
        <v>15</v>
      </c>
      <c r="AA6" s="14">
        <f t="shared" si="11"/>
        <v>0.45045045045045051</v>
      </c>
      <c r="AB6" s="20">
        <v>15</v>
      </c>
      <c r="AC6" s="39">
        <f t="shared" si="12"/>
        <v>0.45045045045045051</v>
      </c>
      <c r="AD6" s="20">
        <v>18</v>
      </c>
      <c r="AE6" s="14">
        <f t="shared" si="13"/>
        <v>0.54054054054054057</v>
      </c>
      <c r="AF6" s="20">
        <v>16</v>
      </c>
      <c r="AG6" s="39">
        <f t="shared" si="14"/>
        <v>0.48048048048048053</v>
      </c>
      <c r="AH6" s="20">
        <v>16</v>
      </c>
      <c r="AI6" s="14">
        <f t="shared" si="15"/>
        <v>0.48048048048048053</v>
      </c>
      <c r="AJ6" s="20">
        <v>11</v>
      </c>
      <c r="AK6" s="41">
        <f t="shared" si="16"/>
        <v>0.33033033033033038</v>
      </c>
      <c r="AL6" s="20">
        <v>22</v>
      </c>
      <c r="AM6" s="14">
        <f t="shared" si="17"/>
        <v>0.66066066066066076</v>
      </c>
      <c r="AN6" s="20">
        <v>25</v>
      </c>
      <c r="AO6" s="42">
        <f t="shared" si="18"/>
        <v>0.75075075075075082</v>
      </c>
      <c r="AP6" s="20">
        <v>8</v>
      </c>
      <c r="AQ6" s="14">
        <f t="shared" si="19"/>
        <v>0.24024024024024027</v>
      </c>
      <c r="AR6" s="20">
        <v>7</v>
      </c>
      <c r="AS6" s="43">
        <f t="shared" si="40"/>
        <v>0.21021021021021022</v>
      </c>
      <c r="AT6" s="20">
        <v>9</v>
      </c>
      <c r="AU6" s="14">
        <f t="shared" si="20"/>
        <v>0.27027027027027029</v>
      </c>
      <c r="AV6" s="20">
        <v>4</v>
      </c>
      <c r="AW6" s="41">
        <f t="shared" si="21"/>
        <v>0.12001200120012002</v>
      </c>
      <c r="AX6" s="20">
        <v>20</v>
      </c>
      <c r="AY6" s="14">
        <f t="shared" si="22"/>
        <v>0.60060060060060061</v>
      </c>
      <c r="AZ6" s="14">
        <v>15</v>
      </c>
      <c r="BA6" s="42">
        <f t="shared" si="23"/>
        <v>0.45045045045045051</v>
      </c>
      <c r="BB6" s="14">
        <v>22</v>
      </c>
      <c r="BC6" s="14">
        <f t="shared" si="24"/>
        <v>0.66066066066066076</v>
      </c>
      <c r="BD6" s="14">
        <v>18</v>
      </c>
      <c r="BE6" s="14">
        <f t="shared" si="25"/>
        <v>0.54054054054054057</v>
      </c>
      <c r="BF6" s="20">
        <v>15</v>
      </c>
      <c r="BG6" s="38">
        <f t="shared" si="26"/>
        <v>0.45045045045045051</v>
      </c>
      <c r="BH6" s="20">
        <v>14</v>
      </c>
      <c r="BI6" s="41">
        <f t="shared" si="27"/>
        <v>0.42042042042042044</v>
      </c>
      <c r="BJ6" s="20">
        <v>34</v>
      </c>
      <c r="BK6" s="14">
        <f t="shared" si="28"/>
        <v>1.0210210210210211</v>
      </c>
      <c r="BL6" s="20">
        <v>24</v>
      </c>
      <c r="BM6" s="42">
        <f t="shared" si="29"/>
        <v>0.7207207207207208</v>
      </c>
      <c r="BN6" s="20">
        <v>10</v>
      </c>
      <c r="BO6" s="14">
        <f t="shared" si="30"/>
        <v>0.3003003003003003</v>
      </c>
      <c r="BP6" s="20">
        <v>6</v>
      </c>
      <c r="BQ6" s="14">
        <f t="shared" si="31"/>
        <v>0.1801801801801802</v>
      </c>
      <c r="BR6" s="20">
        <v>21</v>
      </c>
      <c r="BS6" s="38">
        <f t="shared" si="32"/>
        <v>0.63063063063063074</v>
      </c>
      <c r="BT6" s="20">
        <v>12</v>
      </c>
      <c r="BU6" s="41">
        <f t="shared" si="33"/>
        <v>0.3603603603603604</v>
      </c>
      <c r="BV6" s="20">
        <v>17</v>
      </c>
      <c r="BW6" s="14">
        <f t="shared" si="34"/>
        <v>0.51051051051051055</v>
      </c>
      <c r="BX6" s="20">
        <v>18</v>
      </c>
      <c r="BY6" s="14">
        <f t="shared" si="35"/>
        <v>0.54054054054054057</v>
      </c>
      <c r="BZ6" s="20">
        <v>19</v>
      </c>
      <c r="CA6" s="38">
        <f t="shared" si="36"/>
        <v>0.57057057057057059</v>
      </c>
      <c r="CB6" s="20">
        <v>20</v>
      </c>
      <c r="CC6" s="42">
        <f t="shared" si="37"/>
        <v>0.60060060060060061</v>
      </c>
      <c r="CD6" s="44">
        <v>2</v>
      </c>
      <c r="CE6" s="14">
        <f t="shared" si="38"/>
        <v>6.0060060060060066E-2</v>
      </c>
      <c r="CF6" s="20">
        <v>2</v>
      </c>
      <c r="CG6" s="14">
        <f t="shared" si="39"/>
        <v>6.0060060060060066E-2</v>
      </c>
    </row>
    <row r="7" spans="1:85" ht="15">
      <c r="A7" s="18"/>
      <c r="B7" s="20">
        <v>19</v>
      </c>
      <c r="C7" s="14">
        <f>B7/33.3</f>
        <v>0.57057057057057059</v>
      </c>
      <c r="D7" s="20">
        <v>11</v>
      </c>
      <c r="E7" s="14">
        <f t="shared" si="0"/>
        <v>0.33033033033033038</v>
      </c>
      <c r="F7" s="37">
        <v>12</v>
      </c>
      <c r="G7" s="38">
        <f t="shared" si="1"/>
        <v>0.3603603603603604</v>
      </c>
      <c r="H7" s="20">
        <v>0</v>
      </c>
      <c r="I7" s="39">
        <f t="shared" si="2"/>
        <v>0</v>
      </c>
      <c r="J7" s="18">
        <v>11</v>
      </c>
      <c r="K7" s="14">
        <f t="shared" si="3"/>
        <v>0.33033033033033038</v>
      </c>
      <c r="L7" s="45">
        <v>6</v>
      </c>
      <c r="M7" s="39">
        <f t="shared" si="4"/>
        <v>0.1801801801801802</v>
      </c>
      <c r="N7" s="20">
        <v>20</v>
      </c>
      <c r="O7" s="14">
        <f t="shared" si="5"/>
        <v>0.60060060060060061</v>
      </c>
      <c r="P7" s="20">
        <v>17</v>
      </c>
      <c r="Q7" s="39">
        <f t="shared" si="6"/>
        <v>0.51051051051051055</v>
      </c>
      <c r="R7" s="20">
        <v>12</v>
      </c>
      <c r="S7" s="14">
        <f t="shared" si="7"/>
        <v>0.3603603603603604</v>
      </c>
      <c r="T7" s="20">
        <v>14</v>
      </c>
      <c r="U7" s="39">
        <f t="shared" si="8"/>
        <v>0.42042042042042044</v>
      </c>
      <c r="V7" s="20">
        <v>14</v>
      </c>
      <c r="W7" s="14">
        <f t="shared" si="9"/>
        <v>0.42042042042042044</v>
      </c>
      <c r="X7" s="20">
        <v>3</v>
      </c>
      <c r="Y7" s="41">
        <f t="shared" si="10"/>
        <v>9.00900900900901E-2</v>
      </c>
      <c r="Z7" s="20">
        <v>11</v>
      </c>
      <c r="AA7" s="14">
        <f t="shared" si="11"/>
        <v>0.33033033033033038</v>
      </c>
      <c r="AB7" s="20">
        <v>17</v>
      </c>
      <c r="AC7" s="39">
        <f t="shared" si="12"/>
        <v>0.51051051051051055</v>
      </c>
      <c r="AD7" s="20">
        <v>20</v>
      </c>
      <c r="AE7" s="14">
        <f t="shared" si="13"/>
        <v>0.60060060060060061</v>
      </c>
      <c r="AF7" s="20">
        <v>17</v>
      </c>
      <c r="AG7" s="39">
        <f t="shared" si="14"/>
        <v>0.51051051051051055</v>
      </c>
      <c r="AH7" s="20">
        <v>19</v>
      </c>
      <c r="AI7" s="14">
        <f t="shared" si="15"/>
        <v>0.57057057057057059</v>
      </c>
      <c r="AJ7" s="20">
        <v>15</v>
      </c>
      <c r="AK7" s="41">
        <f t="shared" si="16"/>
        <v>0.45045045045045051</v>
      </c>
      <c r="AL7" s="20">
        <v>18</v>
      </c>
      <c r="AM7" s="14">
        <f t="shared" si="17"/>
        <v>0.54054054054054057</v>
      </c>
      <c r="AN7" s="20">
        <v>19</v>
      </c>
      <c r="AO7" s="42">
        <f t="shared" si="18"/>
        <v>0.57057057057057059</v>
      </c>
      <c r="AP7" s="20">
        <v>20</v>
      </c>
      <c r="AQ7" s="14">
        <f t="shared" si="19"/>
        <v>0.60060060060060061</v>
      </c>
      <c r="AR7" s="20">
        <v>15</v>
      </c>
      <c r="AS7" s="43">
        <f t="shared" si="40"/>
        <v>0.45045045045045051</v>
      </c>
      <c r="AT7" s="20">
        <v>8</v>
      </c>
      <c r="AU7" s="14">
        <f t="shared" si="20"/>
        <v>0.24024024024024027</v>
      </c>
      <c r="AV7" s="20">
        <v>7</v>
      </c>
      <c r="AW7" s="41">
        <f t="shared" si="21"/>
        <v>0.21002100210021002</v>
      </c>
      <c r="AX7" s="20">
        <v>22</v>
      </c>
      <c r="AY7" s="14">
        <f t="shared" si="22"/>
        <v>0.66066066066066076</v>
      </c>
      <c r="AZ7" s="14">
        <v>15</v>
      </c>
      <c r="BA7" s="42">
        <f t="shared" si="23"/>
        <v>0.45045045045045051</v>
      </c>
      <c r="BB7" s="14">
        <v>25</v>
      </c>
      <c r="BC7" s="14">
        <f t="shared" si="24"/>
        <v>0.75075075075075082</v>
      </c>
      <c r="BD7" s="14">
        <v>20</v>
      </c>
      <c r="BE7" s="14">
        <f t="shared" si="25"/>
        <v>0.60060060060060061</v>
      </c>
      <c r="BF7" s="20">
        <v>20</v>
      </c>
      <c r="BG7" s="38">
        <f t="shared" si="26"/>
        <v>0.60060060060060061</v>
      </c>
      <c r="BH7" s="20">
        <v>13</v>
      </c>
      <c r="BI7" s="41">
        <f t="shared" si="27"/>
        <v>0.39039039039039042</v>
      </c>
      <c r="BJ7" s="20">
        <v>26</v>
      </c>
      <c r="BK7" s="14">
        <f t="shared" si="28"/>
        <v>0.78078078078078084</v>
      </c>
      <c r="BL7" s="20">
        <v>26</v>
      </c>
      <c r="BM7" s="42">
        <f t="shared" si="29"/>
        <v>0.78078078078078084</v>
      </c>
      <c r="BN7" s="20">
        <v>5</v>
      </c>
      <c r="BO7" s="14">
        <f t="shared" si="30"/>
        <v>0.15015015015015015</v>
      </c>
      <c r="BP7" s="20">
        <v>4</v>
      </c>
      <c r="BQ7" s="14">
        <f t="shared" si="31"/>
        <v>0.12012012012012013</v>
      </c>
      <c r="BR7" s="20">
        <v>19</v>
      </c>
      <c r="BS7" s="38">
        <f t="shared" si="32"/>
        <v>0.57057057057057059</v>
      </c>
      <c r="BT7" s="20">
        <v>5</v>
      </c>
      <c r="BU7" s="41">
        <f t="shared" si="33"/>
        <v>0.15015015015015015</v>
      </c>
      <c r="BV7" s="20">
        <v>16</v>
      </c>
      <c r="BW7" s="14">
        <f t="shared" si="34"/>
        <v>0.48048048048048053</v>
      </c>
      <c r="BX7" s="20">
        <v>17</v>
      </c>
      <c r="BY7" s="14">
        <f t="shared" si="35"/>
        <v>0.51051051051051055</v>
      </c>
      <c r="BZ7" s="20">
        <v>15</v>
      </c>
      <c r="CA7" s="38">
        <f t="shared" si="36"/>
        <v>0.45045045045045051</v>
      </c>
      <c r="CB7" s="20">
        <v>14</v>
      </c>
      <c r="CC7" s="42">
        <f t="shared" si="37"/>
        <v>0.42042042042042044</v>
      </c>
      <c r="CD7" s="44">
        <v>1</v>
      </c>
      <c r="CE7" s="14">
        <f t="shared" si="38"/>
        <v>3.0030030030030033E-2</v>
      </c>
      <c r="CF7" s="20">
        <v>1</v>
      </c>
      <c r="CG7" s="14">
        <f t="shared" si="39"/>
        <v>3.0030030030030033E-2</v>
      </c>
    </row>
    <row r="8" spans="1:85" ht="15">
      <c r="A8" s="18"/>
      <c r="B8" s="20">
        <v>16</v>
      </c>
      <c r="C8" s="14">
        <f>B8/33.3</f>
        <v>0.48048048048048053</v>
      </c>
      <c r="D8" s="20">
        <v>15</v>
      </c>
      <c r="E8" s="14">
        <f t="shared" si="0"/>
        <v>0.45045045045045051</v>
      </c>
      <c r="F8" s="37">
        <v>8</v>
      </c>
      <c r="G8" s="38">
        <f t="shared" si="1"/>
        <v>0.24024024024024027</v>
      </c>
      <c r="H8" s="20">
        <v>0</v>
      </c>
      <c r="I8" s="39">
        <f t="shared" si="2"/>
        <v>0</v>
      </c>
      <c r="J8" s="18">
        <v>9</v>
      </c>
      <c r="K8" s="14">
        <f t="shared" si="3"/>
        <v>0.27027027027027029</v>
      </c>
      <c r="L8" s="45">
        <v>6</v>
      </c>
      <c r="M8" s="39">
        <f t="shared" si="4"/>
        <v>0.1801801801801802</v>
      </c>
      <c r="N8" s="20">
        <v>19</v>
      </c>
      <c r="O8" s="14">
        <f t="shared" si="5"/>
        <v>0.57057057057057059</v>
      </c>
      <c r="P8" s="20">
        <v>12</v>
      </c>
      <c r="Q8" s="39">
        <f t="shared" si="6"/>
        <v>0.3603603603603604</v>
      </c>
      <c r="R8" s="20">
        <v>11</v>
      </c>
      <c r="S8" s="14">
        <f t="shared" si="7"/>
        <v>0.33033033033033038</v>
      </c>
      <c r="T8" s="20">
        <v>12</v>
      </c>
      <c r="U8" s="39">
        <f t="shared" si="8"/>
        <v>0.3603603603603604</v>
      </c>
      <c r="V8" s="20">
        <v>9</v>
      </c>
      <c r="W8" s="14">
        <f t="shared" si="9"/>
        <v>0.27027027027027029</v>
      </c>
      <c r="X8" s="20">
        <v>4</v>
      </c>
      <c r="Y8" s="41">
        <f t="shared" si="10"/>
        <v>0.12012012012012013</v>
      </c>
      <c r="Z8" s="20">
        <v>12</v>
      </c>
      <c r="AA8" s="14">
        <f t="shared" si="11"/>
        <v>0.3603603603603604</v>
      </c>
      <c r="AB8" s="20">
        <v>11</v>
      </c>
      <c r="AC8" s="39">
        <f t="shared" si="12"/>
        <v>0.33033033033033038</v>
      </c>
      <c r="AD8" s="20">
        <v>19</v>
      </c>
      <c r="AE8" s="14">
        <f t="shared" si="13"/>
        <v>0.57057057057057059</v>
      </c>
      <c r="AF8" s="20">
        <v>15</v>
      </c>
      <c r="AG8" s="39">
        <f t="shared" si="14"/>
        <v>0.45045045045045051</v>
      </c>
      <c r="AH8" s="20">
        <v>11</v>
      </c>
      <c r="AI8" s="14">
        <f t="shared" si="15"/>
        <v>0.33033033033033038</v>
      </c>
      <c r="AJ8" s="20">
        <v>8</v>
      </c>
      <c r="AK8" s="41">
        <f t="shared" si="16"/>
        <v>0.24024024024024027</v>
      </c>
      <c r="AL8" s="20">
        <v>15</v>
      </c>
      <c r="AM8" s="14">
        <f t="shared" si="17"/>
        <v>0.45045045045045051</v>
      </c>
      <c r="AN8" s="20">
        <v>19</v>
      </c>
      <c r="AO8" s="42">
        <f t="shared" si="18"/>
        <v>0.57057057057057059</v>
      </c>
      <c r="AP8" s="20">
        <v>15</v>
      </c>
      <c r="AQ8" s="14">
        <f t="shared" si="19"/>
        <v>0.45045045045045051</v>
      </c>
      <c r="AR8" s="20">
        <v>10</v>
      </c>
      <c r="AS8" s="43">
        <f t="shared" si="40"/>
        <v>0.3003003003003003</v>
      </c>
      <c r="AT8" s="20">
        <v>8</v>
      </c>
      <c r="AU8" s="14">
        <f t="shared" si="20"/>
        <v>0.24024024024024027</v>
      </c>
      <c r="AV8" s="20">
        <v>7</v>
      </c>
      <c r="AW8" s="41">
        <f t="shared" si="21"/>
        <v>0.21002100210021002</v>
      </c>
      <c r="AX8" s="20">
        <v>10</v>
      </c>
      <c r="AY8" s="14">
        <f t="shared" si="22"/>
        <v>0.3003003003003003</v>
      </c>
      <c r="AZ8" s="14">
        <v>10</v>
      </c>
      <c r="BA8" s="42">
        <f t="shared" si="23"/>
        <v>0.3003003003003003</v>
      </c>
      <c r="BB8" s="14">
        <v>19</v>
      </c>
      <c r="BC8" s="14">
        <f t="shared" si="24"/>
        <v>0.57057057057057059</v>
      </c>
      <c r="BD8" s="14">
        <v>16</v>
      </c>
      <c r="BE8" s="14">
        <f t="shared" si="25"/>
        <v>0.48048048048048053</v>
      </c>
      <c r="BF8" s="20">
        <v>19</v>
      </c>
      <c r="BG8" s="38">
        <f t="shared" si="26"/>
        <v>0.57057057057057059</v>
      </c>
      <c r="BH8" s="20">
        <v>14</v>
      </c>
      <c r="BI8" s="41">
        <f t="shared" si="27"/>
        <v>0.42042042042042044</v>
      </c>
      <c r="BJ8" s="20">
        <v>34</v>
      </c>
      <c r="BK8" s="14">
        <f t="shared" si="28"/>
        <v>1.0210210210210211</v>
      </c>
      <c r="BL8" s="20">
        <v>22</v>
      </c>
      <c r="BM8" s="42">
        <f t="shared" si="29"/>
        <v>0.66066066066066076</v>
      </c>
      <c r="BN8" s="20">
        <v>5</v>
      </c>
      <c r="BO8" s="14">
        <f t="shared" si="30"/>
        <v>0.15015015015015015</v>
      </c>
      <c r="BP8" s="20">
        <v>4</v>
      </c>
      <c r="BQ8" s="14">
        <f t="shared" si="31"/>
        <v>0.12012012012012013</v>
      </c>
      <c r="BR8" s="20">
        <v>5</v>
      </c>
      <c r="BS8" s="38">
        <f t="shared" si="32"/>
        <v>0.15015015015015015</v>
      </c>
      <c r="BT8" s="20">
        <v>3</v>
      </c>
      <c r="BU8" s="41">
        <f t="shared" si="33"/>
        <v>9.00900900900901E-2</v>
      </c>
      <c r="BV8" s="20">
        <v>21</v>
      </c>
      <c r="BW8" s="14">
        <f t="shared" si="34"/>
        <v>0.63063063063063074</v>
      </c>
      <c r="BX8" s="20">
        <v>22</v>
      </c>
      <c r="BY8" s="14">
        <f t="shared" si="35"/>
        <v>0.66066066066066076</v>
      </c>
      <c r="BZ8" s="20">
        <v>14</v>
      </c>
      <c r="CA8" s="38">
        <f t="shared" si="36"/>
        <v>0.42042042042042044</v>
      </c>
      <c r="CB8" s="20">
        <v>19</v>
      </c>
      <c r="CC8" s="42">
        <f t="shared" si="37"/>
        <v>0.57057057057057059</v>
      </c>
      <c r="CD8" s="44">
        <v>4</v>
      </c>
      <c r="CE8" s="14">
        <f t="shared" si="38"/>
        <v>0.12012012012012013</v>
      </c>
      <c r="CF8" s="20">
        <v>4</v>
      </c>
      <c r="CG8" s="14">
        <f t="shared" si="39"/>
        <v>0.12012012012012013</v>
      </c>
    </row>
    <row r="9" spans="1:85" ht="15">
      <c r="A9" s="18"/>
      <c r="B9" s="20">
        <v>16</v>
      </c>
      <c r="C9" s="14">
        <f>B9/33.3</f>
        <v>0.48048048048048053</v>
      </c>
      <c r="D9" s="20">
        <v>10</v>
      </c>
      <c r="E9" s="14">
        <f t="shared" si="0"/>
        <v>0.3003003003003003</v>
      </c>
      <c r="F9" s="37">
        <v>5</v>
      </c>
      <c r="G9" s="38">
        <f t="shared" si="1"/>
        <v>0.15015015015015015</v>
      </c>
      <c r="H9" s="20">
        <v>0</v>
      </c>
      <c r="I9" s="39">
        <f t="shared" si="2"/>
        <v>0</v>
      </c>
      <c r="J9" s="20">
        <v>10</v>
      </c>
      <c r="K9" s="14">
        <f t="shared" si="3"/>
        <v>0.3003003003003003</v>
      </c>
      <c r="L9" s="40">
        <v>0</v>
      </c>
      <c r="M9" s="39">
        <f t="shared" si="4"/>
        <v>0</v>
      </c>
      <c r="N9" s="20">
        <v>14</v>
      </c>
      <c r="O9" s="14">
        <f t="shared" si="5"/>
        <v>0.42042042042042044</v>
      </c>
      <c r="P9" s="20">
        <v>14</v>
      </c>
      <c r="Q9" s="39">
        <f t="shared" si="6"/>
        <v>0.42042042042042044</v>
      </c>
      <c r="R9" s="20">
        <v>14</v>
      </c>
      <c r="S9" s="14">
        <f t="shared" si="7"/>
        <v>0.42042042042042044</v>
      </c>
      <c r="T9" s="20">
        <v>13</v>
      </c>
      <c r="U9" s="39">
        <f t="shared" si="8"/>
        <v>0.39039039039039042</v>
      </c>
      <c r="V9" s="20">
        <v>13</v>
      </c>
      <c r="W9" s="14">
        <f t="shared" si="9"/>
        <v>0.39039039039039042</v>
      </c>
      <c r="X9" s="20">
        <v>7</v>
      </c>
      <c r="Y9" s="41">
        <f t="shared" si="10"/>
        <v>0.21021021021021022</v>
      </c>
      <c r="Z9" s="20">
        <v>19</v>
      </c>
      <c r="AA9" s="14">
        <f t="shared" si="11"/>
        <v>0.57057057057057059</v>
      </c>
      <c r="AB9" s="20">
        <v>18</v>
      </c>
      <c r="AC9" s="39">
        <f t="shared" si="12"/>
        <v>0.54054054054054057</v>
      </c>
      <c r="AD9" s="20">
        <v>17</v>
      </c>
      <c r="AE9" s="14">
        <f t="shared" si="13"/>
        <v>0.51051051051051055</v>
      </c>
      <c r="AF9" s="20">
        <v>16</v>
      </c>
      <c r="AG9" s="39">
        <f t="shared" si="14"/>
        <v>0.48048048048048053</v>
      </c>
      <c r="AH9" s="20">
        <v>16</v>
      </c>
      <c r="AI9" s="14">
        <f t="shared" si="15"/>
        <v>0.48048048048048053</v>
      </c>
      <c r="AJ9" s="20">
        <v>10</v>
      </c>
      <c r="AK9" s="41">
        <f t="shared" si="16"/>
        <v>0.3003003003003003</v>
      </c>
      <c r="AL9" s="20">
        <v>24</v>
      </c>
      <c r="AM9" s="14">
        <f t="shared" si="17"/>
        <v>0.7207207207207208</v>
      </c>
      <c r="AN9" s="20">
        <v>21</v>
      </c>
      <c r="AO9" s="42">
        <f t="shared" si="18"/>
        <v>0.63063063063063074</v>
      </c>
      <c r="AP9" s="20">
        <v>19</v>
      </c>
      <c r="AQ9" s="14">
        <f t="shared" si="19"/>
        <v>0.57057057057057059</v>
      </c>
      <c r="AR9" s="20">
        <v>9</v>
      </c>
      <c r="AS9" s="43">
        <f t="shared" si="40"/>
        <v>0.27027027027027029</v>
      </c>
      <c r="AT9" s="20">
        <v>6</v>
      </c>
      <c r="AU9" s="14">
        <f t="shared" si="20"/>
        <v>0.1801801801801802</v>
      </c>
      <c r="AV9" s="20">
        <v>7</v>
      </c>
      <c r="AW9" s="41">
        <f t="shared" si="21"/>
        <v>0.21002100210021002</v>
      </c>
      <c r="AX9" s="20">
        <v>23</v>
      </c>
      <c r="AY9" s="14">
        <f t="shared" si="22"/>
        <v>0.69069069069069078</v>
      </c>
      <c r="AZ9" s="14">
        <v>18</v>
      </c>
      <c r="BA9" s="42">
        <f t="shared" si="23"/>
        <v>0.54054054054054057</v>
      </c>
      <c r="BB9" s="14">
        <v>20</v>
      </c>
      <c r="BC9" s="14">
        <f t="shared" si="24"/>
        <v>0.60060060060060061</v>
      </c>
      <c r="BD9" s="14">
        <v>18</v>
      </c>
      <c r="BE9" s="14">
        <f t="shared" si="25"/>
        <v>0.54054054054054057</v>
      </c>
      <c r="BF9" s="20">
        <v>20</v>
      </c>
      <c r="BG9" s="38">
        <f t="shared" si="26"/>
        <v>0.60060060060060061</v>
      </c>
      <c r="BH9" s="20">
        <v>19</v>
      </c>
      <c r="BI9" s="41">
        <f t="shared" si="27"/>
        <v>0.57057057057057059</v>
      </c>
      <c r="BJ9" s="20">
        <v>19</v>
      </c>
      <c r="BK9" s="14">
        <f t="shared" si="28"/>
        <v>0.57057057057057059</v>
      </c>
      <c r="BL9" s="20">
        <v>20</v>
      </c>
      <c r="BM9" s="42">
        <f t="shared" si="29"/>
        <v>0.60060060060060061</v>
      </c>
      <c r="BN9" s="20">
        <v>9</v>
      </c>
      <c r="BO9" s="14">
        <f t="shared" si="30"/>
        <v>0.27027027027027029</v>
      </c>
      <c r="BP9" s="20">
        <v>7</v>
      </c>
      <c r="BQ9" s="14">
        <f t="shared" si="31"/>
        <v>0.21021021021021022</v>
      </c>
      <c r="BR9" s="20">
        <v>5</v>
      </c>
      <c r="BS9" s="38">
        <f t="shared" si="32"/>
        <v>0.15015015015015015</v>
      </c>
      <c r="BT9" s="20">
        <v>3</v>
      </c>
      <c r="BU9" s="41">
        <f t="shared" si="33"/>
        <v>9.00900900900901E-2</v>
      </c>
      <c r="BV9" s="20">
        <v>15</v>
      </c>
      <c r="BW9" s="14">
        <f t="shared" si="34"/>
        <v>0.45045045045045051</v>
      </c>
      <c r="BX9" s="20">
        <v>21</v>
      </c>
      <c r="BY9" s="14">
        <f t="shared" si="35"/>
        <v>0.63063063063063074</v>
      </c>
      <c r="BZ9" s="20">
        <v>2</v>
      </c>
      <c r="CA9" s="38">
        <f t="shared" si="36"/>
        <v>6.0060060060060066E-2</v>
      </c>
      <c r="CB9" s="20">
        <v>0</v>
      </c>
      <c r="CC9" s="42">
        <f t="shared" si="37"/>
        <v>0</v>
      </c>
      <c r="CD9" s="44">
        <v>5</v>
      </c>
      <c r="CE9" s="14">
        <f t="shared" si="38"/>
        <v>0.15015015015015015</v>
      </c>
      <c r="CF9" s="20">
        <v>4</v>
      </c>
      <c r="CG9" s="14">
        <f t="shared" si="39"/>
        <v>0.12012012012012013</v>
      </c>
    </row>
    <row r="10" spans="1:85" ht="15">
      <c r="A10" s="18"/>
      <c r="B10" s="20">
        <v>19</v>
      </c>
      <c r="C10" s="14">
        <f>B10/33.3</f>
        <v>0.57057057057057059</v>
      </c>
      <c r="D10" s="20">
        <v>18</v>
      </c>
      <c r="E10" s="14">
        <f t="shared" si="0"/>
        <v>0.54054054054054057</v>
      </c>
      <c r="F10" s="37">
        <v>18</v>
      </c>
      <c r="G10" s="38">
        <f t="shared" si="1"/>
        <v>0.54054054054054057</v>
      </c>
      <c r="H10" s="20">
        <v>9</v>
      </c>
      <c r="I10" s="39">
        <f t="shared" si="2"/>
        <v>0.27027027027027029</v>
      </c>
      <c r="J10" s="20">
        <v>8</v>
      </c>
      <c r="K10" s="14">
        <f t="shared" si="3"/>
        <v>0.24024024024024027</v>
      </c>
      <c r="L10" s="40">
        <v>1</v>
      </c>
      <c r="M10" s="39">
        <f t="shared" si="4"/>
        <v>3.0030030030030033E-2</v>
      </c>
      <c r="N10" s="20">
        <v>17</v>
      </c>
      <c r="O10" s="14">
        <f t="shared" si="5"/>
        <v>0.51051051051051055</v>
      </c>
      <c r="P10" s="20">
        <v>17</v>
      </c>
      <c r="Q10" s="39">
        <f t="shared" si="6"/>
        <v>0.51051051051051055</v>
      </c>
      <c r="R10" s="20">
        <v>14</v>
      </c>
      <c r="S10" s="14">
        <f t="shared" si="7"/>
        <v>0.42042042042042044</v>
      </c>
      <c r="T10" s="20">
        <v>15</v>
      </c>
      <c r="U10" s="39">
        <f t="shared" si="8"/>
        <v>0.45045045045045051</v>
      </c>
      <c r="V10" s="20">
        <v>6</v>
      </c>
      <c r="W10" s="14">
        <f t="shared" si="9"/>
        <v>0.1801801801801802</v>
      </c>
      <c r="X10" s="20">
        <v>4</v>
      </c>
      <c r="Y10" s="41">
        <f t="shared" si="10"/>
        <v>0.12012012012012013</v>
      </c>
      <c r="Z10" s="20">
        <v>18</v>
      </c>
      <c r="AA10" s="14">
        <f t="shared" si="11"/>
        <v>0.54054054054054057</v>
      </c>
      <c r="AB10" s="20">
        <v>21</v>
      </c>
      <c r="AC10" s="39">
        <f t="shared" si="12"/>
        <v>0.63063063063063074</v>
      </c>
      <c r="AD10" s="20">
        <v>19</v>
      </c>
      <c r="AE10" s="14">
        <f t="shared" si="13"/>
        <v>0.57057057057057059</v>
      </c>
      <c r="AF10" s="20">
        <v>15</v>
      </c>
      <c r="AG10" s="39">
        <f t="shared" si="14"/>
        <v>0.45045045045045051</v>
      </c>
      <c r="AH10" s="20">
        <v>13</v>
      </c>
      <c r="AI10" s="14">
        <f t="shared" si="15"/>
        <v>0.39039039039039042</v>
      </c>
      <c r="AJ10" s="20">
        <v>8</v>
      </c>
      <c r="AK10" s="41">
        <f t="shared" si="16"/>
        <v>0.24024024024024027</v>
      </c>
      <c r="AL10" s="20">
        <v>22</v>
      </c>
      <c r="AM10" s="14">
        <f t="shared" si="17"/>
        <v>0.66066066066066076</v>
      </c>
      <c r="AN10" s="20">
        <v>20</v>
      </c>
      <c r="AO10" s="42">
        <f t="shared" si="18"/>
        <v>0.60060060060060061</v>
      </c>
      <c r="AP10" s="20">
        <v>18</v>
      </c>
      <c r="AQ10" s="14">
        <f t="shared" si="19"/>
        <v>0.54054054054054057</v>
      </c>
      <c r="AR10" s="20">
        <v>18</v>
      </c>
      <c r="AS10" s="43">
        <f t="shared" si="40"/>
        <v>0.54054054054054057</v>
      </c>
      <c r="AT10" s="20">
        <v>5</v>
      </c>
      <c r="AU10" s="14">
        <f t="shared" si="20"/>
        <v>0.15015015015015015</v>
      </c>
      <c r="AV10" s="20">
        <v>5</v>
      </c>
      <c r="AW10" s="41">
        <f t="shared" si="21"/>
        <v>0.15001500150015001</v>
      </c>
      <c r="AX10" s="20">
        <v>15</v>
      </c>
      <c r="AY10" s="14">
        <f t="shared" si="22"/>
        <v>0.45045045045045051</v>
      </c>
      <c r="AZ10" s="14">
        <v>24</v>
      </c>
      <c r="BA10" s="42">
        <f t="shared" si="23"/>
        <v>0.7207207207207208</v>
      </c>
      <c r="BB10" s="14">
        <v>20</v>
      </c>
      <c r="BC10" s="14">
        <f t="shared" si="24"/>
        <v>0.60060060060060061</v>
      </c>
      <c r="BD10" s="14">
        <v>15</v>
      </c>
      <c r="BE10" s="14">
        <f t="shared" si="25"/>
        <v>0.45045045045045051</v>
      </c>
      <c r="BF10" s="20">
        <v>17</v>
      </c>
      <c r="BG10" s="38">
        <f t="shared" si="26"/>
        <v>0.51051051051051055</v>
      </c>
      <c r="BH10" s="20">
        <v>15</v>
      </c>
      <c r="BI10" s="41">
        <f t="shared" si="27"/>
        <v>0.45045045045045051</v>
      </c>
      <c r="BJ10" s="20">
        <v>14</v>
      </c>
      <c r="BK10" s="14">
        <f t="shared" si="28"/>
        <v>0.42042042042042044</v>
      </c>
      <c r="BL10" s="20">
        <v>18</v>
      </c>
      <c r="BM10" s="42">
        <f t="shared" si="29"/>
        <v>0.54054054054054057</v>
      </c>
      <c r="BN10" s="20">
        <v>8</v>
      </c>
      <c r="BO10" s="14">
        <f t="shared" si="30"/>
        <v>0.24024024024024027</v>
      </c>
      <c r="BP10" s="20">
        <v>7</v>
      </c>
      <c r="BQ10" s="14">
        <f t="shared" si="31"/>
        <v>0.21021021021021022</v>
      </c>
      <c r="BR10" s="20">
        <v>13</v>
      </c>
      <c r="BS10" s="38">
        <f t="shared" si="32"/>
        <v>0.39039039039039042</v>
      </c>
      <c r="BT10" s="20">
        <v>5</v>
      </c>
      <c r="BU10" s="41">
        <f t="shared" si="33"/>
        <v>0.15015015015015015</v>
      </c>
      <c r="BV10" s="20">
        <v>17</v>
      </c>
      <c r="BW10" s="14">
        <f t="shared" si="34"/>
        <v>0.51051051051051055</v>
      </c>
      <c r="BX10" s="20">
        <v>20</v>
      </c>
      <c r="BY10" s="14">
        <f t="shared" si="35"/>
        <v>0.60060060060060061</v>
      </c>
      <c r="BZ10" s="20">
        <v>15</v>
      </c>
      <c r="CA10" s="38">
        <f t="shared" si="36"/>
        <v>0.45045045045045051</v>
      </c>
      <c r="CB10" s="20">
        <v>17</v>
      </c>
      <c r="CC10" s="42">
        <f t="shared" si="37"/>
        <v>0.51051051051051055</v>
      </c>
      <c r="CD10" s="46">
        <v>1</v>
      </c>
      <c r="CE10" s="14">
        <f t="shared" si="38"/>
        <v>3.0030030030030033E-2</v>
      </c>
      <c r="CF10" s="18">
        <v>2</v>
      </c>
      <c r="CG10" s="14">
        <f t="shared" si="39"/>
        <v>6.0060060060060066E-2</v>
      </c>
    </row>
    <row r="11" spans="1:85" ht="15">
      <c r="A11" s="18"/>
      <c r="B11" s="20">
        <v>16</v>
      </c>
      <c r="C11" s="14">
        <f>B11/33.3</f>
        <v>0.48048048048048053</v>
      </c>
      <c r="D11" s="20">
        <v>20</v>
      </c>
      <c r="E11" s="14">
        <f t="shared" si="0"/>
        <v>0.60060060060060061</v>
      </c>
      <c r="F11" s="37">
        <v>11</v>
      </c>
      <c r="G11" s="38">
        <f t="shared" si="1"/>
        <v>0.33033033033033038</v>
      </c>
      <c r="H11" s="20">
        <v>8</v>
      </c>
      <c r="I11" s="39">
        <f t="shared" si="2"/>
        <v>0.24024024024024027</v>
      </c>
      <c r="J11" s="20">
        <v>8</v>
      </c>
      <c r="K11" s="14">
        <f t="shared" si="3"/>
        <v>0.24024024024024027</v>
      </c>
      <c r="L11" s="40">
        <v>1</v>
      </c>
      <c r="M11" s="39">
        <f t="shared" si="4"/>
        <v>3.0030030030030033E-2</v>
      </c>
      <c r="N11" s="20">
        <v>15</v>
      </c>
      <c r="O11" s="14">
        <f t="shared" si="5"/>
        <v>0.45045045045045051</v>
      </c>
      <c r="P11" s="20"/>
      <c r="Q11" s="39"/>
      <c r="R11" s="20">
        <v>13</v>
      </c>
      <c r="S11" s="14">
        <f t="shared" si="7"/>
        <v>0.39039039039039042</v>
      </c>
      <c r="T11" s="20">
        <v>13</v>
      </c>
      <c r="U11" s="39">
        <f t="shared" si="8"/>
        <v>0.39039039039039042</v>
      </c>
      <c r="V11" s="20">
        <v>12</v>
      </c>
      <c r="W11" s="14">
        <f t="shared" si="9"/>
        <v>0.3603603603603604</v>
      </c>
      <c r="X11" s="20">
        <v>10</v>
      </c>
      <c r="Y11" s="41">
        <f t="shared" si="10"/>
        <v>0.3003003003003003</v>
      </c>
      <c r="Z11" s="20">
        <v>16</v>
      </c>
      <c r="AA11" s="14">
        <f t="shared" si="11"/>
        <v>0.48048048048048053</v>
      </c>
      <c r="AB11" s="20">
        <v>22</v>
      </c>
      <c r="AC11" s="39">
        <f t="shared" si="12"/>
        <v>0.66066066066066076</v>
      </c>
      <c r="AD11" s="20">
        <v>20</v>
      </c>
      <c r="AE11" s="14">
        <f t="shared" si="13"/>
        <v>0.60060060060060061</v>
      </c>
      <c r="AF11" s="20">
        <v>18</v>
      </c>
      <c r="AG11" s="39">
        <f t="shared" si="14"/>
        <v>0.54054054054054057</v>
      </c>
      <c r="AH11" s="20">
        <v>14</v>
      </c>
      <c r="AI11" s="14">
        <f t="shared" si="15"/>
        <v>0.42042042042042044</v>
      </c>
      <c r="AJ11" s="20">
        <v>12</v>
      </c>
      <c r="AK11" s="41">
        <f t="shared" si="16"/>
        <v>0.3603603603603604</v>
      </c>
      <c r="AL11" s="20">
        <v>26</v>
      </c>
      <c r="AM11" s="14">
        <f t="shared" si="17"/>
        <v>0.78078078078078084</v>
      </c>
      <c r="AN11" s="20">
        <v>18</v>
      </c>
      <c r="AO11" s="42">
        <f t="shared" si="18"/>
        <v>0.54054054054054057</v>
      </c>
      <c r="AP11" s="20">
        <v>13</v>
      </c>
      <c r="AQ11" s="14">
        <f t="shared" si="19"/>
        <v>0.39039039039039042</v>
      </c>
      <c r="AR11" s="20">
        <v>10</v>
      </c>
      <c r="AS11" s="43">
        <f t="shared" si="40"/>
        <v>0.3003003003003003</v>
      </c>
      <c r="AT11" s="20">
        <v>5</v>
      </c>
      <c r="AU11" s="14">
        <f t="shared" si="20"/>
        <v>0.15015015015015015</v>
      </c>
      <c r="AV11" s="20">
        <v>5</v>
      </c>
      <c r="AW11" s="41">
        <f t="shared" si="21"/>
        <v>0.15001500150015001</v>
      </c>
      <c r="AX11" s="20">
        <v>23</v>
      </c>
      <c r="AY11" s="14">
        <f t="shared" si="22"/>
        <v>0.69069069069069078</v>
      </c>
      <c r="AZ11" s="14">
        <v>18</v>
      </c>
      <c r="BA11" s="42">
        <f t="shared" si="23"/>
        <v>0.54054054054054057</v>
      </c>
      <c r="BB11" s="14">
        <v>21</v>
      </c>
      <c r="BC11" s="14">
        <f t="shared" si="24"/>
        <v>0.63063063063063074</v>
      </c>
      <c r="BD11" s="14">
        <v>14</v>
      </c>
      <c r="BE11" s="14">
        <f t="shared" si="25"/>
        <v>0.42042042042042044</v>
      </c>
      <c r="BF11" s="20">
        <v>18</v>
      </c>
      <c r="BG11" s="38">
        <f t="shared" si="26"/>
        <v>0.54054054054054057</v>
      </c>
      <c r="BH11" s="20">
        <v>15</v>
      </c>
      <c r="BI11" s="41">
        <f t="shared" si="27"/>
        <v>0.45045045045045051</v>
      </c>
      <c r="BJ11" s="20">
        <v>16</v>
      </c>
      <c r="BK11" s="14">
        <f t="shared" si="28"/>
        <v>0.48048048048048053</v>
      </c>
      <c r="BL11" s="20">
        <v>9</v>
      </c>
      <c r="BM11" s="42">
        <f t="shared" si="29"/>
        <v>0.27027027027027029</v>
      </c>
      <c r="BN11" s="20">
        <v>6</v>
      </c>
      <c r="BO11" s="14">
        <f t="shared" si="30"/>
        <v>0.1801801801801802</v>
      </c>
      <c r="BP11" s="20">
        <v>5</v>
      </c>
      <c r="BQ11" s="14">
        <f t="shared" si="31"/>
        <v>0.15015015015015015</v>
      </c>
      <c r="BR11" s="20">
        <v>23</v>
      </c>
      <c r="BS11" s="38">
        <f t="shared" si="32"/>
        <v>0.69069069069069078</v>
      </c>
      <c r="BT11" s="20">
        <v>23</v>
      </c>
      <c r="BU11" s="41">
        <f t="shared" si="33"/>
        <v>0.69069069069069078</v>
      </c>
      <c r="BV11" s="20">
        <v>18</v>
      </c>
      <c r="BW11" s="14">
        <f t="shared" si="34"/>
        <v>0.54054054054054057</v>
      </c>
      <c r="BX11" s="20">
        <v>16</v>
      </c>
      <c r="BY11" s="14">
        <f t="shared" si="35"/>
        <v>0.48048048048048053</v>
      </c>
      <c r="BZ11" s="18">
        <v>8</v>
      </c>
      <c r="CA11" s="38">
        <f t="shared" si="36"/>
        <v>0.24024024024024027</v>
      </c>
      <c r="CB11" s="18">
        <v>5</v>
      </c>
      <c r="CC11" s="42">
        <f t="shared" si="37"/>
        <v>0.15015015015015015</v>
      </c>
      <c r="CD11" s="44">
        <v>3</v>
      </c>
      <c r="CE11" s="14">
        <f t="shared" si="38"/>
        <v>9.00900900900901E-2</v>
      </c>
      <c r="CF11" s="20">
        <v>2</v>
      </c>
      <c r="CG11" s="14">
        <f t="shared" si="39"/>
        <v>6.0060060060060066E-2</v>
      </c>
    </row>
    <row r="12" spans="1:85" ht="15">
      <c r="A12" s="18"/>
      <c r="B12" s="20">
        <v>19</v>
      </c>
      <c r="C12" s="14">
        <f>B12/33.3</f>
        <v>0.57057057057057059</v>
      </c>
      <c r="D12" s="20">
        <v>24</v>
      </c>
      <c r="E12" s="14">
        <f t="shared" si="0"/>
        <v>0.7207207207207208</v>
      </c>
      <c r="F12" s="37">
        <v>9</v>
      </c>
      <c r="G12" s="38">
        <f t="shared" si="1"/>
        <v>0.27027027027027029</v>
      </c>
      <c r="H12" s="20">
        <v>6</v>
      </c>
      <c r="I12" s="39">
        <f t="shared" si="2"/>
        <v>0.1801801801801802</v>
      </c>
      <c r="J12" s="20">
        <v>9</v>
      </c>
      <c r="K12" s="14">
        <f t="shared" si="3"/>
        <v>0.27027027027027029</v>
      </c>
      <c r="L12" s="40">
        <v>0</v>
      </c>
      <c r="M12" s="39">
        <f t="shared" si="4"/>
        <v>0</v>
      </c>
      <c r="N12" s="20">
        <v>19</v>
      </c>
      <c r="O12" s="14">
        <f t="shared" si="5"/>
        <v>0.57057057057057059</v>
      </c>
      <c r="P12" s="20">
        <v>18</v>
      </c>
      <c r="Q12" s="39">
        <f>P12/33.3</f>
        <v>0.54054054054054057</v>
      </c>
      <c r="R12" s="20">
        <v>12</v>
      </c>
      <c r="S12" s="14">
        <f t="shared" si="7"/>
        <v>0.3603603603603604</v>
      </c>
      <c r="T12" s="20">
        <v>11</v>
      </c>
      <c r="U12" s="39">
        <f t="shared" si="8"/>
        <v>0.33033033033033038</v>
      </c>
      <c r="V12" s="20">
        <v>14</v>
      </c>
      <c r="W12" s="14">
        <f t="shared" si="9"/>
        <v>0.42042042042042044</v>
      </c>
      <c r="X12" s="20">
        <v>2</v>
      </c>
      <c r="Y12" s="41">
        <f t="shared" si="10"/>
        <v>6.0060060060060066E-2</v>
      </c>
      <c r="Z12" s="20">
        <v>19</v>
      </c>
      <c r="AA12" s="14">
        <f t="shared" si="11"/>
        <v>0.57057057057057059</v>
      </c>
      <c r="AB12" s="20">
        <v>17</v>
      </c>
      <c r="AC12" s="39">
        <f t="shared" si="12"/>
        <v>0.51051051051051055</v>
      </c>
      <c r="AD12" s="20">
        <v>19</v>
      </c>
      <c r="AE12" s="14">
        <f t="shared" si="13"/>
        <v>0.57057057057057059</v>
      </c>
      <c r="AF12" s="20">
        <v>15</v>
      </c>
      <c r="AG12" s="39">
        <f t="shared" si="14"/>
        <v>0.45045045045045051</v>
      </c>
      <c r="AH12" s="20">
        <v>8</v>
      </c>
      <c r="AI12" s="14">
        <f t="shared" si="15"/>
        <v>0.24024024024024027</v>
      </c>
      <c r="AJ12" s="20">
        <v>11</v>
      </c>
      <c r="AK12" s="41">
        <f t="shared" si="16"/>
        <v>0.33033033033033038</v>
      </c>
      <c r="AL12" s="20">
        <v>23</v>
      </c>
      <c r="AM12" s="14">
        <f t="shared" si="17"/>
        <v>0.69069069069069078</v>
      </c>
      <c r="AN12" s="20">
        <v>17</v>
      </c>
      <c r="AO12" s="42">
        <f t="shared" si="18"/>
        <v>0.51051051051051055</v>
      </c>
      <c r="AP12" s="20">
        <v>16</v>
      </c>
      <c r="AQ12" s="14">
        <f t="shared" si="19"/>
        <v>0.48048048048048053</v>
      </c>
      <c r="AR12" s="20">
        <v>14</v>
      </c>
      <c r="AS12" s="43">
        <f t="shared" si="40"/>
        <v>0.42042042042042044</v>
      </c>
      <c r="AT12" s="20">
        <v>15</v>
      </c>
      <c r="AU12" s="14">
        <f t="shared" si="20"/>
        <v>0.45045045045045051</v>
      </c>
      <c r="AV12" s="20">
        <v>5</v>
      </c>
      <c r="AW12" s="41">
        <f t="shared" si="21"/>
        <v>0.15001500150015001</v>
      </c>
      <c r="AX12" s="20">
        <v>22</v>
      </c>
      <c r="AY12" s="14">
        <f t="shared" si="22"/>
        <v>0.66066066066066076</v>
      </c>
      <c r="AZ12" s="14">
        <v>17</v>
      </c>
      <c r="BA12" s="42">
        <f t="shared" si="23"/>
        <v>0.51051051051051055</v>
      </c>
      <c r="BB12" s="14">
        <v>18</v>
      </c>
      <c r="BC12" s="14">
        <f t="shared" si="24"/>
        <v>0.54054054054054057</v>
      </c>
      <c r="BD12" s="14">
        <v>13</v>
      </c>
      <c r="BE12" s="14">
        <f t="shared" si="25"/>
        <v>0.39039039039039042</v>
      </c>
      <c r="BF12" s="20">
        <v>18</v>
      </c>
      <c r="BG12" s="38">
        <f t="shared" si="26"/>
        <v>0.54054054054054057</v>
      </c>
      <c r="BH12" s="20">
        <v>17</v>
      </c>
      <c r="BI12" s="41">
        <f t="shared" si="27"/>
        <v>0.51051051051051055</v>
      </c>
      <c r="BJ12" s="20">
        <v>18</v>
      </c>
      <c r="BK12" s="14">
        <f t="shared" si="28"/>
        <v>0.54054054054054057</v>
      </c>
      <c r="BL12" s="20">
        <v>16</v>
      </c>
      <c r="BM12" s="42">
        <f t="shared" si="29"/>
        <v>0.48048048048048053</v>
      </c>
      <c r="BO12" s="13"/>
      <c r="BQ12" s="13"/>
      <c r="BR12" s="20">
        <v>22</v>
      </c>
      <c r="BS12" s="38">
        <f t="shared" si="32"/>
        <v>0.66066066066066076</v>
      </c>
      <c r="BT12" s="20">
        <v>22</v>
      </c>
      <c r="BU12" s="41">
        <f t="shared" si="33"/>
        <v>0.66066066066066076</v>
      </c>
      <c r="BV12" s="20">
        <v>18</v>
      </c>
      <c r="BW12" s="14">
        <f t="shared" si="34"/>
        <v>0.54054054054054057</v>
      </c>
      <c r="BX12" s="20">
        <v>16</v>
      </c>
      <c r="BY12" s="14">
        <f t="shared" si="35"/>
        <v>0.48048048048048053</v>
      </c>
      <c r="BZ12" s="20">
        <v>18</v>
      </c>
      <c r="CA12" s="38">
        <f t="shared" si="36"/>
        <v>0.54054054054054057</v>
      </c>
      <c r="CB12" s="20">
        <v>17</v>
      </c>
      <c r="CC12" s="42">
        <f t="shared" si="37"/>
        <v>0.51051051051051055</v>
      </c>
      <c r="CD12" s="46">
        <v>2</v>
      </c>
      <c r="CE12" s="14">
        <f t="shared" si="38"/>
        <v>6.0060060060060066E-2</v>
      </c>
      <c r="CF12" s="18">
        <v>4</v>
      </c>
      <c r="CG12" s="14">
        <f t="shared" si="39"/>
        <v>0.12012012012012013</v>
      </c>
    </row>
    <row r="13" spans="1:85" ht="15">
      <c r="A13" s="18"/>
      <c r="B13" s="20">
        <v>14</v>
      </c>
      <c r="C13" s="14">
        <f>B13/33.3</f>
        <v>0.42042042042042044</v>
      </c>
      <c r="D13" s="20">
        <v>18</v>
      </c>
      <c r="E13" s="14">
        <f t="shared" si="0"/>
        <v>0.54054054054054057</v>
      </c>
      <c r="F13" s="37">
        <v>13</v>
      </c>
      <c r="G13" s="38">
        <f t="shared" si="1"/>
        <v>0.39039039039039042</v>
      </c>
      <c r="H13" s="20">
        <v>10</v>
      </c>
      <c r="I13" s="39">
        <f t="shared" si="2"/>
        <v>0.3003003003003003</v>
      </c>
      <c r="J13" s="20">
        <v>5</v>
      </c>
      <c r="K13" s="14">
        <f t="shared" si="3"/>
        <v>0.15015015015015015</v>
      </c>
      <c r="L13" s="40">
        <v>4</v>
      </c>
      <c r="M13" s="39">
        <f t="shared" si="4"/>
        <v>0.12012012012012013</v>
      </c>
      <c r="N13" s="20">
        <v>14</v>
      </c>
      <c r="O13" s="14">
        <f t="shared" si="5"/>
        <v>0.42042042042042044</v>
      </c>
      <c r="P13" s="20">
        <v>14</v>
      </c>
      <c r="Q13" s="39">
        <f>P13/33.3</f>
        <v>0.42042042042042044</v>
      </c>
      <c r="R13" s="20">
        <v>13</v>
      </c>
      <c r="S13" s="14">
        <f t="shared" si="7"/>
        <v>0.39039039039039042</v>
      </c>
      <c r="T13" s="20">
        <v>11</v>
      </c>
      <c r="U13" s="39">
        <f t="shared" si="8"/>
        <v>0.33033033033033038</v>
      </c>
      <c r="V13" s="20">
        <v>19</v>
      </c>
      <c r="W13" s="14">
        <f t="shared" si="9"/>
        <v>0.57057057057057059</v>
      </c>
      <c r="X13" s="20">
        <v>13</v>
      </c>
      <c r="Y13" s="41">
        <f t="shared" si="10"/>
        <v>0.39039039039039042</v>
      </c>
      <c r="Z13" s="18">
        <v>19</v>
      </c>
      <c r="AA13" s="14">
        <f t="shared" si="11"/>
        <v>0.57057057057057059</v>
      </c>
      <c r="AB13" s="18">
        <v>23</v>
      </c>
      <c r="AC13" s="39">
        <f t="shared" si="12"/>
        <v>0.69069069069069078</v>
      </c>
      <c r="AD13" s="20">
        <v>18</v>
      </c>
      <c r="AE13" s="14">
        <f t="shared" si="13"/>
        <v>0.54054054054054057</v>
      </c>
      <c r="AF13" s="20">
        <v>16</v>
      </c>
      <c r="AG13" s="39">
        <f t="shared" si="14"/>
        <v>0.48048048048048053</v>
      </c>
      <c r="AH13" s="20">
        <v>11</v>
      </c>
      <c r="AI13" s="14">
        <f t="shared" si="15"/>
        <v>0.33033033033033038</v>
      </c>
      <c r="AJ13" s="20">
        <v>8</v>
      </c>
      <c r="AK13" s="41">
        <f t="shared" si="16"/>
        <v>0.24024024024024027</v>
      </c>
      <c r="AL13" s="20">
        <v>26</v>
      </c>
      <c r="AM13" s="14">
        <f t="shared" si="17"/>
        <v>0.78078078078078084</v>
      </c>
      <c r="AN13" s="20">
        <v>19</v>
      </c>
      <c r="AO13" s="42">
        <f t="shared" si="18"/>
        <v>0.57057057057057059</v>
      </c>
      <c r="AP13" s="20">
        <v>18</v>
      </c>
      <c r="AQ13" s="14">
        <f t="shared" si="19"/>
        <v>0.54054054054054057</v>
      </c>
      <c r="AR13" s="20">
        <v>11</v>
      </c>
      <c r="AS13" s="43">
        <f t="shared" si="40"/>
        <v>0.33033033033033038</v>
      </c>
      <c r="AT13" s="20">
        <v>8</v>
      </c>
      <c r="AU13" s="14">
        <f t="shared" si="20"/>
        <v>0.24024024024024027</v>
      </c>
      <c r="AV13" s="20">
        <v>7</v>
      </c>
      <c r="AW13" s="41">
        <f t="shared" si="21"/>
        <v>0.21002100210021002</v>
      </c>
      <c r="AY13" s="13"/>
      <c r="AZ13" s="13"/>
      <c r="BA13" s="43"/>
      <c r="BB13" s="14">
        <v>20</v>
      </c>
      <c r="BC13" s="14">
        <f t="shared" si="24"/>
        <v>0.60060060060060061</v>
      </c>
      <c r="BD13" s="14">
        <v>15</v>
      </c>
      <c r="BE13" s="14">
        <f t="shared" si="25"/>
        <v>0.45045045045045051</v>
      </c>
      <c r="BG13" s="47"/>
      <c r="BI13" s="48"/>
      <c r="BJ13" s="20">
        <v>20</v>
      </c>
      <c r="BK13" s="14">
        <f t="shared" si="28"/>
        <v>0.60060060060060061</v>
      </c>
      <c r="BL13" s="20">
        <v>22</v>
      </c>
      <c r="BM13" s="42">
        <f t="shared" si="29"/>
        <v>0.66066066066066076</v>
      </c>
      <c r="BO13" s="13"/>
      <c r="BQ13" s="13"/>
      <c r="BR13" s="20">
        <v>21</v>
      </c>
      <c r="BS13" s="38">
        <f t="shared" si="32"/>
        <v>0.63063063063063074</v>
      </c>
      <c r="BT13" s="20">
        <v>25</v>
      </c>
      <c r="BU13" s="41">
        <f t="shared" si="33"/>
        <v>0.75075075075075082</v>
      </c>
      <c r="BV13" s="20">
        <v>19</v>
      </c>
      <c r="BW13" s="14">
        <f t="shared" si="34"/>
        <v>0.57057057057057059</v>
      </c>
      <c r="BX13" s="20">
        <v>20</v>
      </c>
      <c r="BY13" s="14">
        <f t="shared" si="35"/>
        <v>0.60060060060060061</v>
      </c>
      <c r="BZ13" s="20">
        <v>16</v>
      </c>
      <c r="CA13" s="38">
        <f t="shared" si="36"/>
        <v>0.48048048048048053</v>
      </c>
      <c r="CB13" s="20">
        <v>22</v>
      </c>
      <c r="CC13" s="42">
        <f t="shared" si="37"/>
        <v>0.66066066066066076</v>
      </c>
      <c r="CD13" s="44">
        <v>1</v>
      </c>
      <c r="CE13" s="14">
        <f t="shared" si="38"/>
        <v>3.0030030030030033E-2</v>
      </c>
      <c r="CF13" s="20">
        <v>4</v>
      </c>
      <c r="CG13" s="14">
        <f t="shared" si="39"/>
        <v>0.12012012012012013</v>
      </c>
    </row>
    <row r="14" spans="1:85" ht="15">
      <c r="A14" s="18"/>
      <c r="B14" s="20">
        <v>23</v>
      </c>
      <c r="C14" s="14">
        <f>B14/33.3</f>
        <v>0.69069069069069078</v>
      </c>
      <c r="D14" s="20">
        <v>19</v>
      </c>
      <c r="E14" s="14">
        <f t="shared" si="0"/>
        <v>0.57057057057057059</v>
      </c>
      <c r="F14" s="37">
        <v>8</v>
      </c>
      <c r="G14" s="38">
        <f t="shared" si="1"/>
        <v>0.24024024024024027</v>
      </c>
      <c r="H14" s="20">
        <v>9</v>
      </c>
      <c r="I14" s="39">
        <f t="shared" si="2"/>
        <v>0.27027027027027029</v>
      </c>
      <c r="J14" s="20">
        <v>0</v>
      </c>
      <c r="K14" s="14">
        <f t="shared" si="3"/>
        <v>0</v>
      </c>
      <c r="L14" s="40">
        <v>0</v>
      </c>
      <c r="M14" s="39">
        <f t="shared" si="4"/>
        <v>0</v>
      </c>
      <c r="N14" s="20">
        <v>9</v>
      </c>
      <c r="O14" s="14">
        <f>N14/12</f>
        <v>0.75</v>
      </c>
      <c r="P14" s="20" t="s">
        <v>15</v>
      </c>
      <c r="Q14" s="39"/>
      <c r="R14" s="20">
        <v>15</v>
      </c>
      <c r="S14" s="14">
        <f t="shared" si="7"/>
        <v>0.45045045045045051</v>
      </c>
      <c r="T14" s="20">
        <v>14</v>
      </c>
      <c r="U14" s="39">
        <f t="shared" si="8"/>
        <v>0.42042042042042044</v>
      </c>
      <c r="V14" s="20">
        <v>6</v>
      </c>
      <c r="W14" s="14">
        <f t="shared" si="9"/>
        <v>0.1801801801801802</v>
      </c>
      <c r="X14" s="20">
        <v>6</v>
      </c>
      <c r="Y14" s="41">
        <f t="shared" si="10"/>
        <v>0.1801801801801802</v>
      </c>
      <c r="Z14" s="20">
        <v>15</v>
      </c>
      <c r="AA14" s="14">
        <f t="shared" si="11"/>
        <v>0.45045045045045051</v>
      </c>
      <c r="AB14" s="20">
        <v>17</v>
      </c>
      <c r="AC14" s="39">
        <f t="shared" si="12"/>
        <v>0.51051051051051055</v>
      </c>
      <c r="AE14" s="14"/>
      <c r="AG14" s="39"/>
      <c r="AH14" s="20">
        <v>17</v>
      </c>
      <c r="AI14" s="14">
        <f t="shared" si="15"/>
        <v>0.51051051051051055</v>
      </c>
      <c r="AJ14" s="20">
        <v>13</v>
      </c>
      <c r="AK14" s="41">
        <f t="shared" si="16"/>
        <v>0.39039039039039042</v>
      </c>
      <c r="AL14" s="20">
        <v>29</v>
      </c>
      <c r="AM14" s="14">
        <f t="shared" si="17"/>
        <v>0.87087087087087089</v>
      </c>
      <c r="AN14" s="20">
        <v>21</v>
      </c>
      <c r="AO14" s="42">
        <f t="shared" si="18"/>
        <v>0.63063063063063074</v>
      </c>
      <c r="AP14" s="20">
        <v>14</v>
      </c>
      <c r="AQ14" s="14">
        <f t="shared" si="19"/>
        <v>0.42042042042042044</v>
      </c>
      <c r="AR14" s="20">
        <v>13</v>
      </c>
      <c r="AS14" s="43">
        <f t="shared" si="40"/>
        <v>0.39039039039039042</v>
      </c>
      <c r="AT14" s="20">
        <v>15</v>
      </c>
      <c r="AU14" s="14">
        <f t="shared" si="20"/>
        <v>0.45045045045045051</v>
      </c>
      <c r="AV14" s="20">
        <v>10</v>
      </c>
      <c r="AW14" s="41">
        <f t="shared" si="21"/>
        <v>0.30003000300030003</v>
      </c>
      <c r="AY14" s="13"/>
      <c r="AZ14" s="13"/>
      <c r="BA14" s="43"/>
      <c r="BB14" s="14">
        <v>18</v>
      </c>
      <c r="BC14" s="14">
        <f t="shared" si="24"/>
        <v>0.54054054054054057</v>
      </c>
      <c r="BD14" s="14">
        <v>17</v>
      </c>
      <c r="BE14" s="14">
        <f t="shared" si="25"/>
        <v>0.51051051051051055</v>
      </c>
      <c r="BG14" s="47"/>
      <c r="BI14" s="48"/>
      <c r="BJ14" s="20">
        <v>21</v>
      </c>
      <c r="BK14" s="14">
        <f t="shared" si="28"/>
        <v>0.63063063063063074</v>
      </c>
      <c r="BL14" s="20">
        <v>18</v>
      </c>
      <c r="BM14" s="42">
        <f t="shared" si="29"/>
        <v>0.54054054054054057</v>
      </c>
      <c r="BO14" s="13"/>
      <c r="BQ14" s="13"/>
      <c r="BR14" s="20">
        <v>10</v>
      </c>
      <c r="BS14" s="38">
        <f t="shared" si="32"/>
        <v>0.3003003003003003</v>
      </c>
      <c r="BT14" s="20">
        <v>12</v>
      </c>
      <c r="BU14" s="41">
        <f t="shared" si="33"/>
        <v>0.3603603603603604</v>
      </c>
      <c r="BV14" s="20">
        <v>18</v>
      </c>
      <c r="BW14" s="14">
        <f t="shared" si="34"/>
        <v>0.54054054054054057</v>
      </c>
      <c r="BX14" s="20">
        <v>21</v>
      </c>
      <c r="BY14" s="14">
        <f t="shared" si="35"/>
        <v>0.63063063063063074</v>
      </c>
      <c r="BZ14" s="20">
        <v>14</v>
      </c>
      <c r="CA14" s="38">
        <f t="shared" si="36"/>
        <v>0.42042042042042044</v>
      </c>
      <c r="CB14" s="20">
        <v>18</v>
      </c>
      <c r="CC14" s="42">
        <f t="shared" si="37"/>
        <v>0.54054054054054057</v>
      </c>
      <c r="CD14" s="44">
        <v>1</v>
      </c>
      <c r="CE14" s="14">
        <f t="shared" si="38"/>
        <v>3.0030030030030033E-2</v>
      </c>
      <c r="CF14" s="20">
        <v>2</v>
      </c>
      <c r="CG14" s="14">
        <f t="shared" si="39"/>
        <v>6.0060060060060066E-2</v>
      </c>
    </row>
    <row r="15" spans="1:85" ht="15">
      <c r="A15" s="18"/>
      <c r="B15" s="20">
        <v>22</v>
      </c>
      <c r="C15" s="14">
        <f>B15/33.3</f>
        <v>0.66066066066066076</v>
      </c>
      <c r="D15" s="20">
        <v>16</v>
      </c>
      <c r="E15" s="14">
        <f t="shared" si="0"/>
        <v>0.48048048048048053</v>
      </c>
      <c r="F15" s="37">
        <v>5</v>
      </c>
      <c r="G15" s="38">
        <f t="shared" si="1"/>
        <v>0.15015015015015015</v>
      </c>
      <c r="H15" s="20">
        <v>1</v>
      </c>
      <c r="I15" s="39">
        <f t="shared" si="2"/>
        <v>3.0030030030030033E-2</v>
      </c>
      <c r="J15" s="20">
        <v>5</v>
      </c>
      <c r="K15" s="14">
        <f t="shared" si="3"/>
        <v>0.15015015015015015</v>
      </c>
      <c r="L15" s="40">
        <v>0</v>
      </c>
      <c r="M15" s="39">
        <f t="shared" si="4"/>
        <v>0</v>
      </c>
      <c r="N15" s="20">
        <v>14</v>
      </c>
      <c r="O15" s="14">
        <f>N15/26.97</f>
        <v>0.51909529106414531</v>
      </c>
      <c r="P15" s="20" t="s">
        <v>16</v>
      </c>
      <c r="Q15" s="39"/>
      <c r="R15" s="20">
        <v>15</v>
      </c>
      <c r="S15" s="13">
        <f>R15/23.31</f>
        <v>0.64350064350064351</v>
      </c>
      <c r="T15" s="20" t="s">
        <v>17</v>
      </c>
      <c r="U15" s="39">
        <f>13/23.31</f>
        <v>0.55770055770055771</v>
      </c>
      <c r="V15" s="20">
        <v>9</v>
      </c>
      <c r="W15" s="14">
        <f t="shared" si="9"/>
        <v>0.27027027027027029</v>
      </c>
      <c r="X15" s="20">
        <v>6</v>
      </c>
      <c r="Y15" s="41">
        <f t="shared" si="10"/>
        <v>0.1801801801801802</v>
      </c>
      <c r="Z15" s="18">
        <v>18</v>
      </c>
      <c r="AA15" s="14">
        <f t="shared" si="11"/>
        <v>0.54054054054054057</v>
      </c>
      <c r="AB15" s="18">
        <v>20</v>
      </c>
      <c r="AC15" s="39">
        <f t="shared" si="12"/>
        <v>0.60060060060060061</v>
      </c>
      <c r="AE15" s="14"/>
      <c r="AG15" s="39"/>
      <c r="AH15" s="20">
        <v>6</v>
      </c>
      <c r="AI15" s="14">
        <f t="shared" si="15"/>
        <v>0.1801801801801802</v>
      </c>
      <c r="AJ15" s="20">
        <v>5</v>
      </c>
      <c r="AK15" s="41">
        <f t="shared" si="16"/>
        <v>0.15015015015015015</v>
      </c>
      <c r="AL15" s="20">
        <v>22</v>
      </c>
      <c r="AM15" s="14">
        <f t="shared" si="17"/>
        <v>0.66066066066066076</v>
      </c>
      <c r="AN15" s="20">
        <v>23</v>
      </c>
      <c r="AO15" s="42">
        <f t="shared" si="18"/>
        <v>0.69069069069069078</v>
      </c>
      <c r="AP15" s="20">
        <v>15</v>
      </c>
      <c r="AQ15" s="14">
        <f t="shared" si="19"/>
        <v>0.45045045045045051</v>
      </c>
      <c r="AR15" s="20">
        <v>12</v>
      </c>
      <c r="AS15" s="43">
        <f t="shared" si="40"/>
        <v>0.3603603603603604</v>
      </c>
      <c r="AT15" s="20">
        <v>11</v>
      </c>
      <c r="AU15" s="14">
        <f t="shared" si="20"/>
        <v>0.33033033033033038</v>
      </c>
      <c r="AV15" s="20">
        <v>8</v>
      </c>
      <c r="AW15" s="41">
        <f t="shared" si="21"/>
        <v>0.24002400240024005</v>
      </c>
      <c r="AY15" s="13"/>
      <c r="AZ15" s="13"/>
      <c r="BA15" s="43"/>
      <c r="BB15" s="14">
        <v>15</v>
      </c>
      <c r="BC15" s="14">
        <f t="shared" si="24"/>
        <v>0.45045045045045051</v>
      </c>
      <c r="BD15" s="14">
        <v>10</v>
      </c>
      <c r="BE15" s="14">
        <f t="shared" si="25"/>
        <v>0.3003003003003003</v>
      </c>
      <c r="BG15" s="47"/>
      <c r="BI15" s="48"/>
      <c r="BJ15" s="20">
        <v>24</v>
      </c>
      <c r="BK15" s="14">
        <f t="shared" si="28"/>
        <v>0.7207207207207208</v>
      </c>
      <c r="BL15" s="20">
        <v>21</v>
      </c>
      <c r="BM15" s="42">
        <f t="shared" si="29"/>
        <v>0.63063063063063074</v>
      </c>
      <c r="BO15" s="13"/>
      <c r="BQ15" s="13"/>
      <c r="BR15" s="20">
        <v>10</v>
      </c>
      <c r="BS15" s="38">
        <f t="shared" si="32"/>
        <v>0.3003003003003003</v>
      </c>
      <c r="BT15" s="20">
        <v>8</v>
      </c>
      <c r="BU15" s="41">
        <f t="shared" si="33"/>
        <v>0.24024024024024027</v>
      </c>
      <c r="BV15" s="20">
        <v>18</v>
      </c>
      <c r="BW15" s="14">
        <f t="shared" si="34"/>
        <v>0.54054054054054057</v>
      </c>
      <c r="BX15" s="20">
        <v>17</v>
      </c>
      <c r="BY15" s="14">
        <f t="shared" si="35"/>
        <v>0.51051051051051055</v>
      </c>
      <c r="BZ15" s="20">
        <v>6</v>
      </c>
      <c r="CA15" s="38">
        <f t="shared" si="36"/>
        <v>0.1801801801801802</v>
      </c>
      <c r="CB15" s="20">
        <v>5</v>
      </c>
      <c r="CC15" s="42">
        <f t="shared" si="37"/>
        <v>0.15015015015015015</v>
      </c>
      <c r="CD15" s="44">
        <v>2</v>
      </c>
      <c r="CE15" s="14">
        <f t="shared" si="38"/>
        <v>6.0060060060060066E-2</v>
      </c>
      <c r="CF15" s="20">
        <v>2</v>
      </c>
      <c r="CG15" s="14">
        <f t="shared" si="39"/>
        <v>6.0060060060060066E-2</v>
      </c>
    </row>
    <row r="16" spans="1:85" ht="15">
      <c r="A16" s="18"/>
      <c r="B16" s="20">
        <v>20</v>
      </c>
      <c r="C16" s="14">
        <f>B16/33.3</f>
        <v>0.60060060060060061</v>
      </c>
      <c r="D16" s="20">
        <v>19</v>
      </c>
      <c r="E16" s="14">
        <f t="shared" si="0"/>
        <v>0.57057057057057059</v>
      </c>
      <c r="F16" s="49"/>
      <c r="G16" s="47"/>
      <c r="I16" s="50"/>
      <c r="J16" s="20">
        <v>13</v>
      </c>
      <c r="K16" s="14">
        <f t="shared" si="3"/>
        <v>0.39039039039039042</v>
      </c>
      <c r="L16" s="40">
        <v>9</v>
      </c>
      <c r="M16" s="39">
        <f t="shared" si="4"/>
        <v>0.27027027027027029</v>
      </c>
      <c r="N16" s="20"/>
      <c r="O16" s="14"/>
      <c r="P16" s="20"/>
      <c r="Q16" s="39"/>
      <c r="R16" s="20">
        <v>13</v>
      </c>
      <c r="S16" s="13">
        <f>R16/19.98</f>
        <v>0.65065065065065064</v>
      </c>
      <c r="T16" s="20" t="s">
        <v>18</v>
      </c>
      <c r="U16" s="39">
        <f>12/19.98</f>
        <v>0.60060060060060061</v>
      </c>
      <c r="V16" s="20">
        <v>10</v>
      </c>
      <c r="W16" s="14">
        <f t="shared" si="9"/>
        <v>0.3003003003003003</v>
      </c>
      <c r="X16" s="20">
        <v>10</v>
      </c>
      <c r="Y16" s="41">
        <f t="shared" si="10"/>
        <v>0.3003003003003003</v>
      </c>
      <c r="Z16" s="20">
        <v>19</v>
      </c>
      <c r="AA16" s="14">
        <f t="shared" si="11"/>
        <v>0.57057057057057059</v>
      </c>
      <c r="AB16" s="20">
        <v>23</v>
      </c>
      <c r="AC16" s="39">
        <f t="shared" si="12"/>
        <v>0.69069069069069078</v>
      </c>
      <c r="AE16" s="14"/>
      <c r="AG16" s="39"/>
      <c r="AH16" s="20">
        <v>6</v>
      </c>
      <c r="AI16" s="14">
        <f t="shared" si="15"/>
        <v>0.1801801801801802</v>
      </c>
      <c r="AK16" s="41"/>
      <c r="AL16" s="20">
        <v>31</v>
      </c>
      <c r="AM16" s="14">
        <f t="shared" si="17"/>
        <v>0.93093093093093104</v>
      </c>
      <c r="AN16" s="20">
        <v>23</v>
      </c>
      <c r="AO16" s="42">
        <f t="shared" si="18"/>
        <v>0.69069069069069078</v>
      </c>
      <c r="AP16" s="20">
        <v>14</v>
      </c>
      <c r="AQ16" s="14">
        <f t="shared" si="19"/>
        <v>0.42042042042042044</v>
      </c>
      <c r="AR16" s="20">
        <v>3</v>
      </c>
      <c r="AS16" s="43">
        <f t="shared" si="40"/>
        <v>9.00900900900901E-2</v>
      </c>
      <c r="AT16" s="20">
        <v>15</v>
      </c>
      <c r="AU16" s="14">
        <f t="shared" si="20"/>
        <v>0.45045045045045051</v>
      </c>
      <c r="AV16" s="20">
        <v>9</v>
      </c>
      <c r="AW16" s="41">
        <f t="shared" si="21"/>
        <v>0.27002700270027002</v>
      </c>
      <c r="AY16" s="13"/>
      <c r="AZ16" s="13"/>
      <c r="BA16" s="43"/>
      <c r="BB16" s="13"/>
      <c r="BC16" s="13"/>
      <c r="BD16" s="13"/>
      <c r="BE16" s="13"/>
      <c r="BG16" s="47"/>
      <c r="BI16" s="48"/>
      <c r="BJ16" s="20">
        <v>21</v>
      </c>
      <c r="BK16" s="14">
        <f t="shared" si="28"/>
        <v>0.63063063063063074</v>
      </c>
      <c r="BL16" s="20">
        <v>21</v>
      </c>
      <c r="BM16" s="42">
        <f t="shared" si="29"/>
        <v>0.63063063063063074</v>
      </c>
      <c r="BO16" s="13"/>
      <c r="BQ16" s="13"/>
      <c r="BR16" s="20">
        <v>18</v>
      </c>
      <c r="BS16" s="38">
        <f t="shared" si="32"/>
        <v>0.54054054054054057</v>
      </c>
      <c r="BT16" s="20">
        <v>15</v>
      </c>
      <c r="BU16" s="41">
        <f t="shared" si="33"/>
        <v>0.45045045045045051</v>
      </c>
      <c r="BV16" s="20">
        <v>19</v>
      </c>
      <c r="BW16" s="14">
        <f t="shared" si="34"/>
        <v>0.57057057057057059</v>
      </c>
      <c r="BX16" s="20">
        <v>21</v>
      </c>
      <c r="BY16" s="14">
        <f t="shared" si="35"/>
        <v>0.63063063063063074</v>
      </c>
      <c r="BZ16" s="18">
        <v>7</v>
      </c>
      <c r="CA16" s="38">
        <f t="shared" si="36"/>
        <v>0.21021021021021022</v>
      </c>
      <c r="CB16" s="18">
        <v>16</v>
      </c>
      <c r="CC16" s="42">
        <f t="shared" si="37"/>
        <v>0.48048048048048053</v>
      </c>
      <c r="CD16" s="44">
        <v>3</v>
      </c>
      <c r="CE16" s="14">
        <f t="shared" si="38"/>
        <v>9.00900900900901E-2</v>
      </c>
      <c r="CF16" s="20">
        <v>2</v>
      </c>
      <c r="CG16" s="14">
        <f t="shared" si="39"/>
        <v>6.0060060060060066E-2</v>
      </c>
    </row>
    <row r="17" spans="1:85" ht="15">
      <c r="A17" s="18"/>
      <c r="B17" s="20">
        <v>24</v>
      </c>
      <c r="C17" s="14">
        <f>B17/33.3</f>
        <v>0.7207207207207208</v>
      </c>
      <c r="D17" s="20">
        <v>21</v>
      </c>
      <c r="E17" s="14">
        <f t="shared" si="0"/>
        <v>0.63063063063063074</v>
      </c>
      <c r="F17" s="49"/>
      <c r="G17" s="47"/>
      <c r="I17" s="50"/>
      <c r="J17" s="20">
        <v>14</v>
      </c>
      <c r="K17" s="14">
        <f t="shared" si="3"/>
        <v>0.42042042042042044</v>
      </c>
      <c r="L17" s="40">
        <v>4</v>
      </c>
      <c r="M17" s="39">
        <f t="shared" si="4"/>
        <v>0.12012012012012013</v>
      </c>
      <c r="N17" s="20"/>
      <c r="O17" s="14"/>
      <c r="P17" s="20"/>
      <c r="Q17" s="39"/>
      <c r="R17" s="20">
        <v>16</v>
      </c>
      <c r="S17" s="13">
        <f>R17/26.64</f>
        <v>0.60060060060060061</v>
      </c>
      <c r="T17" s="20" t="s">
        <v>19</v>
      </c>
      <c r="U17" s="39">
        <f>14/26.64</f>
        <v>0.52552552552552556</v>
      </c>
      <c r="V17" s="20">
        <v>6</v>
      </c>
      <c r="W17" s="14">
        <f t="shared" si="9"/>
        <v>0.1801801801801802</v>
      </c>
      <c r="X17" s="20">
        <v>2</v>
      </c>
      <c r="Y17" s="41">
        <f t="shared" si="10"/>
        <v>6.0060060060060066E-2</v>
      </c>
      <c r="Z17" s="20">
        <v>16</v>
      </c>
      <c r="AA17" s="14">
        <f t="shared" si="11"/>
        <v>0.48048048048048053</v>
      </c>
      <c r="AB17" s="20">
        <v>16</v>
      </c>
      <c r="AC17" s="39">
        <f t="shared" si="12"/>
        <v>0.48048048048048053</v>
      </c>
      <c r="AE17" s="14"/>
      <c r="AG17" s="39"/>
      <c r="AH17" s="20">
        <v>7</v>
      </c>
      <c r="AI17" s="14">
        <f t="shared" si="15"/>
        <v>0.21021021021021022</v>
      </c>
      <c r="AJ17" s="20">
        <v>8</v>
      </c>
      <c r="AK17" s="41">
        <f>AJ17/33.3</f>
        <v>0.24024024024024027</v>
      </c>
      <c r="AM17" s="14"/>
      <c r="AO17" s="42"/>
      <c r="AP17" s="20">
        <v>6</v>
      </c>
      <c r="AQ17" s="14">
        <f t="shared" si="19"/>
        <v>0.1801801801801802</v>
      </c>
      <c r="AR17" s="20">
        <v>12</v>
      </c>
      <c r="AS17" s="43">
        <f t="shared" si="40"/>
        <v>0.3603603603603604</v>
      </c>
      <c r="AT17" s="20">
        <v>13</v>
      </c>
      <c r="AU17" s="14">
        <f t="shared" si="20"/>
        <v>0.39039039039039042</v>
      </c>
      <c r="AV17" s="20">
        <v>6</v>
      </c>
      <c r="AW17" s="41">
        <f t="shared" si="21"/>
        <v>0.18001800180018002</v>
      </c>
      <c r="AY17" s="13"/>
      <c r="AZ17" s="13"/>
      <c r="BA17" s="43"/>
      <c r="BB17" s="13"/>
      <c r="BC17" s="13"/>
      <c r="BD17" s="13"/>
      <c r="BE17" s="13"/>
      <c r="BG17" s="47"/>
      <c r="BI17" s="48"/>
      <c r="BJ17" s="20">
        <v>19</v>
      </c>
      <c r="BK17" s="14">
        <f t="shared" si="28"/>
        <v>0.57057057057057059</v>
      </c>
      <c r="BL17" s="20">
        <v>24</v>
      </c>
      <c r="BM17" s="42">
        <f t="shared" si="29"/>
        <v>0.7207207207207208</v>
      </c>
      <c r="BO17" s="13"/>
      <c r="BQ17" s="13"/>
      <c r="BR17" s="20">
        <v>13</v>
      </c>
      <c r="BS17" s="38">
        <f t="shared" si="32"/>
        <v>0.39039039039039042</v>
      </c>
      <c r="BT17" s="20">
        <v>11</v>
      </c>
      <c r="BU17" s="41">
        <f t="shared" si="33"/>
        <v>0.33033033033033038</v>
      </c>
      <c r="BV17" s="20">
        <v>19</v>
      </c>
      <c r="BW17" s="14">
        <f t="shared" si="34"/>
        <v>0.57057057057057059</v>
      </c>
      <c r="BX17" s="20">
        <v>21</v>
      </c>
      <c r="BY17" s="14">
        <f t="shared" si="35"/>
        <v>0.63063063063063074</v>
      </c>
      <c r="BZ17" s="18">
        <v>4</v>
      </c>
      <c r="CA17" s="38">
        <f t="shared" si="36"/>
        <v>0.12012012012012013</v>
      </c>
      <c r="CB17" s="18">
        <v>3</v>
      </c>
      <c r="CC17" s="42">
        <f t="shared" si="37"/>
        <v>9.00900900900901E-2</v>
      </c>
      <c r="CD17" s="44">
        <v>3</v>
      </c>
      <c r="CE17" s="14">
        <f t="shared" si="38"/>
        <v>9.00900900900901E-2</v>
      </c>
      <c r="CF17" s="20">
        <v>3</v>
      </c>
      <c r="CG17" s="14">
        <f t="shared" si="39"/>
        <v>9.00900900900901E-2</v>
      </c>
    </row>
    <row r="18" spans="1:85" ht="15">
      <c r="A18" s="18"/>
      <c r="B18" s="20">
        <v>22</v>
      </c>
      <c r="C18" s="14">
        <f>B18/33.3</f>
        <v>0.66066066066066076</v>
      </c>
      <c r="D18" s="20">
        <v>22</v>
      </c>
      <c r="E18" s="14">
        <f t="shared" si="0"/>
        <v>0.66066066066066076</v>
      </c>
      <c r="F18" s="49"/>
      <c r="G18" s="47"/>
      <c r="I18" s="50"/>
      <c r="J18" s="20">
        <v>8</v>
      </c>
      <c r="K18" s="14">
        <f t="shared" si="3"/>
        <v>0.24024024024024027</v>
      </c>
      <c r="L18" s="40">
        <v>4</v>
      </c>
      <c r="M18" s="39">
        <f t="shared" si="4"/>
        <v>0.12012012012012013</v>
      </c>
      <c r="N18" s="20"/>
      <c r="O18" s="14"/>
      <c r="P18" s="20"/>
      <c r="Q18" s="39"/>
      <c r="R18" s="20">
        <v>7</v>
      </c>
      <c r="S18" s="13">
        <f>R18/19.98</f>
        <v>0.35035035035035034</v>
      </c>
      <c r="T18" s="20" t="s">
        <v>20</v>
      </c>
      <c r="U18" s="39">
        <f>7/19.98</f>
        <v>0.35035035035035034</v>
      </c>
      <c r="V18" s="20">
        <v>10</v>
      </c>
      <c r="W18" s="14">
        <f t="shared" si="9"/>
        <v>0.3003003003003003</v>
      </c>
      <c r="X18" s="20">
        <v>10</v>
      </c>
      <c r="Y18" s="41">
        <f t="shared" si="10"/>
        <v>0.3003003003003003</v>
      </c>
      <c r="Z18" s="18">
        <v>24</v>
      </c>
      <c r="AA18" s="14">
        <f t="shared" si="11"/>
        <v>0.7207207207207208</v>
      </c>
      <c r="AB18" s="18">
        <v>20</v>
      </c>
      <c r="AC18" s="39">
        <f t="shared" si="12"/>
        <v>0.60060060060060061</v>
      </c>
      <c r="AE18" s="14"/>
      <c r="AG18" s="39"/>
      <c r="AH18" s="20">
        <v>7</v>
      </c>
      <c r="AI18" s="14">
        <f t="shared" si="15"/>
        <v>0.21021021021021022</v>
      </c>
      <c r="AJ18" s="20">
        <v>4</v>
      </c>
      <c r="AK18" s="41">
        <f>AJ18/33.3</f>
        <v>0.12012012012012013</v>
      </c>
      <c r="AM18" s="14"/>
      <c r="AO18" s="42"/>
      <c r="AP18" s="20">
        <v>17</v>
      </c>
      <c r="AQ18" s="14">
        <f t="shared" si="19"/>
        <v>0.51051051051051055</v>
      </c>
      <c r="AR18" s="20">
        <v>5</v>
      </c>
      <c r="AS18" s="43">
        <f t="shared" si="40"/>
        <v>0.15015015015015015</v>
      </c>
      <c r="AT18" s="20">
        <v>13</v>
      </c>
      <c r="AU18" s="14">
        <f t="shared" si="20"/>
        <v>0.39039039039039042</v>
      </c>
      <c r="AV18" s="20">
        <v>7</v>
      </c>
      <c r="AW18" s="41">
        <f t="shared" si="21"/>
        <v>0.21002100210021002</v>
      </c>
      <c r="AY18" s="13"/>
      <c r="AZ18" s="13"/>
      <c r="BA18" s="43"/>
      <c r="BB18" s="13"/>
      <c r="BC18" s="13"/>
      <c r="BD18" s="13"/>
      <c r="BE18" s="13"/>
      <c r="BG18" s="47"/>
      <c r="BI18" s="48"/>
      <c r="BJ18" s="20">
        <v>23</v>
      </c>
      <c r="BK18" s="14">
        <f t="shared" si="28"/>
        <v>0.69069069069069078</v>
      </c>
      <c r="BL18" s="20">
        <v>28</v>
      </c>
      <c r="BM18" s="42">
        <f t="shared" si="29"/>
        <v>0.84084084084084088</v>
      </c>
      <c r="BO18" s="13"/>
      <c r="BQ18" s="13"/>
      <c r="BR18" s="20">
        <v>16</v>
      </c>
      <c r="BS18" s="38">
        <f t="shared" si="32"/>
        <v>0.48048048048048053</v>
      </c>
      <c r="BT18" s="20">
        <v>16</v>
      </c>
      <c r="BU18" s="41">
        <f t="shared" si="33"/>
        <v>0.48048048048048053</v>
      </c>
      <c r="BV18" s="20">
        <v>20</v>
      </c>
      <c r="BW18" s="14">
        <f t="shared" si="34"/>
        <v>0.60060060060060061</v>
      </c>
      <c r="BX18" s="20">
        <v>21</v>
      </c>
      <c r="BY18" s="14">
        <f t="shared" si="35"/>
        <v>0.63063063063063074</v>
      </c>
      <c r="BZ18" s="20">
        <v>5</v>
      </c>
      <c r="CA18" s="38">
        <f t="shared" si="36"/>
        <v>0.15015015015015015</v>
      </c>
      <c r="CB18" s="20">
        <v>5</v>
      </c>
      <c r="CC18" s="42">
        <f t="shared" si="37"/>
        <v>0.15015015015015015</v>
      </c>
      <c r="CD18" s="46">
        <v>0</v>
      </c>
      <c r="CE18" s="14">
        <f t="shared" si="38"/>
        <v>0</v>
      </c>
      <c r="CF18" s="18">
        <v>0</v>
      </c>
      <c r="CG18" s="14">
        <f t="shared" si="39"/>
        <v>0</v>
      </c>
    </row>
    <row r="19" spans="1:85" ht="15">
      <c r="A19" s="18"/>
      <c r="B19" s="20">
        <v>26</v>
      </c>
      <c r="C19" s="14">
        <f>B19/33.3</f>
        <v>0.78078078078078084</v>
      </c>
      <c r="D19" s="20">
        <v>21</v>
      </c>
      <c r="E19" s="14">
        <f t="shared" si="0"/>
        <v>0.63063063063063074</v>
      </c>
      <c r="F19" s="49"/>
      <c r="G19" s="47"/>
      <c r="I19" s="50"/>
      <c r="J19" s="20">
        <v>7</v>
      </c>
      <c r="K19" s="14">
        <f t="shared" si="3"/>
        <v>0.21021021021021022</v>
      </c>
      <c r="L19" s="40">
        <v>5</v>
      </c>
      <c r="M19" s="39">
        <f t="shared" si="4"/>
        <v>0.15015015015015015</v>
      </c>
      <c r="N19" s="20"/>
      <c r="O19" s="14"/>
      <c r="P19" s="20"/>
      <c r="Q19" s="39"/>
      <c r="R19" s="20">
        <v>11</v>
      </c>
      <c r="S19" s="13">
        <f>R19/21.65</f>
        <v>0.5080831408775982</v>
      </c>
      <c r="T19" s="20" t="s">
        <v>21</v>
      </c>
      <c r="U19" s="39">
        <f>12/21.65</f>
        <v>0.55427251732101623</v>
      </c>
      <c r="V19" s="20">
        <v>8</v>
      </c>
      <c r="W19" s="14">
        <f t="shared" si="9"/>
        <v>0.24024024024024027</v>
      </c>
      <c r="X19" s="20">
        <v>12</v>
      </c>
      <c r="Y19" s="41">
        <f t="shared" si="10"/>
        <v>0.3603603603603604</v>
      </c>
      <c r="Z19" s="20">
        <v>17</v>
      </c>
      <c r="AA19" s="14">
        <f t="shared" si="11"/>
        <v>0.51051051051051055</v>
      </c>
      <c r="AB19" s="20">
        <v>21</v>
      </c>
      <c r="AC19" s="39">
        <f t="shared" si="12"/>
        <v>0.63063063063063074</v>
      </c>
      <c r="AE19" s="14"/>
      <c r="AG19" s="39"/>
      <c r="AH19" s="20">
        <v>6</v>
      </c>
      <c r="AI19" s="14">
        <f t="shared" si="15"/>
        <v>0.1801801801801802</v>
      </c>
      <c r="AK19" s="41"/>
      <c r="AM19" s="14"/>
      <c r="AO19" s="42"/>
      <c r="AP19" s="20">
        <v>3</v>
      </c>
      <c r="AQ19" s="14">
        <f t="shared" si="19"/>
        <v>9.00900900900901E-2</v>
      </c>
      <c r="AR19" s="20">
        <v>8</v>
      </c>
      <c r="AS19" s="43">
        <f t="shared" si="40"/>
        <v>0.24024024024024027</v>
      </c>
      <c r="AT19" s="20">
        <v>14</v>
      </c>
      <c r="AU19" s="14">
        <f t="shared" si="20"/>
        <v>0.42042042042042044</v>
      </c>
      <c r="AV19" s="20">
        <v>3</v>
      </c>
      <c r="AW19" s="41">
        <f t="shared" si="21"/>
        <v>9.0009000900090008E-2</v>
      </c>
      <c r="AY19" s="13"/>
      <c r="AZ19" s="13"/>
      <c r="BA19" s="43"/>
      <c r="BB19" s="13"/>
      <c r="BC19" s="13"/>
      <c r="BD19" s="13"/>
      <c r="BE19" s="13"/>
      <c r="BG19" s="47"/>
      <c r="BI19" s="48"/>
      <c r="BJ19" s="20">
        <v>20</v>
      </c>
      <c r="BK19" s="14">
        <f t="shared" si="28"/>
        <v>0.60060060060060061</v>
      </c>
      <c r="BL19" s="20">
        <v>18</v>
      </c>
      <c r="BM19" s="42">
        <f t="shared" si="29"/>
        <v>0.54054054054054057</v>
      </c>
      <c r="BO19" s="13"/>
      <c r="BQ19" s="13"/>
      <c r="BR19" s="20">
        <v>21</v>
      </c>
      <c r="BS19" s="38">
        <f t="shared" si="32"/>
        <v>0.63063063063063074</v>
      </c>
      <c r="BT19" s="20">
        <v>15</v>
      </c>
      <c r="BU19" s="41">
        <f t="shared" si="33"/>
        <v>0.45045045045045051</v>
      </c>
      <c r="BW19" s="14"/>
      <c r="BY19" s="14"/>
      <c r="BZ19" s="20">
        <v>3</v>
      </c>
      <c r="CA19" s="38">
        <f t="shared" si="36"/>
        <v>9.00900900900901E-2</v>
      </c>
      <c r="CB19" s="20">
        <v>4</v>
      </c>
      <c r="CC19" s="42">
        <f t="shared" si="37"/>
        <v>0.12012012012012013</v>
      </c>
      <c r="CD19" s="44">
        <v>0</v>
      </c>
      <c r="CE19" s="14">
        <f t="shared" si="38"/>
        <v>0</v>
      </c>
      <c r="CF19" s="20">
        <v>0</v>
      </c>
      <c r="CG19" s="14">
        <f t="shared" si="39"/>
        <v>0</v>
      </c>
    </row>
    <row r="20" spans="1:85" ht="15">
      <c r="A20" s="19"/>
      <c r="C20" s="13"/>
      <c r="E20" s="13"/>
      <c r="F20" s="49"/>
      <c r="G20" s="47"/>
      <c r="I20" s="39"/>
      <c r="J20" s="20">
        <v>2</v>
      </c>
      <c r="K20" s="14">
        <f t="shared" si="3"/>
        <v>6.0060060060060066E-2</v>
      </c>
      <c r="L20" s="40">
        <v>1</v>
      </c>
      <c r="M20" s="39">
        <f t="shared" si="4"/>
        <v>3.0030030030030033E-2</v>
      </c>
      <c r="N20" s="20"/>
      <c r="O20" s="14"/>
      <c r="P20" s="20"/>
      <c r="Q20" s="39"/>
      <c r="R20" s="20"/>
      <c r="S20" s="13"/>
      <c r="T20" s="20"/>
      <c r="U20" s="39"/>
      <c r="V20" s="20">
        <v>15</v>
      </c>
      <c r="W20" s="14">
        <f t="shared" si="9"/>
        <v>0.45045045045045051</v>
      </c>
      <c r="X20" s="20">
        <v>8</v>
      </c>
      <c r="Y20" s="41">
        <f t="shared" si="10"/>
        <v>0.24024024024024027</v>
      </c>
      <c r="Z20" s="20">
        <v>16</v>
      </c>
      <c r="AA20" s="14">
        <f t="shared" si="11"/>
        <v>0.48048048048048053</v>
      </c>
      <c r="AB20" s="20">
        <v>16</v>
      </c>
      <c r="AC20" s="39">
        <f t="shared" si="12"/>
        <v>0.48048048048048053</v>
      </c>
      <c r="AE20" s="14"/>
      <c r="AG20" s="39"/>
      <c r="AH20" s="20">
        <v>16</v>
      </c>
      <c r="AI20" s="14">
        <f t="shared" si="15"/>
        <v>0.48048048048048053</v>
      </c>
      <c r="AJ20" s="20">
        <v>13</v>
      </c>
      <c r="AK20" s="41">
        <f>AJ20/33.3</f>
        <v>0.39039039039039042</v>
      </c>
      <c r="AM20" s="14"/>
      <c r="AO20" s="42"/>
      <c r="AP20" s="20">
        <v>8</v>
      </c>
      <c r="AQ20" s="14">
        <f t="shared" si="19"/>
        <v>0.24024024024024027</v>
      </c>
      <c r="AR20" s="20">
        <v>7</v>
      </c>
      <c r="AS20" s="43">
        <f t="shared" si="40"/>
        <v>0.21021021021021022</v>
      </c>
      <c r="AT20" s="20">
        <v>12</v>
      </c>
      <c r="AU20" s="14">
        <f t="shared" si="20"/>
        <v>0.3603603603603604</v>
      </c>
      <c r="AV20" s="20">
        <v>8</v>
      </c>
      <c r="AW20" s="41">
        <f t="shared" si="21"/>
        <v>0.24002400240024005</v>
      </c>
      <c r="AY20" s="13"/>
      <c r="AZ20" s="13"/>
      <c r="BA20" s="43"/>
      <c r="BB20" s="13"/>
      <c r="BC20" s="13"/>
      <c r="BD20" s="13"/>
      <c r="BE20" s="13"/>
      <c r="BG20" s="47"/>
      <c r="BI20" s="48"/>
      <c r="BJ20" s="20">
        <v>26</v>
      </c>
      <c r="BK20" s="14">
        <f t="shared" si="28"/>
        <v>0.78078078078078084</v>
      </c>
      <c r="BL20" s="20">
        <v>21</v>
      </c>
      <c r="BM20" s="42">
        <f t="shared" si="29"/>
        <v>0.63063063063063074</v>
      </c>
      <c r="BO20" s="13"/>
      <c r="BQ20" s="13"/>
      <c r="BR20" s="20">
        <v>12</v>
      </c>
      <c r="BS20" s="38">
        <f t="shared" si="32"/>
        <v>0.3603603603603604</v>
      </c>
      <c r="BT20" s="20">
        <v>10</v>
      </c>
      <c r="BU20" s="41">
        <f t="shared" si="33"/>
        <v>0.3003003003003003</v>
      </c>
      <c r="BW20" s="14"/>
      <c r="BY20" s="14"/>
      <c r="BZ20" s="20">
        <v>13</v>
      </c>
      <c r="CA20" s="38">
        <f t="shared" si="36"/>
        <v>0.39039039039039042</v>
      </c>
      <c r="CB20" s="20">
        <v>5</v>
      </c>
      <c r="CC20" s="42">
        <f t="shared" si="37"/>
        <v>0.15015015015015015</v>
      </c>
      <c r="CD20" s="44">
        <v>4</v>
      </c>
      <c r="CE20" s="14">
        <f t="shared" si="38"/>
        <v>0.12012012012012013</v>
      </c>
      <c r="CF20" s="20">
        <v>3</v>
      </c>
      <c r="CG20" s="14">
        <f t="shared" si="39"/>
        <v>9.00900900900901E-2</v>
      </c>
    </row>
    <row r="21" spans="1:85" ht="15">
      <c r="A21" s="19"/>
      <c r="C21" s="13"/>
      <c r="E21" s="13"/>
      <c r="F21" s="49"/>
      <c r="G21" s="47"/>
      <c r="I21" s="39"/>
      <c r="J21" s="20">
        <v>11</v>
      </c>
      <c r="K21" s="14">
        <f t="shared" si="3"/>
        <v>0.33033033033033038</v>
      </c>
      <c r="L21" s="40">
        <v>4</v>
      </c>
      <c r="M21" s="39">
        <f t="shared" si="4"/>
        <v>0.12012012012012013</v>
      </c>
      <c r="N21" s="20"/>
      <c r="O21" s="14"/>
      <c r="P21" s="20"/>
      <c r="Q21" s="39"/>
      <c r="R21" s="20"/>
      <c r="S21" s="13"/>
      <c r="T21" s="20"/>
      <c r="U21" s="39"/>
      <c r="V21" s="20">
        <v>15</v>
      </c>
      <c r="W21" s="14">
        <f t="shared" si="9"/>
        <v>0.45045045045045051</v>
      </c>
      <c r="X21" s="20">
        <v>6</v>
      </c>
      <c r="Y21" s="41">
        <f t="shared" si="10"/>
        <v>0.1801801801801802</v>
      </c>
      <c r="AA21" s="14"/>
      <c r="AC21" s="39"/>
      <c r="AE21" s="14"/>
      <c r="AG21" s="39"/>
      <c r="AH21" s="20">
        <v>8</v>
      </c>
      <c r="AI21" s="14">
        <f t="shared" si="15"/>
        <v>0.24024024024024027</v>
      </c>
      <c r="AJ21" s="20">
        <v>9</v>
      </c>
      <c r="AK21" s="41">
        <f>AJ21/33.3</f>
        <v>0.27027027027027029</v>
      </c>
      <c r="AM21" s="14"/>
      <c r="AO21" s="42"/>
      <c r="AP21" s="20">
        <v>11</v>
      </c>
      <c r="AQ21" s="14">
        <f t="shared" si="19"/>
        <v>0.33033033033033038</v>
      </c>
      <c r="AR21" s="20">
        <v>4</v>
      </c>
      <c r="AS21" s="43">
        <f t="shared" si="40"/>
        <v>0.12012012012012013</v>
      </c>
      <c r="AT21" s="20">
        <v>11</v>
      </c>
      <c r="AU21" s="14">
        <f t="shared" si="20"/>
        <v>0.33033033033033038</v>
      </c>
      <c r="AV21" s="20">
        <v>8</v>
      </c>
      <c r="AW21" s="41">
        <f t="shared" si="21"/>
        <v>0.24002400240024005</v>
      </c>
      <c r="AY21" s="13"/>
      <c r="AZ21" s="13"/>
      <c r="BA21" s="43"/>
      <c r="BB21" s="13"/>
      <c r="BC21" s="13"/>
      <c r="BD21" s="13"/>
      <c r="BE21" s="13"/>
      <c r="BG21" s="47"/>
      <c r="BI21" s="48"/>
      <c r="BJ21" s="20">
        <v>26</v>
      </c>
      <c r="BK21" s="14">
        <f t="shared" si="28"/>
        <v>0.78078078078078084</v>
      </c>
      <c r="BL21" s="20">
        <v>24</v>
      </c>
      <c r="BM21" s="42">
        <f t="shared" si="29"/>
        <v>0.7207207207207208</v>
      </c>
      <c r="BO21" s="13"/>
      <c r="BQ21" s="13"/>
      <c r="BR21" s="20">
        <v>22</v>
      </c>
      <c r="BS21" s="38">
        <f t="shared" si="32"/>
        <v>0.66066066066066076</v>
      </c>
      <c r="BT21" s="20">
        <v>16</v>
      </c>
      <c r="BU21" s="41">
        <f t="shared" si="33"/>
        <v>0.48048048048048053</v>
      </c>
      <c r="BW21" s="14"/>
      <c r="BY21" s="14"/>
      <c r="CA21" s="38"/>
      <c r="CC21" s="42"/>
      <c r="CD21" s="44">
        <v>0</v>
      </c>
      <c r="CE21" s="14">
        <f t="shared" si="38"/>
        <v>0</v>
      </c>
      <c r="CF21" s="20">
        <v>0</v>
      </c>
      <c r="CG21" s="14">
        <f t="shared" si="39"/>
        <v>0</v>
      </c>
    </row>
    <row r="22" spans="1:85" ht="15">
      <c r="A22" s="19"/>
      <c r="C22" s="13"/>
      <c r="E22" s="13"/>
      <c r="F22" s="49"/>
      <c r="G22" s="47"/>
      <c r="I22" s="39"/>
      <c r="J22" s="20">
        <v>9</v>
      </c>
      <c r="K22" s="14">
        <f t="shared" si="3"/>
        <v>0.27027027027027029</v>
      </c>
      <c r="L22" s="40">
        <v>3</v>
      </c>
      <c r="M22" s="39">
        <f t="shared" si="4"/>
        <v>9.00900900900901E-2</v>
      </c>
      <c r="N22" s="20"/>
      <c r="R22" s="20"/>
      <c r="S22" s="13"/>
      <c r="T22" s="20"/>
      <c r="U22" s="39"/>
      <c r="V22" s="20">
        <v>12</v>
      </c>
      <c r="W22" s="14">
        <f t="shared" si="9"/>
        <v>0.3603603603603604</v>
      </c>
      <c r="Y22" s="41">
        <f t="shared" si="10"/>
        <v>0</v>
      </c>
      <c r="AA22" s="14"/>
      <c r="AC22" s="39"/>
      <c r="AE22" s="14"/>
      <c r="AG22" s="39"/>
      <c r="AI22" s="14"/>
      <c r="AK22" s="41"/>
      <c r="AM22" s="14"/>
      <c r="AO22" s="42"/>
      <c r="AP22" s="20">
        <v>7</v>
      </c>
      <c r="AQ22" s="14">
        <f t="shared" si="19"/>
        <v>0.21021021021021022</v>
      </c>
      <c r="AR22" s="20">
        <v>11</v>
      </c>
      <c r="AS22" s="43">
        <f t="shared" si="40"/>
        <v>0.33033033033033038</v>
      </c>
      <c r="AU22" s="14"/>
      <c r="AW22" s="41"/>
      <c r="AY22" s="13"/>
      <c r="AZ22" s="13"/>
      <c r="BA22" s="43"/>
      <c r="BB22" s="13"/>
      <c r="BC22" s="13"/>
      <c r="BD22" s="13"/>
      <c r="BE22" s="13"/>
      <c r="BG22" s="47"/>
      <c r="BI22" s="48"/>
      <c r="BJ22" s="20">
        <v>24</v>
      </c>
      <c r="BK22" s="14">
        <f t="shared" si="28"/>
        <v>0.7207207207207208</v>
      </c>
      <c r="BL22" s="20">
        <v>23</v>
      </c>
      <c r="BM22" s="42">
        <f t="shared" si="29"/>
        <v>0.69069069069069078</v>
      </c>
      <c r="BO22" s="13"/>
      <c r="BQ22" s="13"/>
      <c r="BR22" s="20">
        <v>15</v>
      </c>
      <c r="BS22" s="38">
        <f t="shared" si="32"/>
        <v>0.45045045045045051</v>
      </c>
      <c r="BT22" s="20">
        <v>17</v>
      </c>
      <c r="BU22" s="41">
        <f t="shared" si="33"/>
        <v>0.51051051051051055</v>
      </c>
      <c r="BW22" s="14"/>
      <c r="BY22" s="14"/>
      <c r="CA22" s="38"/>
      <c r="CC22" s="42"/>
      <c r="CD22" s="44">
        <v>0</v>
      </c>
      <c r="CE22" s="14">
        <f t="shared" si="38"/>
        <v>0</v>
      </c>
      <c r="CF22" s="20">
        <v>0</v>
      </c>
      <c r="CG22" s="14">
        <f t="shared" si="39"/>
        <v>0</v>
      </c>
    </row>
    <row r="23" spans="1:85" ht="15">
      <c r="A23" s="19"/>
      <c r="D23" s="16"/>
      <c r="F23" s="49"/>
      <c r="J23" s="20">
        <v>8</v>
      </c>
      <c r="K23" s="14">
        <f t="shared" si="3"/>
        <v>0.24024024024024027</v>
      </c>
      <c r="L23" s="40">
        <v>2</v>
      </c>
      <c r="M23" s="39">
        <f t="shared" si="4"/>
        <v>6.0060060060060066E-2</v>
      </c>
      <c r="N23" s="20"/>
      <c r="O23" s="14"/>
      <c r="P23" s="20"/>
      <c r="Q23" s="39"/>
      <c r="R23" s="20"/>
      <c r="S23" s="13"/>
      <c r="T23" s="20"/>
      <c r="U23" s="39"/>
      <c r="V23" s="20">
        <v>17</v>
      </c>
      <c r="W23" s="14">
        <f t="shared" si="9"/>
        <v>0.51051051051051055</v>
      </c>
      <c r="Y23" s="41">
        <f t="shared" si="10"/>
        <v>0</v>
      </c>
      <c r="AA23" s="14"/>
      <c r="AC23" s="39"/>
      <c r="AE23" s="14"/>
      <c r="AG23" s="39"/>
      <c r="AI23" s="14"/>
      <c r="AK23" s="41"/>
      <c r="AM23" s="14"/>
      <c r="AO23" s="42"/>
      <c r="AP23" s="20">
        <v>12</v>
      </c>
      <c r="AQ23" s="14">
        <f t="shared" si="19"/>
        <v>0.3603603603603604</v>
      </c>
      <c r="AS23" s="43"/>
      <c r="AU23" s="14"/>
      <c r="AW23" s="41"/>
      <c r="AY23" s="13"/>
      <c r="AZ23" s="13"/>
      <c r="BA23" s="43"/>
      <c r="BB23" s="13"/>
      <c r="BC23" s="13"/>
      <c r="BD23" s="13"/>
      <c r="BE23" s="13"/>
      <c r="BG23" s="47"/>
      <c r="BI23" s="48"/>
      <c r="BJ23" s="20">
        <v>19</v>
      </c>
      <c r="BK23" s="14">
        <f t="shared" si="28"/>
        <v>0.57057057057057059</v>
      </c>
      <c r="BL23" s="20">
        <v>24</v>
      </c>
      <c r="BM23" s="42">
        <f t="shared" si="29"/>
        <v>0.7207207207207208</v>
      </c>
      <c r="BO23" s="13"/>
      <c r="BQ23" s="13"/>
      <c r="BR23" s="20">
        <v>12</v>
      </c>
      <c r="BS23" s="38">
        <f t="shared" si="32"/>
        <v>0.3603603603603604</v>
      </c>
      <c r="BT23" s="20">
        <v>5</v>
      </c>
      <c r="BU23" s="41">
        <f t="shared" si="33"/>
        <v>0.15015015015015015</v>
      </c>
      <c r="BW23" s="14"/>
      <c r="BY23" s="14"/>
      <c r="CA23" s="38"/>
      <c r="CC23" s="42"/>
      <c r="CD23" s="44">
        <v>2</v>
      </c>
      <c r="CE23" s="14">
        <f t="shared" si="38"/>
        <v>6.0060060060060066E-2</v>
      </c>
      <c r="CF23" s="20">
        <v>2</v>
      </c>
      <c r="CG23" s="14">
        <f t="shared" si="39"/>
        <v>6.0060060060060066E-2</v>
      </c>
    </row>
    <row r="24" spans="1:85" ht="15">
      <c r="A24" s="19"/>
      <c r="E24" s="13"/>
      <c r="F24" s="49"/>
      <c r="G24" s="47"/>
      <c r="I24" s="39"/>
      <c r="J24" s="20">
        <v>5</v>
      </c>
      <c r="K24" s="14">
        <f t="shared" si="3"/>
        <v>0.15015015015015015</v>
      </c>
      <c r="L24" s="40">
        <v>0</v>
      </c>
      <c r="M24" s="39">
        <f t="shared" si="4"/>
        <v>0</v>
      </c>
      <c r="N24" s="20"/>
      <c r="O24" s="14"/>
      <c r="P24" s="20"/>
      <c r="Q24" s="39"/>
      <c r="R24" s="20"/>
      <c r="S24" s="13"/>
      <c r="T24" s="20"/>
      <c r="U24" s="39"/>
      <c r="V24" s="20">
        <v>9</v>
      </c>
      <c r="W24" s="14">
        <f>V24/23.31</f>
        <v>0.38610038610038611</v>
      </c>
      <c r="X24" s="20" t="s">
        <v>22</v>
      </c>
      <c r="Y24" s="41">
        <f>0/23.31</f>
        <v>0</v>
      </c>
      <c r="AA24" s="14"/>
      <c r="AC24" s="39"/>
      <c r="AE24" s="14"/>
      <c r="AG24" s="39"/>
      <c r="AI24" s="14"/>
      <c r="AK24" s="41"/>
      <c r="AM24" s="14"/>
      <c r="AO24" s="42"/>
      <c r="AQ24" s="14"/>
      <c r="AS24" s="43"/>
      <c r="AU24" s="14"/>
      <c r="AW24" s="41"/>
      <c r="AY24" s="13"/>
      <c r="AZ24" s="13"/>
      <c r="BA24" s="43"/>
      <c r="BB24" s="13"/>
      <c r="BC24" s="13"/>
      <c r="BD24" s="13"/>
      <c r="BE24" s="13"/>
      <c r="BG24" s="47"/>
      <c r="BI24" s="48"/>
      <c r="BJ24" s="20">
        <v>24</v>
      </c>
      <c r="BK24" s="14">
        <f t="shared" si="28"/>
        <v>0.7207207207207208</v>
      </c>
      <c r="BL24" s="20">
        <v>24</v>
      </c>
      <c r="BM24" s="42">
        <f t="shared" si="29"/>
        <v>0.7207207207207208</v>
      </c>
      <c r="BO24" s="13"/>
      <c r="BQ24" s="13"/>
      <c r="BR24" s="20">
        <v>18</v>
      </c>
      <c r="BS24" s="38">
        <f t="shared" si="32"/>
        <v>0.54054054054054057</v>
      </c>
      <c r="BT24" s="20">
        <v>14</v>
      </c>
      <c r="BU24" s="41">
        <f t="shared" si="33"/>
        <v>0.42042042042042044</v>
      </c>
      <c r="BW24" s="14"/>
      <c r="BY24" s="14"/>
      <c r="CA24" s="38"/>
      <c r="CC24" s="42"/>
      <c r="CD24" s="44">
        <v>3</v>
      </c>
      <c r="CE24" s="14">
        <f t="shared" si="38"/>
        <v>9.00900900900901E-2</v>
      </c>
      <c r="CF24" s="20">
        <v>2</v>
      </c>
      <c r="CG24" s="14">
        <f t="shared" si="39"/>
        <v>6.0060060060060066E-2</v>
      </c>
    </row>
    <row r="25" spans="1:85" ht="15">
      <c r="A25" s="19"/>
      <c r="E25" s="13"/>
      <c r="F25" s="49"/>
      <c r="G25" s="47"/>
      <c r="I25" s="50"/>
      <c r="K25" s="13"/>
      <c r="L25" s="51"/>
      <c r="M25" s="50"/>
      <c r="O25" s="13"/>
      <c r="Q25" s="50"/>
      <c r="S25" s="13"/>
      <c r="U25" s="39"/>
      <c r="V25" s="20">
        <v>9</v>
      </c>
      <c r="W25" s="14">
        <f>V25/23.98</f>
        <v>0.37531276063386154</v>
      </c>
      <c r="X25" s="20" t="s">
        <v>23</v>
      </c>
      <c r="Y25" s="41">
        <f>7/23.98</f>
        <v>0.29190992493744788</v>
      </c>
      <c r="AA25" s="14"/>
      <c r="AC25" s="39"/>
      <c r="AE25" s="14"/>
      <c r="AG25" s="39"/>
      <c r="AI25" s="14"/>
      <c r="AK25" s="41"/>
      <c r="AM25" s="14"/>
      <c r="AO25" s="42"/>
      <c r="AQ25" s="14"/>
      <c r="AS25" s="43"/>
      <c r="AU25" s="14"/>
      <c r="AW25" s="41"/>
      <c r="AY25" s="13"/>
      <c r="AZ25" s="13"/>
      <c r="BA25" s="43"/>
      <c r="BB25" s="13"/>
      <c r="BC25" s="13"/>
      <c r="BD25" s="13"/>
      <c r="BE25" s="13"/>
      <c r="BG25" s="47"/>
      <c r="BI25" s="48"/>
      <c r="BJ25" s="20">
        <v>27</v>
      </c>
      <c r="BK25" s="14">
        <f t="shared" si="28"/>
        <v>0.81081081081081086</v>
      </c>
      <c r="BL25" s="20">
        <v>22</v>
      </c>
      <c r="BM25" s="42">
        <f t="shared" si="29"/>
        <v>0.66066066066066076</v>
      </c>
      <c r="BO25" s="13"/>
      <c r="BQ25" s="13"/>
      <c r="BR25" s="20">
        <v>20</v>
      </c>
      <c r="BS25" s="38">
        <f t="shared" si="32"/>
        <v>0.60060060060060061</v>
      </c>
      <c r="BT25" s="20">
        <v>14</v>
      </c>
      <c r="BU25" s="41">
        <f t="shared" si="33"/>
        <v>0.42042042042042044</v>
      </c>
      <c r="BW25" s="14"/>
      <c r="BY25" s="14"/>
      <c r="CA25" s="38"/>
      <c r="CC25" s="42"/>
      <c r="CD25" s="44">
        <v>2</v>
      </c>
      <c r="CE25" s="14">
        <f t="shared" si="38"/>
        <v>6.0060060060060066E-2</v>
      </c>
      <c r="CF25" s="20">
        <v>2</v>
      </c>
      <c r="CG25" s="14">
        <f t="shared" si="39"/>
        <v>6.0060060060060066E-2</v>
      </c>
    </row>
    <row r="26" spans="1:85" ht="15">
      <c r="A26" s="19"/>
      <c r="E26" s="13"/>
      <c r="F26" s="49"/>
      <c r="G26" s="47"/>
      <c r="I26" s="50"/>
      <c r="O26" s="13"/>
      <c r="Q26" s="50"/>
      <c r="S26" s="13"/>
      <c r="U26" s="39"/>
      <c r="V26" s="20">
        <v>7</v>
      </c>
      <c r="W26" s="14">
        <f>V26/12.8</f>
        <v>0.546875</v>
      </c>
      <c r="X26" s="20" t="s">
        <v>24</v>
      </c>
      <c r="Y26" s="41">
        <f>4/12.8</f>
        <v>0.3125</v>
      </c>
      <c r="AA26" s="14"/>
      <c r="AC26" s="39"/>
      <c r="AE26" s="14"/>
      <c r="AG26" s="39"/>
      <c r="AI26" s="14"/>
      <c r="AK26" s="41"/>
      <c r="AM26" s="14"/>
      <c r="AO26" s="42"/>
      <c r="AQ26" s="14"/>
      <c r="AS26" s="43"/>
      <c r="AU26" s="14"/>
      <c r="AW26" s="41"/>
      <c r="AY26" s="13"/>
      <c r="AZ26" s="13"/>
      <c r="BA26" s="43"/>
      <c r="BB26" s="13"/>
      <c r="BC26" s="13"/>
      <c r="BD26" s="13"/>
      <c r="BE26" s="13"/>
      <c r="BG26" s="47"/>
      <c r="BI26" s="48"/>
      <c r="BJ26" s="20">
        <v>20</v>
      </c>
      <c r="BK26" s="14">
        <f t="shared" si="28"/>
        <v>0.60060060060060061</v>
      </c>
      <c r="BL26" s="20">
        <v>23</v>
      </c>
      <c r="BM26" s="42">
        <f t="shared" si="29"/>
        <v>0.69069069069069078</v>
      </c>
      <c r="BO26" s="13"/>
      <c r="BQ26" s="13"/>
      <c r="BS26" s="52"/>
      <c r="BU26" s="41"/>
      <c r="BW26" s="14"/>
      <c r="BY26" s="14"/>
      <c r="CA26" s="38"/>
      <c r="CC26" s="42"/>
      <c r="CD26" s="53"/>
      <c r="CE26" s="14"/>
      <c r="CG26" s="13"/>
    </row>
    <row r="27" spans="1:85" ht="15">
      <c r="A27" s="19"/>
      <c r="E27" s="13"/>
      <c r="F27" s="49"/>
      <c r="G27" s="47"/>
      <c r="I27" s="50"/>
      <c r="K27" s="13"/>
      <c r="L27" s="51"/>
      <c r="M27" s="50"/>
      <c r="O27" s="13"/>
      <c r="Q27" s="50"/>
      <c r="S27" s="13"/>
      <c r="U27" s="50"/>
      <c r="W27" s="13"/>
      <c r="Y27" s="48"/>
      <c r="AA27" s="13"/>
      <c r="AC27" s="50"/>
      <c r="AE27" s="13"/>
      <c r="AG27" s="50"/>
      <c r="AI27" s="13"/>
      <c r="AK27" s="48"/>
      <c r="AM27" s="13"/>
      <c r="AO27" s="43"/>
      <c r="AQ27" s="13"/>
      <c r="AS27" s="43"/>
      <c r="AU27" s="13"/>
      <c r="AW27" s="48"/>
      <c r="AY27" s="13"/>
      <c r="AZ27" s="13"/>
      <c r="BA27" s="43"/>
      <c r="BB27" s="13"/>
      <c r="BC27" s="13"/>
      <c r="BD27" s="13"/>
      <c r="BE27" s="13"/>
      <c r="BG27" s="47"/>
      <c r="BI27" s="48"/>
      <c r="BJ27" s="20">
        <v>20</v>
      </c>
      <c r="BK27" s="14">
        <f t="shared" si="28"/>
        <v>0.60060060060060061</v>
      </c>
      <c r="BL27" s="20">
        <v>27</v>
      </c>
      <c r="BM27" s="42">
        <f t="shared" si="29"/>
        <v>0.81081081081081086</v>
      </c>
      <c r="BO27" s="13"/>
      <c r="BQ27" s="13"/>
      <c r="BS27" s="52"/>
      <c r="BU27" s="41"/>
      <c r="BW27" s="14"/>
      <c r="BY27" s="14"/>
      <c r="CA27" s="38"/>
      <c r="CC27" s="42"/>
      <c r="CD27" s="53"/>
      <c r="CE27" s="14"/>
      <c r="CG27" s="13"/>
    </row>
    <row r="28" spans="1:85" ht="15">
      <c r="A28" s="19"/>
      <c r="E28" s="13"/>
      <c r="F28" s="49"/>
      <c r="G28" s="47"/>
      <c r="I28" s="50"/>
      <c r="K28" s="13"/>
      <c r="L28" s="51"/>
      <c r="M28" s="50"/>
      <c r="O28" s="13"/>
      <c r="Q28" s="50"/>
      <c r="S28" s="13"/>
      <c r="U28" s="50"/>
      <c r="W28" s="13"/>
      <c r="Y28" s="48"/>
      <c r="AA28" s="13"/>
      <c r="AC28" s="50"/>
      <c r="AE28" s="13"/>
      <c r="AG28" s="50"/>
      <c r="AI28" s="13"/>
      <c r="AK28" s="48"/>
      <c r="AM28" s="13"/>
      <c r="AO28" s="43"/>
      <c r="AQ28" s="13"/>
      <c r="AS28" s="43"/>
      <c r="AU28" s="13"/>
      <c r="AW28" s="48"/>
      <c r="AY28" s="13"/>
      <c r="AZ28" s="13"/>
      <c r="BA28" s="43"/>
      <c r="BB28" s="13"/>
      <c r="BC28" s="13"/>
      <c r="BD28" s="13"/>
      <c r="BE28" s="13"/>
      <c r="BG28" s="47"/>
      <c r="BI28" s="48"/>
      <c r="BJ28" s="20">
        <v>18</v>
      </c>
      <c r="BK28" s="14">
        <f t="shared" si="28"/>
        <v>0.54054054054054057</v>
      </c>
      <c r="BL28" s="20">
        <v>22</v>
      </c>
      <c r="BM28" s="42">
        <f t="shared" si="29"/>
        <v>0.66066066066066076</v>
      </c>
      <c r="BO28" s="13"/>
      <c r="BQ28" s="13"/>
      <c r="BS28" s="52"/>
      <c r="BU28" s="41"/>
      <c r="BW28" s="14"/>
      <c r="BY28" s="14"/>
      <c r="CA28" s="38"/>
      <c r="CC28" s="42"/>
      <c r="CD28" s="53"/>
      <c r="CE28" s="14"/>
      <c r="CG28" s="13"/>
    </row>
    <row r="29" spans="1:85" ht="15">
      <c r="A29" s="19"/>
      <c r="E29" s="13"/>
      <c r="F29" s="49"/>
      <c r="G29" s="47"/>
      <c r="I29" s="50"/>
      <c r="K29" s="13"/>
      <c r="L29" s="51"/>
      <c r="M29" s="50"/>
      <c r="O29" s="13"/>
      <c r="Q29" s="50"/>
      <c r="BJ29" s="20">
        <v>24</v>
      </c>
      <c r="BK29" s="14">
        <f t="shared" si="28"/>
        <v>0.7207207207207208</v>
      </c>
      <c r="BL29" s="20">
        <v>23</v>
      </c>
      <c r="BM29" s="42">
        <f t="shared" si="29"/>
        <v>0.69069069069069078</v>
      </c>
      <c r="BO29" s="13"/>
      <c r="BQ29" s="13"/>
      <c r="BS29" s="52"/>
      <c r="BU29" s="41"/>
      <c r="BW29" s="14"/>
      <c r="BY29" s="14"/>
      <c r="CA29" s="38"/>
      <c r="CC29" s="42"/>
      <c r="CD29" s="53"/>
      <c r="CE29" s="14"/>
      <c r="CG29" s="13"/>
    </row>
    <row r="30" spans="1:85" ht="15">
      <c r="A30" s="19"/>
      <c r="E30" s="13"/>
      <c r="F30" s="49"/>
      <c r="G30" s="47"/>
      <c r="I30" s="50"/>
      <c r="K30" s="13"/>
      <c r="L30" s="51"/>
      <c r="M30" s="50"/>
      <c r="O30" s="13"/>
      <c r="Q30" s="50"/>
      <c r="S30" s="13"/>
      <c r="U30" s="50"/>
      <c r="W30" s="13"/>
      <c r="Y30" s="48"/>
      <c r="AA30" s="13"/>
      <c r="AC30" s="50"/>
      <c r="AE30" s="13"/>
      <c r="AG30" s="50"/>
      <c r="AI30" s="13"/>
      <c r="AK30" s="48"/>
      <c r="AM30" s="13"/>
      <c r="AO30" s="43"/>
      <c r="AQ30" s="13"/>
      <c r="AS30" s="43"/>
      <c r="AU30" s="13"/>
      <c r="AW30" s="48"/>
      <c r="AY30" s="13"/>
      <c r="AZ30" s="13"/>
      <c r="BA30" s="43"/>
      <c r="BB30" s="13"/>
      <c r="BC30" s="13"/>
      <c r="BD30" s="13"/>
      <c r="BE30" s="13"/>
      <c r="BG30" s="47"/>
      <c r="BI30" s="48"/>
      <c r="BJ30" s="20">
        <v>21</v>
      </c>
      <c r="BK30" s="14">
        <f t="shared" si="28"/>
        <v>0.63063063063063074</v>
      </c>
      <c r="BL30" s="20">
        <v>22</v>
      </c>
      <c r="BM30" s="42">
        <f t="shared" si="29"/>
        <v>0.66066066066066076</v>
      </c>
      <c r="BO30" s="13"/>
      <c r="BQ30" s="13"/>
      <c r="BS30" s="52"/>
      <c r="BU30" s="41"/>
      <c r="BW30" s="14"/>
      <c r="BY30" s="14"/>
      <c r="CA30" s="38"/>
      <c r="CC30" s="42"/>
      <c r="CD30" s="53"/>
      <c r="CE30" s="14"/>
      <c r="CG30" s="13"/>
    </row>
    <row r="31" spans="1:85" ht="15">
      <c r="A31" s="19"/>
      <c r="E31" s="13"/>
      <c r="F31" s="49"/>
      <c r="G31" s="47"/>
      <c r="I31" s="50"/>
      <c r="K31" s="13"/>
      <c r="L31" s="51"/>
      <c r="M31" s="50"/>
      <c r="O31" s="13"/>
      <c r="Q31" s="50"/>
      <c r="S31" s="13"/>
      <c r="U31" s="50"/>
      <c r="W31" s="13"/>
      <c r="Y31" s="48"/>
      <c r="AA31" s="13"/>
      <c r="AC31" s="50"/>
      <c r="AE31" s="13"/>
      <c r="AG31" s="50"/>
      <c r="AI31" s="13"/>
      <c r="AK31" s="48"/>
      <c r="AM31" s="13"/>
      <c r="AO31" s="43"/>
      <c r="AQ31" s="13"/>
      <c r="AS31" s="43"/>
      <c r="AU31" s="13"/>
      <c r="AW31" s="48"/>
      <c r="AY31" s="13"/>
      <c r="AZ31" s="13"/>
      <c r="BA31" s="43"/>
      <c r="BB31" s="13"/>
      <c r="BC31" s="13"/>
      <c r="BD31" s="13"/>
      <c r="BE31" s="13"/>
      <c r="BG31" s="47"/>
      <c r="BI31" s="48"/>
      <c r="BJ31" s="20">
        <v>14</v>
      </c>
      <c r="BK31" s="14">
        <f t="shared" si="28"/>
        <v>0.42042042042042044</v>
      </c>
      <c r="BL31" s="20">
        <v>23</v>
      </c>
      <c r="BM31" s="42">
        <f t="shared" si="29"/>
        <v>0.69069069069069078</v>
      </c>
      <c r="BO31" s="13"/>
      <c r="BQ31" s="13"/>
      <c r="BS31" s="52"/>
      <c r="BU31" s="41"/>
      <c r="BW31" s="14"/>
      <c r="BY31" s="14"/>
      <c r="CA31" s="38"/>
      <c r="CC31" s="42"/>
      <c r="CD31" s="53"/>
      <c r="CE31" s="14"/>
      <c r="CG31" s="13"/>
    </row>
    <row r="1048185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48576"/>
  <sheetViews>
    <sheetView zoomScale="64" zoomScaleNormal="64" workbookViewId="0"/>
  </sheetViews>
  <sheetFormatPr defaultRowHeight="12.75"/>
  <cols>
    <col min="1" max="1025" width="12.5703125" customWidth="1"/>
  </cols>
  <sheetData>
    <row r="1" spans="1:49" ht="15">
      <c r="A1" s="19"/>
      <c r="B1" s="93" t="s">
        <v>5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1" t="s">
        <v>6</v>
      </c>
      <c r="U1" s="91"/>
      <c r="V1" s="91"/>
      <c r="W1" s="91"/>
      <c r="X1" s="91"/>
      <c r="Y1" s="91"/>
      <c r="Z1" s="91" t="s">
        <v>7</v>
      </c>
      <c r="AA1" s="91"/>
      <c r="AB1" s="91"/>
      <c r="AC1" s="91"/>
      <c r="AD1" s="91"/>
      <c r="AE1" s="91"/>
      <c r="AF1" s="91" t="s">
        <v>8</v>
      </c>
      <c r="AG1" s="91"/>
      <c r="AH1" s="91"/>
      <c r="AI1" s="91"/>
      <c r="AJ1" s="91"/>
      <c r="AK1" s="91"/>
      <c r="AL1" s="91" t="s">
        <v>9</v>
      </c>
      <c r="AM1" s="91"/>
      <c r="AN1" s="91"/>
      <c r="AO1" s="91"/>
      <c r="AP1" s="91"/>
      <c r="AQ1" s="91"/>
      <c r="AR1" s="91" t="s">
        <v>10</v>
      </c>
      <c r="AS1" s="91"/>
      <c r="AT1" s="91"/>
      <c r="AU1" s="91"/>
      <c r="AV1" s="91"/>
      <c r="AW1" s="91"/>
    </row>
    <row r="2" spans="1:49" ht="15.75" customHeight="1">
      <c r="A2" s="19"/>
      <c r="B2" s="90" t="s">
        <v>11</v>
      </c>
      <c r="C2" s="90"/>
      <c r="D2" s="90"/>
      <c r="E2" s="54"/>
      <c r="F2" s="90" t="s">
        <v>25</v>
      </c>
      <c r="G2" s="90"/>
      <c r="H2" s="90"/>
      <c r="I2" s="89" t="s">
        <v>26</v>
      </c>
      <c r="J2" s="89"/>
      <c r="K2" s="89"/>
      <c r="L2" s="89" t="s">
        <v>12</v>
      </c>
      <c r="M2" s="89"/>
      <c r="N2" s="89"/>
      <c r="O2" s="55"/>
      <c r="P2" s="89" t="s">
        <v>27</v>
      </c>
      <c r="Q2" s="89"/>
      <c r="R2" s="92" t="s">
        <v>28</v>
      </c>
      <c r="S2" s="92"/>
      <c r="T2" s="90" t="s">
        <v>11</v>
      </c>
      <c r="U2" s="90"/>
      <c r="V2" s="90" t="s">
        <v>25</v>
      </c>
      <c r="W2" s="90"/>
      <c r="X2" s="89" t="s">
        <v>26</v>
      </c>
      <c r="Y2" s="89"/>
      <c r="Z2" s="90" t="s">
        <v>11</v>
      </c>
      <c r="AA2" s="90"/>
      <c r="AB2" s="90" t="s">
        <v>25</v>
      </c>
      <c r="AC2" s="90"/>
      <c r="AD2" s="89" t="s">
        <v>26</v>
      </c>
      <c r="AE2" s="89"/>
      <c r="AF2" s="90" t="s">
        <v>11</v>
      </c>
      <c r="AG2" s="90"/>
      <c r="AH2" s="90" t="s">
        <v>25</v>
      </c>
      <c r="AI2" s="90"/>
      <c r="AJ2" s="89" t="s">
        <v>26</v>
      </c>
      <c r="AK2" s="89"/>
      <c r="AL2" s="90" t="s">
        <v>11</v>
      </c>
      <c r="AM2" s="90"/>
      <c r="AN2" s="90" t="s">
        <v>25</v>
      </c>
      <c r="AO2" s="90"/>
      <c r="AP2" s="89" t="s">
        <v>26</v>
      </c>
      <c r="AQ2" s="89"/>
      <c r="AR2" s="90" t="s">
        <v>11</v>
      </c>
      <c r="AS2" s="90"/>
      <c r="AT2" s="90" t="s">
        <v>25</v>
      </c>
      <c r="AU2" s="90"/>
      <c r="AV2" s="89" t="s">
        <v>26</v>
      </c>
      <c r="AW2" s="89"/>
    </row>
    <row r="3" spans="1:49" ht="43.5">
      <c r="A3" s="19"/>
      <c r="B3" s="29" t="s">
        <v>13</v>
      </c>
      <c r="C3" s="31"/>
      <c r="D3" s="31" t="s">
        <v>14</v>
      </c>
      <c r="E3" s="33"/>
      <c r="F3" s="29" t="s">
        <v>13</v>
      </c>
      <c r="G3" s="31"/>
      <c r="H3" s="31" t="s">
        <v>14</v>
      </c>
      <c r="I3" s="29" t="s">
        <v>13</v>
      </c>
      <c r="J3" s="29"/>
      <c r="K3" s="29" t="s">
        <v>14</v>
      </c>
      <c r="L3" s="30" t="s">
        <v>13</v>
      </c>
      <c r="M3" s="56"/>
      <c r="N3" s="31" t="s">
        <v>14</v>
      </c>
      <c r="O3" s="31"/>
      <c r="P3" s="29" t="s">
        <v>13</v>
      </c>
      <c r="Q3" s="31" t="s">
        <v>14</v>
      </c>
      <c r="R3" s="29" t="s">
        <v>13</v>
      </c>
      <c r="S3" s="57" t="s">
        <v>14</v>
      </c>
      <c r="T3" s="30" t="s">
        <v>13</v>
      </c>
      <c r="U3" s="31" t="s">
        <v>14</v>
      </c>
      <c r="V3" s="29" t="s">
        <v>13</v>
      </c>
      <c r="W3" s="31" t="s">
        <v>14</v>
      </c>
      <c r="X3" s="29" t="s">
        <v>13</v>
      </c>
      <c r="Y3" s="57" t="s">
        <v>14</v>
      </c>
      <c r="Z3" s="30" t="s">
        <v>13</v>
      </c>
      <c r="AA3" s="31" t="s">
        <v>14</v>
      </c>
      <c r="AB3" s="29" t="s">
        <v>13</v>
      </c>
      <c r="AC3" s="31" t="s">
        <v>14</v>
      </c>
      <c r="AD3" s="29" t="s">
        <v>13</v>
      </c>
      <c r="AE3" s="57" t="s">
        <v>14</v>
      </c>
      <c r="AF3" s="30" t="s">
        <v>13</v>
      </c>
      <c r="AG3" s="31" t="s">
        <v>14</v>
      </c>
      <c r="AH3" s="29" t="s">
        <v>13</v>
      </c>
      <c r="AI3" s="31" t="s">
        <v>14</v>
      </c>
      <c r="AJ3" s="58" t="s">
        <v>13</v>
      </c>
      <c r="AK3" s="59" t="s">
        <v>14</v>
      </c>
      <c r="AL3" s="30" t="s">
        <v>13</v>
      </c>
      <c r="AM3" s="31" t="s">
        <v>14</v>
      </c>
      <c r="AN3" s="29" t="s">
        <v>13</v>
      </c>
      <c r="AO3" s="31" t="s">
        <v>14</v>
      </c>
      <c r="AP3" s="58" t="s">
        <v>13</v>
      </c>
      <c r="AQ3" s="59" t="s">
        <v>14</v>
      </c>
      <c r="AR3" s="30" t="s">
        <v>13</v>
      </c>
      <c r="AS3" s="31" t="s">
        <v>14</v>
      </c>
      <c r="AT3" s="29" t="s">
        <v>13</v>
      </c>
      <c r="AU3" s="31" t="s">
        <v>14</v>
      </c>
      <c r="AV3" s="58" t="s">
        <v>13</v>
      </c>
      <c r="AW3" s="59" t="s">
        <v>14</v>
      </c>
    </row>
    <row r="4" spans="1:49" ht="15">
      <c r="A4" s="18">
        <v>1</v>
      </c>
      <c r="B4" s="20">
        <v>15</v>
      </c>
      <c r="C4" s="14">
        <f t="shared" ref="C4:C19" si="0">B4/33</f>
        <v>0.45454545454545453</v>
      </c>
      <c r="D4" s="20">
        <v>9</v>
      </c>
      <c r="E4" s="14">
        <f t="shared" ref="E4:E19" si="1">D4/33</f>
        <v>0.27272727272727271</v>
      </c>
      <c r="F4" s="20">
        <v>19</v>
      </c>
      <c r="G4" s="20">
        <f t="shared" ref="G4:G15" si="2">F4/33</f>
        <v>0.5757575757575758</v>
      </c>
      <c r="H4" s="20">
        <v>14</v>
      </c>
      <c r="I4" s="20">
        <v>11</v>
      </c>
      <c r="J4" s="20">
        <f t="shared" ref="J4:J24" si="3">I4/33</f>
        <v>0.33333333333333331</v>
      </c>
      <c r="K4" s="40">
        <v>0</v>
      </c>
      <c r="L4" s="20">
        <v>17</v>
      </c>
      <c r="M4" s="14">
        <f t="shared" ref="M4:M13" si="4">L4/33</f>
        <v>0.51515151515151514</v>
      </c>
      <c r="N4" s="20">
        <v>11</v>
      </c>
      <c r="O4" s="20">
        <f t="shared" ref="O4:O10" si="5">N4/33</f>
        <v>0.33333333333333331</v>
      </c>
      <c r="P4" s="20">
        <v>23</v>
      </c>
      <c r="Q4" s="20">
        <v>14</v>
      </c>
      <c r="R4" s="20">
        <v>17</v>
      </c>
      <c r="S4" s="60">
        <v>0</v>
      </c>
      <c r="T4" s="20">
        <v>19</v>
      </c>
      <c r="U4" s="20">
        <v>22</v>
      </c>
      <c r="V4" s="20">
        <v>18</v>
      </c>
      <c r="W4" s="20">
        <v>18</v>
      </c>
      <c r="X4" s="20">
        <v>15</v>
      </c>
      <c r="Y4" s="60">
        <v>9</v>
      </c>
      <c r="Z4" s="20">
        <v>22</v>
      </c>
      <c r="AA4" s="20">
        <v>21</v>
      </c>
      <c r="AB4" s="20">
        <v>14</v>
      </c>
      <c r="AD4" s="20">
        <v>20</v>
      </c>
      <c r="AE4" s="60">
        <v>14</v>
      </c>
      <c r="AF4" s="20">
        <v>18</v>
      </c>
      <c r="AG4" s="20">
        <v>20</v>
      </c>
      <c r="AH4" s="20">
        <v>23</v>
      </c>
      <c r="AI4" s="20">
        <v>15</v>
      </c>
      <c r="AJ4" s="20">
        <v>22</v>
      </c>
      <c r="AK4" s="61">
        <v>27</v>
      </c>
      <c r="AL4" s="20">
        <v>19</v>
      </c>
      <c r="AM4" s="20">
        <v>19</v>
      </c>
      <c r="AN4" s="20">
        <v>8</v>
      </c>
      <c r="AO4" s="20">
        <v>8</v>
      </c>
      <c r="AP4" s="20">
        <v>19</v>
      </c>
      <c r="AQ4" s="61">
        <v>4</v>
      </c>
      <c r="AR4" s="20">
        <v>22</v>
      </c>
      <c r="AS4" s="20">
        <v>20</v>
      </c>
      <c r="AT4" s="20">
        <v>5</v>
      </c>
      <c r="AU4" s="20">
        <v>2</v>
      </c>
      <c r="AV4" s="20">
        <v>4</v>
      </c>
      <c r="AW4" s="20">
        <v>0</v>
      </c>
    </row>
    <row r="5" spans="1:49" ht="15">
      <c r="A5" s="18">
        <v>2</v>
      </c>
      <c r="B5" s="20">
        <v>22</v>
      </c>
      <c r="C5" s="14">
        <f t="shared" si="0"/>
        <v>0.66666666666666663</v>
      </c>
      <c r="D5" s="20">
        <v>20</v>
      </c>
      <c r="E5" s="14">
        <f t="shared" si="1"/>
        <v>0.60606060606060608</v>
      </c>
      <c r="F5" s="20">
        <v>17</v>
      </c>
      <c r="G5" s="20">
        <f t="shared" si="2"/>
        <v>0.51515151515151514</v>
      </c>
      <c r="H5" s="20">
        <v>5</v>
      </c>
      <c r="I5" s="20">
        <v>3</v>
      </c>
      <c r="J5" s="20">
        <f t="shared" si="3"/>
        <v>9.0909090909090912E-2</v>
      </c>
      <c r="K5" s="40">
        <v>3</v>
      </c>
      <c r="L5" s="20">
        <v>15</v>
      </c>
      <c r="M5" s="14">
        <f t="shared" si="4"/>
        <v>0.45454545454545453</v>
      </c>
      <c r="N5" s="20">
        <v>14</v>
      </c>
      <c r="O5" s="20">
        <f t="shared" si="5"/>
        <v>0.42424242424242425</v>
      </c>
      <c r="P5" s="20">
        <v>17</v>
      </c>
      <c r="Q5" s="20">
        <v>12</v>
      </c>
      <c r="R5" s="20">
        <v>8</v>
      </c>
      <c r="S5" s="60">
        <v>7</v>
      </c>
      <c r="T5" s="20">
        <v>19</v>
      </c>
      <c r="U5" s="20">
        <v>27</v>
      </c>
      <c r="V5" s="20">
        <v>18</v>
      </c>
      <c r="W5" s="20">
        <v>13</v>
      </c>
      <c r="X5" s="20">
        <v>20</v>
      </c>
      <c r="Y5" s="60">
        <v>19</v>
      </c>
      <c r="Z5" s="20">
        <v>16</v>
      </c>
      <c r="AA5" s="20">
        <v>16</v>
      </c>
      <c r="AB5" s="20">
        <v>17</v>
      </c>
      <c r="AC5" s="20">
        <v>14</v>
      </c>
      <c r="AD5" s="20">
        <v>17</v>
      </c>
      <c r="AE5" s="60">
        <v>16</v>
      </c>
      <c r="AF5" s="20">
        <v>20</v>
      </c>
      <c r="AG5" s="20">
        <v>18</v>
      </c>
      <c r="AH5" s="20">
        <v>25</v>
      </c>
      <c r="AI5" s="20">
        <v>15</v>
      </c>
      <c r="AJ5" s="20">
        <v>17</v>
      </c>
      <c r="AK5" s="61">
        <v>17</v>
      </c>
      <c r="AL5" s="20">
        <v>26</v>
      </c>
      <c r="AM5" s="20">
        <v>23</v>
      </c>
      <c r="AN5" s="20">
        <v>6</v>
      </c>
      <c r="AO5" s="20">
        <v>4</v>
      </c>
      <c r="AP5" s="20">
        <v>20</v>
      </c>
      <c r="AQ5" s="61">
        <v>9</v>
      </c>
      <c r="AR5" s="20">
        <v>19</v>
      </c>
      <c r="AS5" s="20">
        <v>20</v>
      </c>
      <c r="AT5" s="20">
        <v>7</v>
      </c>
      <c r="AU5" s="20">
        <v>7</v>
      </c>
      <c r="AV5" s="20">
        <v>4</v>
      </c>
      <c r="AW5" s="20">
        <v>5</v>
      </c>
    </row>
    <row r="6" spans="1:49" ht="15">
      <c r="A6" s="18">
        <v>3</v>
      </c>
      <c r="B6" s="20">
        <v>16</v>
      </c>
      <c r="C6" s="14">
        <f t="shared" si="0"/>
        <v>0.48484848484848486</v>
      </c>
      <c r="D6" s="20">
        <v>13</v>
      </c>
      <c r="E6" s="14">
        <f t="shared" si="1"/>
        <v>0.39393939393939392</v>
      </c>
      <c r="F6" s="20">
        <v>18</v>
      </c>
      <c r="G6" s="20">
        <f t="shared" si="2"/>
        <v>0.54545454545454541</v>
      </c>
      <c r="H6" s="20">
        <v>22</v>
      </c>
      <c r="I6" s="20">
        <v>24</v>
      </c>
      <c r="J6" s="20">
        <f t="shared" si="3"/>
        <v>0.72727272727272729</v>
      </c>
      <c r="K6" s="40">
        <v>5</v>
      </c>
      <c r="L6" s="20">
        <v>19</v>
      </c>
      <c r="M6" s="14">
        <f t="shared" si="4"/>
        <v>0.5757575757575758</v>
      </c>
      <c r="N6" s="20">
        <v>14</v>
      </c>
      <c r="O6" s="20">
        <f t="shared" si="5"/>
        <v>0.42424242424242425</v>
      </c>
      <c r="P6" s="20">
        <v>16</v>
      </c>
      <c r="Q6" s="20">
        <v>12</v>
      </c>
      <c r="R6" s="20">
        <v>20</v>
      </c>
      <c r="S6" s="60">
        <v>0</v>
      </c>
      <c r="T6" s="20">
        <v>15</v>
      </c>
      <c r="U6" s="20">
        <v>15</v>
      </c>
      <c r="V6" s="20">
        <v>18</v>
      </c>
      <c r="W6" s="20">
        <v>16</v>
      </c>
      <c r="X6" s="20">
        <v>16</v>
      </c>
      <c r="Y6" s="60">
        <v>11</v>
      </c>
      <c r="Z6" s="20">
        <v>22</v>
      </c>
      <c r="AA6" s="20">
        <v>25</v>
      </c>
      <c r="AB6" s="20">
        <v>8</v>
      </c>
      <c r="AC6" s="20">
        <v>7</v>
      </c>
      <c r="AD6" s="20">
        <v>9</v>
      </c>
      <c r="AE6" s="60">
        <v>4</v>
      </c>
      <c r="AF6" s="20">
        <v>20</v>
      </c>
      <c r="AG6" s="20">
        <v>15</v>
      </c>
      <c r="AH6" s="20">
        <v>22</v>
      </c>
      <c r="AI6" s="20">
        <v>18</v>
      </c>
      <c r="AJ6" s="20">
        <v>15</v>
      </c>
      <c r="AK6" s="61">
        <v>14</v>
      </c>
      <c r="AL6" s="20">
        <v>34</v>
      </c>
      <c r="AM6" s="20">
        <v>24</v>
      </c>
      <c r="AN6" s="20">
        <v>10</v>
      </c>
      <c r="AO6" s="20">
        <v>6</v>
      </c>
      <c r="AP6" s="20">
        <v>21</v>
      </c>
      <c r="AQ6" s="61">
        <v>12</v>
      </c>
      <c r="AR6" s="20">
        <v>17</v>
      </c>
      <c r="AS6" s="20">
        <v>18</v>
      </c>
      <c r="AT6" s="20">
        <v>19</v>
      </c>
      <c r="AU6" s="20">
        <v>20</v>
      </c>
      <c r="AV6" s="20">
        <v>2</v>
      </c>
      <c r="AW6" s="20">
        <v>2</v>
      </c>
    </row>
    <row r="7" spans="1:49" ht="15">
      <c r="A7" s="18">
        <v>4</v>
      </c>
      <c r="B7" s="20">
        <v>19</v>
      </c>
      <c r="C7" s="14">
        <f t="shared" si="0"/>
        <v>0.5757575757575758</v>
      </c>
      <c r="D7" s="20">
        <v>11</v>
      </c>
      <c r="E7" s="14">
        <f t="shared" si="1"/>
        <v>0.33333333333333331</v>
      </c>
      <c r="F7" s="20">
        <v>12</v>
      </c>
      <c r="G7" s="20">
        <f t="shared" si="2"/>
        <v>0.36363636363636365</v>
      </c>
      <c r="H7" s="20">
        <v>0</v>
      </c>
      <c r="I7" s="18">
        <v>11</v>
      </c>
      <c r="J7" s="20">
        <f t="shared" si="3"/>
        <v>0.33333333333333331</v>
      </c>
      <c r="K7" s="45">
        <v>6</v>
      </c>
      <c r="L7" s="20">
        <v>20</v>
      </c>
      <c r="M7" s="14">
        <f t="shared" si="4"/>
        <v>0.60606060606060608</v>
      </c>
      <c r="N7" s="20">
        <v>17</v>
      </c>
      <c r="O7" s="20">
        <f t="shared" si="5"/>
        <v>0.51515151515151514</v>
      </c>
      <c r="P7" s="20">
        <v>12</v>
      </c>
      <c r="Q7" s="20">
        <v>14</v>
      </c>
      <c r="R7" s="20">
        <v>14</v>
      </c>
      <c r="S7" s="60">
        <v>3</v>
      </c>
      <c r="T7" s="20">
        <v>11</v>
      </c>
      <c r="U7" s="20">
        <v>17</v>
      </c>
      <c r="V7" s="20">
        <v>20</v>
      </c>
      <c r="W7" s="20">
        <v>17</v>
      </c>
      <c r="X7" s="20">
        <v>19</v>
      </c>
      <c r="Y7" s="60">
        <v>15</v>
      </c>
      <c r="Z7" s="20">
        <v>18</v>
      </c>
      <c r="AA7" s="20">
        <v>19</v>
      </c>
      <c r="AB7" s="20">
        <v>20</v>
      </c>
      <c r="AC7" s="20">
        <v>15</v>
      </c>
      <c r="AD7" s="20">
        <v>8</v>
      </c>
      <c r="AE7" s="60">
        <v>7</v>
      </c>
      <c r="AF7" s="20">
        <v>22</v>
      </c>
      <c r="AG7" s="20">
        <v>15</v>
      </c>
      <c r="AH7" s="20">
        <v>25</v>
      </c>
      <c r="AI7" s="20">
        <v>20</v>
      </c>
      <c r="AJ7" s="20">
        <v>20</v>
      </c>
      <c r="AK7" s="61">
        <v>13</v>
      </c>
      <c r="AL7" s="20">
        <v>26</v>
      </c>
      <c r="AM7" s="20">
        <v>26</v>
      </c>
      <c r="AN7" s="20">
        <v>5</v>
      </c>
      <c r="AO7" s="20">
        <v>4</v>
      </c>
      <c r="AP7" s="20">
        <v>19</v>
      </c>
      <c r="AQ7" s="61">
        <v>5</v>
      </c>
      <c r="AR7" s="20">
        <v>16</v>
      </c>
      <c r="AS7" s="20">
        <v>17</v>
      </c>
      <c r="AT7" s="20">
        <v>15</v>
      </c>
      <c r="AU7" s="20">
        <v>14</v>
      </c>
      <c r="AV7" s="20">
        <v>1</v>
      </c>
      <c r="AW7" s="20">
        <v>1</v>
      </c>
    </row>
    <row r="8" spans="1:49" ht="15">
      <c r="A8" s="18">
        <v>5</v>
      </c>
      <c r="B8" s="20">
        <v>16</v>
      </c>
      <c r="C8" s="14">
        <f t="shared" si="0"/>
        <v>0.48484848484848486</v>
      </c>
      <c r="D8" s="20">
        <v>15</v>
      </c>
      <c r="E8" s="14">
        <f t="shared" si="1"/>
        <v>0.45454545454545453</v>
      </c>
      <c r="F8" s="20">
        <v>8</v>
      </c>
      <c r="G8" s="20">
        <f t="shared" si="2"/>
        <v>0.24242424242424243</v>
      </c>
      <c r="H8" s="20">
        <v>0</v>
      </c>
      <c r="I8" s="18">
        <v>9</v>
      </c>
      <c r="J8" s="20">
        <f t="shared" si="3"/>
        <v>0.27272727272727271</v>
      </c>
      <c r="K8" s="45">
        <v>6</v>
      </c>
      <c r="L8" s="20">
        <v>19</v>
      </c>
      <c r="M8" s="14">
        <f t="shared" si="4"/>
        <v>0.5757575757575758</v>
      </c>
      <c r="N8" s="20">
        <v>12</v>
      </c>
      <c r="O8" s="20">
        <f t="shared" si="5"/>
        <v>0.36363636363636365</v>
      </c>
      <c r="P8" s="20">
        <v>11</v>
      </c>
      <c r="Q8" s="20">
        <v>12</v>
      </c>
      <c r="R8" s="20">
        <v>9</v>
      </c>
      <c r="S8" s="60">
        <v>4</v>
      </c>
      <c r="T8" s="20">
        <v>12</v>
      </c>
      <c r="U8" s="20">
        <v>11</v>
      </c>
      <c r="V8" s="20">
        <v>19</v>
      </c>
      <c r="W8" s="20">
        <v>15</v>
      </c>
      <c r="X8" s="20">
        <v>11</v>
      </c>
      <c r="Y8" s="60">
        <v>8</v>
      </c>
      <c r="Z8" s="20">
        <v>15</v>
      </c>
      <c r="AA8" s="20">
        <v>19</v>
      </c>
      <c r="AB8" s="20">
        <v>15</v>
      </c>
      <c r="AC8" s="20">
        <v>10</v>
      </c>
      <c r="AD8" s="20">
        <v>8</v>
      </c>
      <c r="AE8" s="60">
        <v>7</v>
      </c>
      <c r="AF8" s="20">
        <v>10</v>
      </c>
      <c r="AG8" s="20">
        <v>10</v>
      </c>
      <c r="AH8" s="20">
        <v>19</v>
      </c>
      <c r="AI8" s="20">
        <v>16</v>
      </c>
      <c r="AJ8" s="20">
        <v>19</v>
      </c>
      <c r="AK8" s="61">
        <v>14</v>
      </c>
      <c r="AL8" s="20">
        <v>34</v>
      </c>
      <c r="AM8" s="20">
        <v>22</v>
      </c>
      <c r="AN8" s="20">
        <v>5</v>
      </c>
      <c r="AO8" s="20">
        <v>4</v>
      </c>
      <c r="AP8" s="20">
        <v>5</v>
      </c>
      <c r="AQ8" s="61">
        <v>3</v>
      </c>
      <c r="AR8" s="20">
        <v>21</v>
      </c>
      <c r="AS8" s="20">
        <v>22</v>
      </c>
      <c r="AT8" s="20">
        <v>14</v>
      </c>
      <c r="AU8" s="20">
        <v>19</v>
      </c>
      <c r="AV8" s="20">
        <v>4</v>
      </c>
      <c r="AW8" s="20">
        <v>4</v>
      </c>
    </row>
    <row r="9" spans="1:49" ht="15">
      <c r="A9" s="18">
        <v>6</v>
      </c>
      <c r="B9" s="20">
        <v>16</v>
      </c>
      <c r="C9" s="14">
        <f t="shared" si="0"/>
        <v>0.48484848484848486</v>
      </c>
      <c r="D9" s="20">
        <v>10</v>
      </c>
      <c r="E9" s="14">
        <f t="shared" si="1"/>
        <v>0.30303030303030304</v>
      </c>
      <c r="F9" s="20">
        <v>5</v>
      </c>
      <c r="G9" s="20">
        <f t="shared" si="2"/>
        <v>0.15151515151515152</v>
      </c>
      <c r="H9" s="20">
        <v>0</v>
      </c>
      <c r="I9" s="20">
        <v>10</v>
      </c>
      <c r="J9" s="20">
        <f t="shared" si="3"/>
        <v>0.30303030303030304</v>
      </c>
      <c r="K9" s="40">
        <v>0</v>
      </c>
      <c r="L9" s="20">
        <v>14</v>
      </c>
      <c r="M9" s="14">
        <f t="shared" si="4"/>
        <v>0.42424242424242425</v>
      </c>
      <c r="N9" s="20">
        <v>14</v>
      </c>
      <c r="O9" s="20">
        <f t="shared" si="5"/>
        <v>0.42424242424242425</v>
      </c>
      <c r="P9" s="20">
        <v>14</v>
      </c>
      <c r="Q9" s="20">
        <v>13</v>
      </c>
      <c r="R9" s="20">
        <v>13</v>
      </c>
      <c r="S9" s="60">
        <v>7</v>
      </c>
      <c r="T9" s="20">
        <v>19</v>
      </c>
      <c r="U9" s="20">
        <v>18</v>
      </c>
      <c r="V9" s="20">
        <v>17</v>
      </c>
      <c r="W9" s="20">
        <v>16</v>
      </c>
      <c r="X9" s="20">
        <v>16</v>
      </c>
      <c r="Y9" s="60">
        <v>10</v>
      </c>
      <c r="Z9" s="20">
        <v>24</v>
      </c>
      <c r="AA9" s="20">
        <v>21</v>
      </c>
      <c r="AB9" s="20">
        <v>19</v>
      </c>
      <c r="AC9" s="20">
        <v>9</v>
      </c>
      <c r="AD9" s="20">
        <v>6</v>
      </c>
      <c r="AE9" s="60">
        <v>7</v>
      </c>
      <c r="AF9" s="20">
        <v>23</v>
      </c>
      <c r="AG9" s="20">
        <v>18</v>
      </c>
      <c r="AH9" s="20">
        <v>20</v>
      </c>
      <c r="AI9" s="20">
        <v>18</v>
      </c>
      <c r="AJ9" s="20">
        <v>20</v>
      </c>
      <c r="AK9" s="61">
        <v>19</v>
      </c>
      <c r="AL9" s="20">
        <v>19</v>
      </c>
      <c r="AM9" s="20">
        <v>20</v>
      </c>
      <c r="AN9" s="20">
        <v>9</v>
      </c>
      <c r="AO9" s="20">
        <v>7</v>
      </c>
      <c r="AP9" s="20">
        <v>5</v>
      </c>
      <c r="AQ9" s="61">
        <v>3</v>
      </c>
      <c r="AR9" s="20">
        <v>15</v>
      </c>
      <c r="AS9" s="20">
        <v>21</v>
      </c>
      <c r="AT9" s="20">
        <v>2</v>
      </c>
      <c r="AU9" s="20">
        <v>0</v>
      </c>
      <c r="AV9" s="20">
        <v>5</v>
      </c>
      <c r="AW9" s="20">
        <v>4</v>
      </c>
    </row>
    <row r="10" spans="1:49" ht="15">
      <c r="A10" s="18">
        <v>7</v>
      </c>
      <c r="B10" s="20">
        <v>19</v>
      </c>
      <c r="C10" s="14">
        <f t="shared" si="0"/>
        <v>0.5757575757575758</v>
      </c>
      <c r="D10" s="20">
        <v>18</v>
      </c>
      <c r="E10" s="14">
        <f t="shared" si="1"/>
        <v>0.54545454545454541</v>
      </c>
      <c r="F10" s="20">
        <v>18</v>
      </c>
      <c r="G10" s="20">
        <f t="shared" si="2"/>
        <v>0.54545454545454541</v>
      </c>
      <c r="H10" s="20">
        <v>9</v>
      </c>
      <c r="I10" s="20">
        <v>8</v>
      </c>
      <c r="J10" s="20">
        <f t="shared" si="3"/>
        <v>0.24242424242424243</v>
      </c>
      <c r="K10" s="40">
        <v>1</v>
      </c>
      <c r="L10" s="20">
        <v>17</v>
      </c>
      <c r="M10" s="14">
        <f t="shared" si="4"/>
        <v>0.51515151515151514</v>
      </c>
      <c r="N10" s="20">
        <v>17</v>
      </c>
      <c r="O10" s="20">
        <f t="shared" si="5"/>
        <v>0.51515151515151514</v>
      </c>
      <c r="P10" s="20">
        <v>14</v>
      </c>
      <c r="Q10" s="20">
        <v>15</v>
      </c>
      <c r="R10" s="20">
        <v>6</v>
      </c>
      <c r="S10" s="60">
        <v>4</v>
      </c>
      <c r="T10" s="20">
        <v>18</v>
      </c>
      <c r="U10" s="20">
        <v>21</v>
      </c>
      <c r="V10" s="20">
        <v>19</v>
      </c>
      <c r="W10" s="20">
        <v>15</v>
      </c>
      <c r="X10" s="20">
        <v>13</v>
      </c>
      <c r="Y10" s="60">
        <v>8</v>
      </c>
      <c r="Z10" s="20">
        <v>22</v>
      </c>
      <c r="AA10" s="20">
        <v>20</v>
      </c>
      <c r="AB10" s="20">
        <v>18</v>
      </c>
      <c r="AC10" s="20">
        <v>18</v>
      </c>
      <c r="AD10" s="20">
        <v>5</v>
      </c>
      <c r="AE10" s="60">
        <v>5</v>
      </c>
      <c r="AF10" s="20">
        <v>15</v>
      </c>
      <c r="AG10" s="20">
        <v>24</v>
      </c>
      <c r="AH10" s="20">
        <v>20</v>
      </c>
      <c r="AI10" s="20">
        <v>15</v>
      </c>
      <c r="AJ10" s="20">
        <v>17</v>
      </c>
      <c r="AK10" s="61">
        <v>15</v>
      </c>
      <c r="AL10" s="20">
        <v>14</v>
      </c>
      <c r="AM10" s="20">
        <v>18</v>
      </c>
      <c r="AN10" s="20">
        <v>8</v>
      </c>
      <c r="AO10" s="20">
        <v>7</v>
      </c>
      <c r="AP10" s="20">
        <v>13</v>
      </c>
      <c r="AQ10" s="61">
        <v>5</v>
      </c>
      <c r="AR10" s="20">
        <v>17</v>
      </c>
      <c r="AS10" s="20">
        <v>20</v>
      </c>
      <c r="AT10" s="20">
        <v>15</v>
      </c>
      <c r="AU10" s="20">
        <v>17</v>
      </c>
      <c r="AV10" s="18">
        <v>1</v>
      </c>
      <c r="AW10" s="18">
        <v>2</v>
      </c>
    </row>
    <row r="11" spans="1:49" ht="15">
      <c r="A11" s="18">
        <v>8</v>
      </c>
      <c r="B11" s="20">
        <v>16</v>
      </c>
      <c r="C11" s="14">
        <f t="shared" si="0"/>
        <v>0.48484848484848486</v>
      </c>
      <c r="D11" s="20">
        <v>20</v>
      </c>
      <c r="E11" s="14">
        <f t="shared" si="1"/>
        <v>0.60606060606060608</v>
      </c>
      <c r="F11" s="20">
        <v>11</v>
      </c>
      <c r="G11" s="20">
        <f t="shared" si="2"/>
        <v>0.33333333333333331</v>
      </c>
      <c r="H11" s="20">
        <v>8</v>
      </c>
      <c r="I11" s="20">
        <v>8</v>
      </c>
      <c r="J11" s="20">
        <f t="shared" si="3"/>
        <v>0.24242424242424243</v>
      </c>
      <c r="K11" s="40">
        <v>1</v>
      </c>
      <c r="L11" s="20">
        <v>15</v>
      </c>
      <c r="M11" s="14">
        <f t="shared" si="4"/>
        <v>0.45454545454545453</v>
      </c>
      <c r="N11" s="20"/>
      <c r="P11" s="20">
        <v>13</v>
      </c>
      <c r="Q11" s="20">
        <v>13</v>
      </c>
      <c r="R11" s="20">
        <v>12</v>
      </c>
      <c r="S11" s="60">
        <v>10</v>
      </c>
      <c r="T11" s="20">
        <v>16</v>
      </c>
      <c r="U11" s="20">
        <v>22</v>
      </c>
      <c r="V11" s="20">
        <v>20</v>
      </c>
      <c r="W11" s="20">
        <v>18</v>
      </c>
      <c r="X11" s="20">
        <v>14</v>
      </c>
      <c r="Y11" s="60">
        <v>12</v>
      </c>
      <c r="Z11" s="20">
        <v>26</v>
      </c>
      <c r="AA11" s="20">
        <v>18</v>
      </c>
      <c r="AB11" s="20">
        <v>13</v>
      </c>
      <c r="AC11" s="20">
        <v>10</v>
      </c>
      <c r="AD11" s="20">
        <v>5</v>
      </c>
      <c r="AE11" s="60">
        <v>5</v>
      </c>
      <c r="AF11" s="20">
        <v>23</v>
      </c>
      <c r="AG11" s="20">
        <v>18</v>
      </c>
      <c r="AH11" s="20">
        <v>21</v>
      </c>
      <c r="AI11" s="20">
        <v>14</v>
      </c>
      <c r="AJ11" s="20">
        <v>18</v>
      </c>
      <c r="AK11" s="61">
        <v>15</v>
      </c>
      <c r="AL11" s="20">
        <v>16</v>
      </c>
      <c r="AM11" s="20">
        <v>9</v>
      </c>
      <c r="AN11" s="20">
        <v>6</v>
      </c>
      <c r="AO11" s="20">
        <v>5</v>
      </c>
      <c r="AP11" s="20">
        <v>23</v>
      </c>
      <c r="AQ11" s="61">
        <v>23</v>
      </c>
      <c r="AR11" s="20">
        <v>18</v>
      </c>
      <c r="AS11" s="20">
        <v>16</v>
      </c>
      <c r="AT11" s="18">
        <v>8</v>
      </c>
      <c r="AU11" s="18">
        <v>5</v>
      </c>
      <c r="AV11" s="20">
        <v>3</v>
      </c>
      <c r="AW11" s="20">
        <v>2</v>
      </c>
    </row>
    <row r="12" spans="1:49" ht="15">
      <c r="A12" s="18">
        <v>9</v>
      </c>
      <c r="B12" s="20">
        <v>19</v>
      </c>
      <c r="C12" s="14">
        <f t="shared" si="0"/>
        <v>0.5757575757575758</v>
      </c>
      <c r="D12" s="20">
        <v>24</v>
      </c>
      <c r="E12" s="14">
        <f t="shared" si="1"/>
        <v>0.72727272727272729</v>
      </c>
      <c r="F12" s="20">
        <v>9</v>
      </c>
      <c r="G12" s="20">
        <f t="shared" si="2"/>
        <v>0.27272727272727271</v>
      </c>
      <c r="H12" s="20">
        <v>6</v>
      </c>
      <c r="I12" s="20">
        <v>9</v>
      </c>
      <c r="J12" s="20">
        <f t="shared" si="3"/>
        <v>0.27272727272727271</v>
      </c>
      <c r="K12" s="40">
        <v>0</v>
      </c>
      <c r="L12" s="20">
        <v>19</v>
      </c>
      <c r="M12" s="14">
        <f t="shared" si="4"/>
        <v>0.5757575757575758</v>
      </c>
      <c r="N12" s="20">
        <v>18</v>
      </c>
      <c r="O12" s="20">
        <f>N12/33</f>
        <v>0.54545454545454541</v>
      </c>
      <c r="P12" s="20">
        <v>12</v>
      </c>
      <c r="Q12" s="20">
        <v>11</v>
      </c>
      <c r="R12" s="20">
        <v>14</v>
      </c>
      <c r="S12" s="60">
        <v>2</v>
      </c>
      <c r="T12" s="20">
        <v>19</v>
      </c>
      <c r="U12" s="20">
        <v>17</v>
      </c>
      <c r="V12" s="20">
        <v>19</v>
      </c>
      <c r="W12" s="20">
        <v>15</v>
      </c>
      <c r="X12" s="20">
        <v>8</v>
      </c>
      <c r="Y12" s="60">
        <v>11</v>
      </c>
      <c r="Z12" s="20">
        <v>23</v>
      </c>
      <c r="AA12" s="20">
        <v>17</v>
      </c>
      <c r="AB12" s="20">
        <v>16</v>
      </c>
      <c r="AC12" s="20">
        <v>14</v>
      </c>
      <c r="AD12" s="20">
        <v>15</v>
      </c>
      <c r="AE12" s="60">
        <v>5</v>
      </c>
      <c r="AF12" s="20">
        <v>22</v>
      </c>
      <c r="AG12" s="20">
        <v>17</v>
      </c>
      <c r="AH12" s="20">
        <v>18</v>
      </c>
      <c r="AI12" s="20">
        <v>13</v>
      </c>
      <c r="AJ12" s="20">
        <v>18</v>
      </c>
      <c r="AK12" s="61">
        <v>17</v>
      </c>
      <c r="AL12" s="20">
        <v>18</v>
      </c>
      <c r="AM12" s="20">
        <v>16</v>
      </c>
      <c r="AP12" s="20">
        <v>22</v>
      </c>
      <c r="AQ12" s="61">
        <v>22</v>
      </c>
      <c r="AR12" s="20">
        <v>18</v>
      </c>
      <c r="AS12" s="20">
        <v>16</v>
      </c>
      <c r="AT12" s="20">
        <v>18</v>
      </c>
      <c r="AU12" s="20">
        <v>17</v>
      </c>
      <c r="AV12" s="18">
        <v>2</v>
      </c>
      <c r="AW12" s="18">
        <v>4</v>
      </c>
    </row>
    <row r="13" spans="1:49" ht="15">
      <c r="A13" s="18">
        <v>10</v>
      </c>
      <c r="B13" s="20">
        <v>14</v>
      </c>
      <c r="C13" s="14">
        <f t="shared" si="0"/>
        <v>0.42424242424242425</v>
      </c>
      <c r="D13" s="20">
        <v>18</v>
      </c>
      <c r="E13" s="14">
        <f t="shared" si="1"/>
        <v>0.54545454545454541</v>
      </c>
      <c r="F13" s="20">
        <v>13</v>
      </c>
      <c r="G13" s="20">
        <f t="shared" si="2"/>
        <v>0.39393939393939392</v>
      </c>
      <c r="H13" s="20">
        <v>10</v>
      </c>
      <c r="I13" s="20">
        <v>5</v>
      </c>
      <c r="J13" s="20">
        <f t="shared" si="3"/>
        <v>0.15151515151515152</v>
      </c>
      <c r="K13" s="40">
        <v>4</v>
      </c>
      <c r="L13" s="20">
        <v>14</v>
      </c>
      <c r="M13" s="14">
        <f t="shared" si="4"/>
        <v>0.42424242424242425</v>
      </c>
      <c r="N13" s="20">
        <v>14</v>
      </c>
      <c r="O13" s="20">
        <f>N13/33</f>
        <v>0.42424242424242425</v>
      </c>
      <c r="P13" s="20">
        <v>13</v>
      </c>
      <c r="Q13" s="20">
        <v>11</v>
      </c>
      <c r="R13" s="20">
        <v>19</v>
      </c>
      <c r="S13" s="60">
        <v>13</v>
      </c>
      <c r="T13" s="18">
        <v>19</v>
      </c>
      <c r="U13" s="18">
        <v>23</v>
      </c>
      <c r="V13" s="20">
        <v>18</v>
      </c>
      <c r="W13" s="20">
        <v>16</v>
      </c>
      <c r="X13" s="20">
        <v>11</v>
      </c>
      <c r="Y13" s="60">
        <v>8</v>
      </c>
      <c r="Z13" s="20">
        <v>26</v>
      </c>
      <c r="AA13" s="20">
        <v>19</v>
      </c>
      <c r="AB13" s="20">
        <v>18</v>
      </c>
      <c r="AC13" s="20">
        <v>11</v>
      </c>
      <c r="AD13" s="20">
        <v>8</v>
      </c>
      <c r="AE13" s="60">
        <v>7</v>
      </c>
      <c r="AH13" s="20">
        <v>20</v>
      </c>
      <c r="AI13" s="20">
        <v>15</v>
      </c>
      <c r="AK13" s="62"/>
      <c r="AL13" s="20">
        <v>20</v>
      </c>
      <c r="AM13" s="20">
        <v>22</v>
      </c>
      <c r="AP13" s="20">
        <v>21</v>
      </c>
      <c r="AQ13" s="61">
        <v>25</v>
      </c>
      <c r="AR13" s="20">
        <v>19</v>
      </c>
      <c r="AS13" s="20">
        <v>20</v>
      </c>
      <c r="AT13" s="20">
        <v>16</v>
      </c>
      <c r="AU13" s="20">
        <v>22</v>
      </c>
      <c r="AV13" s="20">
        <v>1</v>
      </c>
      <c r="AW13" s="20">
        <v>4</v>
      </c>
    </row>
    <row r="14" spans="1:49" ht="15">
      <c r="A14" s="18">
        <v>11</v>
      </c>
      <c r="B14" s="20">
        <v>23</v>
      </c>
      <c r="C14" s="14">
        <f t="shared" si="0"/>
        <v>0.69696969696969702</v>
      </c>
      <c r="D14" s="20">
        <v>19</v>
      </c>
      <c r="E14" s="14">
        <f t="shared" si="1"/>
        <v>0.5757575757575758</v>
      </c>
      <c r="F14" s="20">
        <v>8</v>
      </c>
      <c r="G14" s="20">
        <f t="shared" si="2"/>
        <v>0.24242424242424243</v>
      </c>
      <c r="H14" s="20">
        <v>9</v>
      </c>
      <c r="I14" s="20">
        <v>0</v>
      </c>
      <c r="J14" s="20">
        <f t="shared" si="3"/>
        <v>0</v>
      </c>
      <c r="K14" s="40">
        <v>0</v>
      </c>
      <c r="L14" s="20">
        <v>9</v>
      </c>
      <c r="M14" s="14">
        <f>L14/12</f>
        <v>0.75</v>
      </c>
      <c r="N14" s="20" t="s">
        <v>15</v>
      </c>
      <c r="O14" s="20"/>
      <c r="P14" s="20">
        <v>15</v>
      </c>
      <c r="Q14" s="20">
        <v>14</v>
      </c>
      <c r="R14" s="20">
        <v>6</v>
      </c>
      <c r="S14" s="60">
        <v>6</v>
      </c>
      <c r="T14" s="20">
        <v>15</v>
      </c>
      <c r="U14" s="20">
        <v>17</v>
      </c>
      <c r="X14" s="20">
        <v>17</v>
      </c>
      <c r="Y14" s="60">
        <v>13</v>
      </c>
      <c r="Z14" s="20">
        <v>29</v>
      </c>
      <c r="AA14" s="20">
        <v>21</v>
      </c>
      <c r="AB14" s="20">
        <v>14</v>
      </c>
      <c r="AC14" s="20">
        <v>13</v>
      </c>
      <c r="AD14" s="20">
        <v>15</v>
      </c>
      <c r="AE14" s="60">
        <v>10</v>
      </c>
      <c r="AH14" s="20">
        <v>18</v>
      </c>
      <c r="AI14" s="20">
        <v>17</v>
      </c>
      <c r="AK14" s="62"/>
      <c r="AL14" s="20">
        <v>21</v>
      </c>
      <c r="AM14" s="20">
        <v>18</v>
      </c>
      <c r="AP14" s="20">
        <v>10</v>
      </c>
      <c r="AQ14" s="61">
        <v>12</v>
      </c>
      <c r="AR14" s="20">
        <v>18</v>
      </c>
      <c r="AS14" s="20">
        <v>21</v>
      </c>
      <c r="AT14" s="20">
        <v>14</v>
      </c>
      <c r="AU14" s="20">
        <v>18</v>
      </c>
      <c r="AV14" s="20">
        <v>1</v>
      </c>
      <c r="AW14" s="20">
        <v>2</v>
      </c>
    </row>
    <row r="15" spans="1:49" ht="15">
      <c r="A15" s="18">
        <v>12</v>
      </c>
      <c r="B15" s="20">
        <v>22</v>
      </c>
      <c r="C15" s="14">
        <f t="shared" si="0"/>
        <v>0.66666666666666663</v>
      </c>
      <c r="D15" s="20">
        <v>16</v>
      </c>
      <c r="E15" s="14">
        <f t="shared" si="1"/>
        <v>0.48484848484848486</v>
      </c>
      <c r="F15" s="20">
        <v>5</v>
      </c>
      <c r="G15" s="20">
        <f t="shared" si="2"/>
        <v>0.15151515151515152</v>
      </c>
      <c r="H15" s="20">
        <v>1</v>
      </c>
      <c r="I15" s="20">
        <v>5</v>
      </c>
      <c r="J15" s="20">
        <f t="shared" si="3"/>
        <v>0.15151515151515152</v>
      </c>
      <c r="K15" s="40">
        <v>0</v>
      </c>
      <c r="L15" s="20">
        <v>14</v>
      </c>
      <c r="M15" s="14">
        <f>L15/26.97</f>
        <v>0.51909529106414531</v>
      </c>
      <c r="N15" s="20" t="s">
        <v>16</v>
      </c>
      <c r="O15" s="20"/>
      <c r="P15" s="20">
        <v>15</v>
      </c>
      <c r="Q15" s="20" t="s">
        <v>17</v>
      </c>
      <c r="R15" s="20">
        <v>9</v>
      </c>
      <c r="S15" s="60">
        <v>6</v>
      </c>
      <c r="T15" s="18">
        <v>18</v>
      </c>
      <c r="U15" s="18">
        <v>20</v>
      </c>
      <c r="X15" s="20">
        <v>6</v>
      </c>
      <c r="Y15" s="60">
        <v>5</v>
      </c>
      <c r="Z15" s="20">
        <v>22</v>
      </c>
      <c r="AA15" s="20">
        <v>23</v>
      </c>
      <c r="AB15" s="20">
        <v>15</v>
      </c>
      <c r="AC15" s="20">
        <v>12</v>
      </c>
      <c r="AD15" s="20">
        <v>11</v>
      </c>
      <c r="AE15" s="60">
        <v>8</v>
      </c>
      <c r="AH15" s="20">
        <v>15</v>
      </c>
      <c r="AI15" s="20">
        <v>10</v>
      </c>
      <c r="AK15" s="62"/>
      <c r="AL15" s="20">
        <v>24</v>
      </c>
      <c r="AM15" s="20">
        <v>21</v>
      </c>
      <c r="AP15" s="20">
        <v>10</v>
      </c>
      <c r="AQ15" s="61">
        <v>8</v>
      </c>
      <c r="AR15" s="20">
        <v>18</v>
      </c>
      <c r="AS15" s="20">
        <v>17</v>
      </c>
      <c r="AT15" s="20">
        <v>6</v>
      </c>
      <c r="AU15" s="20">
        <v>5</v>
      </c>
      <c r="AV15" s="20">
        <v>2</v>
      </c>
      <c r="AW15" s="20">
        <v>2</v>
      </c>
    </row>
    <row r="16" spans="1:49" ht="15">
      <c r="A16" s="18">
        <v>13</v>
      </c>
      <c r="B16" s="20">
        <v>20</v>
      </c>
      <c r="C16" s="14">
        <f t="shared" si="0"/>
        <v>0.60606060606060608</v>
      </c>
      <c r="D16" s="20">
        <v>19</v>
      </c>
      <c r="E16" s="14">
        <f t="shared" si="1"/>
        <v>0.5757575757575758</v>
      </c>
      <c r="I16" s="20">
        <v>13</v>
      </c>
      <c r="J16" s="20">
        <f t="shared" si="3"/>
        <v>0.39393939393939392</v>
      </c>
      <c r="K16" s="40">
        <v>9</v>
      </c>
      <c r="L16" s="20"/>
      <c r="M16" s="14"/>
      <c r="N16" s="20"/>
      <c r="O16" s="20"/>
      <c r="P16" s="20">
        <v>13</v>
      </c>
      <c r="Q16" s="20" t="s">
        <v>18</v>
      </c>
      <c r="R16" s="20">
        <v>10</v>
      </c>
      <c r="S16" s="60">
        <v>10</v>
      </c>
      <c r="T16" s="20">
        <v>19</v>
      </c>
      <c r="U16" s="20">
        <v>23</v>
      </c>
      <c r="X16" s="20">
        <v>6</v>
      </c>
      <c r="Y16" s="63"/>
      <c r="Z16" s="20">
        <v>31</v>
      </c>
      <c r="AA16" s="20">
        <v>23</v>
      </c>
      <c r="AB16" s="20">
        <v>14</v>
      </c>
      <c r="AC16" s="20">
        <v>3</v>
      </c>
      <c r="AD16" s="20">
        <v>15</v>
      </c>
      <c r="AE16" s="60">
        <v>9</v>
      </c>
      <c r="AK16" s="62"/>
      <c r="AL16" s="20">
        <v>21</v>
      </c>
      <c r="AM16" s="20">
        <v>21</v>
      </c>
      <c r="AP16" s="20">
        <v>18</v>
      </c>
      <c r="AQ16" s="61">
        <v>15</v>
      </c>
      <c r="AR16" s="20">
        <v>19</v>
      </c>
      <c r="AS16" s="20">
        <v>21</v>
      </c>
      <c r="AT16" s="18">
        <v>7</v>
      </c>
      <c r="AU16" s="18">
        <v>16</v>
      </c>
      <c r="AV16" s="20">
        <v>3</v>
      </c>
      <c r="AW16" s="20">
        <v>2</v>
      </c>
    </row>
    <row r="17" spans="1:49" ht="15">
      <c r="A17" s="18">
        <v>14</v>
      </c>
      <c r="B17" s="20">
        <v>24</v>
      </c>
      <c r="C17" s="14">
        <f t="shared" si="0"/>
        <v>0.72727272727272729</v>
      </c>
      <c r="D17" s="20">
        <v>21</v>
      </c>
      <c r="E17" s="14">
        <f t="shared" si="1"/>
        <v>0.63636363636363635</v>
      </c>
      <c r="I17" s="20">
        <v>14</v>
      </c>
      <c r="J17" s="20">
        <f t="shared" si="3"/>
        <v>0.42424242424242425</v>
      </c>
      <c r="K17" s="40">
        <v>4</v>
      </c>
      <c r="L17" s="20"/>
      <c r="M17" s="14"/>
      <c r="N17" s="20"/>
      <c r="O17" s="20"/>
      <c r="P17" s="20">
        <v>16</v>
      </c>
      <c r="Q17" s="20" t="s">
        <v>19</v>
      </c>
      <c r="R17" s="20">
        <v>6</v>
      </c>
      <c r="S17" s="60">
        <v>2</v>
      </c>
      <c r="T17" s="20">
        <v>16</v>
      </c>
      <c r="U17" s="20">
        <v>16</v>
      </c>
      <c r="X17" s="20">
        <v>7</v>
      </c>
      <c r="Y17" s="60">
        <v>8</v>
      </c>
      <c r="AB17" s="20">
        <v>6</v>
      </c>
      <c r="AC17" s="20">
        <v>12</v>
      </c>
      <c r="AD17" s="20">
        <v>13</v>
      </c>
      <c r="AE17" s="60">
        <v>6</v>
      </c>
      <c r="AK17" s="62"/>
      <c r="AL17" s="20">
        <v>19</v>
      </c>
      <c r="AM17" s="20">
        <v>24</v>
      </c>
      <c r="AP17" s="20">
        <v>13</v>
      </c>
      <c r="AQ17" s="61">
        <v>11</v>
      </c>
      <c r="AR17" s="20">
        <v>19</v>
      </c>
      <c r="AS17" s="20">
        <v>21</v>
      </c>
      <c r="AT17" s="18">
        <v>4</v>
      </c>
      <c r="AU17" s="18">
        <v>3</v>
      </c>
      <c r="AV17" s="20">
        <v>3</v>
      </c>
      <c r="AW17" s="20">
        <v>3</v>
      </c>
    </row>
    <row r="18" spans="1:49" ht="15">
      <c r="A18" s="18">
        <v>15</v>
      </c>
      <c r="B18" s="20">
        <v>22</v>
      </c>
      <c r="C18" s="14">
        <f t="shared" si="0"/>
        <v>0.66666666666666663</v>
      </c>
      <c r="D18" s="20">
        <v>22</v>
      </c>
      <c r="E18" s="14">
        <f t="shared" si="1"/>
        <v>0.66666666666666663</v>
      </c>
      <c r="I18" s="20">
        <v>8</v>
      </c>
      <c r="J18" s="20">
        <f t="shared" si="3"/>
        <v>0.24242424242424243</v>
      </c>
      <c r="K18" s="40">
        <v>4</v>
      </c>
      <c r="L18" s="20"/>
      <c r="M18" s="14"/>
      <c r="N18" s="20"/>
      <c r="O18" s="20"/>
      <c r="P18" s="20">
        <v>7</v>
      </c>
      <c r="Q18" s="20" t="s">
        <v>20</v>
      </c>
      <c r="R18" s="20">
        <v>10</v>
      </c>
      <c r="S18" s="60">
        <v>10</v>
      </c>
      <c r="T18" s="18">
        <v>24</v>
      </c>
      <c r="U18" s="18">
        <v>20</v>
      </c>
      <c r="X18" s="20">
        <v>7</v>
      </c>
      <c r="Y18" s="60">
        <v>4</v>
      </c>
      <c r="AB18" s="20">
        <v>17</v>
      </c>
      <c r="AC18" s="20">
        <v>5</v>
      </c>
      <c r="AD18" s="20">
        <v>13</v>
      </c>
      <c r="AE18" s="60">
        <v>7</v>
      </c>
      <c r="AK18" s="62"/>
      <c r="AL18" s="20">
        <v>23</v>
      </c>
      <c r="AM18" s="20">
        <v>28</v>
      </c>
      <c r="AP18" s="20">
        <v>16</v>
      </c>
      <c r="AQ18" s="61">
        <v>16</v>
      </c>
      <c r="AR18" s="20">
        <v>20</v>
      </c>
      <c r="AS18" s="20">
        <v>21</v>
      </c>
      <c r="AT18" s="20">
        <v>5</v>
      </c>
      <c r="AU18" s="20">
        <v>5</v>
      </c>
      <c r="AV18" s="18">
        <v>0</v>
      </c>
      <c r="AW18" s="18">
        <v>0</v>
      </c>
    </row>
    <row r="19" spans="1:49" ht="15">
      <c r="A19" s="18">
        <v>16</v>
      </c>
      <c r="B19" s="20">
        <v>26</v>
      </c>
      <c r="C19" s="14">
        <f t="shared" si="0"/>
        <v>0.78787878787878785</v>
      </c>
      <c r="D19" s="20">
        <v>21</v>
      </c>
      <c r="E19" s="14">
        <f t="shared" si="1"/>
        <v>0.63636363636363635</v>
      </c>
      <c r="I19" s="20">
        <v>7</v>
      </c>
      <c r="J19" s="20">
        <f t="shared" si="3"/>
        <v>0.21212121212121213</v>
      </c>
      <c r="K19" s="40">
        <v>5</v>
      </c>
      <c r="L19" s="20"/>
      <c r="M19" s="14"/>
      <c r="N19" s="20"/>
      <c r="O19" s="20"/>
      <c r="P19" s="20">
        <v>11</v>
      </c>
      <c r="Q19" s="20" t="s">
        <v>21</v>
      </c>
      <c r="R19" s="20">
        <v>8</v>
      </c>
      <c r="S19" s="60">
        <v>12</v>
      </c>
      <c r="T19" s="20">
        <v>17</v>
      </c>
      <c r="U19" s="20">
        <v>21</v>
      </c>
      <c r="X19" s="20">
        <v>6</v>
      </c>
      <c r="Y19" s="63"/>
      <c r="AB19" s="20">
        <v>3</v>
      </c>
      <c r="AC19" s="20">
        <v>8</v>
      </c>
      <c r="AD19" s="20">
        <v>14</v>
      </c>
      <c r="AE19" s="60">
        <v>3</v>
      </c>
      <c r="AK19" s="62"/>
      <c r="AL19" s="20">
        <v>20</v>
      </c>
      <c r="AM19" s="20">
        <v>18</v>
      </c>
      <c r="AP19" s="20">
        <v>21</v>
      </c>
      <c r="AQ19" s="61">
        <v>15</v>
      </c>
      <c r="AT19" s="20">
        <v>3</v>
      </c>
      <c r="AU19" s="20">
        <v>4</v>
      </c>
      <c r="AV19" s="20">
        <v>0</v>
      </c>
      <c r="AW19" s="20">
        <v>0</v>
      </c>
    </row>
    <row r="20" spans="1:49" ht="15">
      <c r="A20" s="19"/>
      <c r="C20" s="13"/>
      <c r="E20" s="13"/>
      <c r="I20" s="20">
        <v>2</v>
      </c>
      <c r="J20" s="20">
        <f t="shared" si="3"/>
        <v>6.0606060606060608E-2</v>
      </c>
      <c r="K20" s="40">
        <v>1</v>
      </c>
      <c r="L20" s="20"/>
      <c r="M20" s="14"/>
      <c r="N20" s="20"/>
      <c r="O20" s="20"/>
      <c r="P20" s="20"/>
      <c r="Q20" s="20"/>
      <c r="R20" s="20">
        <v>15</v>
      </c>
      <c r="S20" s="60">
        <v>8</v>
      </c>
      <c r="T20" s="20">
        <v>16</v>
      </c>
      <c r="U20" s="20">
        <v>16</v>
      </c>
      <c r="X20" s="20">
        <v>16</v>
      </c>
      <c r="Y20" s="60">
        <v>13</v>
      </c>
      <c r="AB20" s="20">
        <v>8</v>
      </c>
      <c r="AC20" s="20">
        <v>7</v>
      </c>
      <c r="AD20" s="20">
        <v>12</v>
      </c>
      <c r="AE20" s="60">
        <v>8</v>
      </c>
      <c r="AK20" s="62"/>
      <c r="AL20" s="20">
        <v>26</v>
      </c>
      <c r="AM20" s="20">
        <v>21</v>
      </c>
      <c r="AP20" s="20">
        <v>12</v>
      </c>
      <c r="AQ20" s="61">
        <v>10</v>
      </c>
      <c r="AT20" s="20">
        <v>13</v>
      </c>
      <c r="AU20" s="20">
        <v>5</v>
      </c>
      <c r="AV20" s="20">
        <v>4</v>
      </c>
      <c r="AW20" s="20">
        <v>3</v>
      </c>
    </row>
    <row r="21" spans="1:49" ht="15">
      <c r="A21" s="19"/>
      <c r="C21" s="13"/>
      <c r="E21" s="13"/>
      <c r="I21" s="20">
        <v>11</v>
      </c>
      <c r="J21" s="20">
        <f t="shared" si="3"/>
        <v>0.33333333333333331</v>
      </c>
      <c r="K21" s="40">
        <v>4</v>
      </c>
      <c r="L21" s="20"/>
      <c r="M21" s="14"/>
      <c r="N21" s="20"/>
      <c r="O21" s="20"/>
      <c r="P21" s="20"/>
      <c r="Q21" s="20"/>
      <c r="R21" s="20">
        <v>15</v>
      </c>
      <c r="S21" s="60">
        <v>6</v>
      </c>
      <c r="X21" s="20">
        <v>8</v>
      </c>
      <c r="Y21" s="60">
        <v>9</v>
      </c>
      <c r="AB21" s="20">
        <v>11</v>
      </c>
      <c r="AC21" s="20">
        <v>4</v>
      </c>
      <c r="AD21" s="20">
        <v>11</v>
      </c>
      <c r="AE21" s="60">
        <v>8</v>
      </c>
      <c r="AK21" s="62"/>
      <c r="AL21" s="20">
        <v>26</v>
      </c>
      <c r="AM21" s="20">
        <v>24</v>
      </c>
      <c r="AP21" s="20">
        <v>22</v>
      </c>
      <c r="AQ21" s="61">
        <v>16</v>
      </c>
      <c r="AV21" s="20">
        <v>0</v>
      </c>
      <c r="AW21" s="20">
        <v>0</v>
      </c>
    </row>
    <row r="22" spans="1:49" ht="15">
      <c r="A22" s="19"/>
      <c r="C22" s="13"/>
      <c r="E22" s="13"/>
      <c r="I22" s="20">
        <v>9</v>
      </c>
      <c r="J22" s="20">
        <f t="shared" si="3"/>
        <v>0.27272727272727271</v>
      </c>
      <c r="K22" s="40">
        <v>3</v>
      </c>
      <c r="L22" s="20"/>
      <c r="M22" s="16">
        <f>AVERAGE(M3:M15)</f>
        <v>0.53252561768968887</v>
      </c>
      <c r="N22" s="20"/>
      <c r="O22" s="16">
        <f>AVERAGE(O3:O15)</f>
        <v>0.44107744107744107</v>
      </c>
      <c r="P22" s="20"/>
      <c r="Q22" s="20"/>
      <c r="R22" s="20">
        <v>12</v>
      </c>
      <c r="S22" s="63"/>
      <c r="Y22" s="62"/>
      <c r="AB22" s="20">
        <v>7</v>
      </c>
      <c r="AC22" s="20">
        <v>11</v>
      </c>
      <c r="AE22" s="62"/>
      <c r="AK22" s="62"/>
      <c r="AL22" s="20">
        <v>24</v>
      </c>
      <c r="AM22" s="20">
        <v>23</v>
      </c>
      <c r="AP22" s="20">
        <v>15</v>
      </c>
      <c r="AQ22" s="61">
        <v>17</v>
      </c>
      <c r="AV22" s="20">
        <v>0</v>
      </c>
      <c r="AW22" s="20">
        <v>0</v>
      </c>
    </row>
    <row r="23" spans="1:49" ht="15">
      <c r="A23" s="19"/>
      <c r="C23" s="16">
        <f>AVERAGE(C4:C19)</f>
        <v>0.58522727272727271</v>
      </c>
      <c r="D23" s="16"/>
      <c r="E23" s="16">
        <f>AVERAGE(E4:E19)</f>
        <v>0.52272727272727271</v>
      </c>
      <c r="G23" s="16">
        <f>AVERAGE(G4:G19)</f>
        <v>0.3611111111111111</v>
      </c>
      <c r="I23" s="20">
        <v>8</v>
      </c>
      <c r="J23" s="20">
        <f t="shared" si="3"/>
        <v>0.24242424242424243</v>
      </c>
      <c r="K23" s="40">
        <v>2</v>
      </c>
      <c r="L23" s="20"/>
      <c r="M23" s="14"/>
      <c r="N23" s="20"/>
      <c r="O23" s="20"/>
      <c r="P23" s="20"/>
      <c r="Q23" s="20"/>
      <c r="R23" s="20">
        <v>17</v>
      </c>
      <c r="S23" s="63"/>
      <c r="Y23" s="62"/>
      <c r="AB23" s="20">
        <v>12</v>
      </c>
      <c r="AE23" s="62"/>
      <c r="AK23" s="62"/>
      <c r="AL23" s="20">
        <v>19</v>
      </c>
      <c r="AM23" s="20">
        <v>24</v>
      </c>
      <c r="AP23" s="20">
        <v>12</v>
      </c>
      <c r="AQ23" s="61">
        <v>5</v>
      </c>
      <c r="AV23" s="20">
        <v>2</v>
      </c>
      <c r="AW23" s="20">
        <v>2</v>
      </c>
    </row>
    <row r="24" spans="1:49" ht="15">
      <c r="A24" s="19"/>
      <c r="E24" s="13"/>
      <c r="I24" s="20">
        <v>5</v>
      </c>
      <c r="J24" s="20">
        <f t="shared" si="3"/>
        <v>0.15151515151515152</v>
      </c>
      <c r="K24" s="40">
        <v>0</v>
      </c>
      <c r="L24" s="20"/>
      <c r="M24" s="14"/>
      <c r="N24" s="20"/>
      <c r="O24" s="20"/>
      <c r="P24" s="20"/>
      <c r="Q24" s="20"/>
      <c r="R24" s="20">
        <v>9</v>
      </c>
      <c r="S24" s="60" t="s">
        <v>22</v>
      </c>
      <c r="Y24" s="62"/>
      <c r="AE24" s="62"/>
      <c r="AK24" s="62"/>
      <c r="AL24" s="20">
        <v>24</v>
      </c>
      <c r="AM24" s="20">
        <v>24</v>
      </c>
      <c r="AP24" s="20">
        <v>18</v>
      </c>
      <c r="AQ24" s="61">
        <v>14</v>
      </c>
      <c r="AV24" s="20">
        <v>3</v>
      </c>
      <c r="AW24" s="20">
        <v>2</v>
      </c>
    </row>
    <row r="25" spans="1:49" ht="15">
      <c r="A25" s="19"/>
      <c r="E25" s="13"/>
      <c r="K25" s="51"/>
      <c r="M25" s="13"/>
      <c r="R25" s="20">
        <v>9</v>
      </c>
      <c r="S25" s="60" t="s">
        <v>23</v>
      </c>
      <c r="Y25" s="62"/>
      <c r="AE25" s="62"/>
      <c r="AK25" s="62"/>
      <c r="AL25" s="20">
        <v>27</v>
      </c>
      <c r="AM25" s="20">
        <v>22</v>
      </c>
      <c r="AP25" s="20">
        <v>20</v>
      </c>
      <c r="AQ25" s="61">
        <v>14</v>
      </c>
      <c r="AV25" s="20">
        <v>2</v>
      </c>
      <c r="AW25" s="20">
        <v>2</v>
      </c>
    </row>
    <row r="26" spans="1:49" ht="15">
      <c r="A26" s="19"/>
      <c r="E26" s="13"/>
      <c r="J26" s="16">
        <f>AVERAGE(J4:J24)</f>
        <v>0.25974025974025966</v>
      </c>
      <c r="K26" s="51"/>
      <c r="M26" s="13"/>
      <c r="R26" s="20">
        <v>7</v>
      </c>
      <c r="S26" s="60" t="s">
        <v>24</v>
      </c>
      <c r="Y26" s="62"/>
      <c r="AE26" s="62"/>
      <c r="AK26" s="62"/>
      <c r="AL26" s="20">
        <v>20</v>
      </c>
      <c r="AM26" s="20">
        <v>23</v>
      </c>
      <c r="AQ26" s="62"/>
    </row>
    <row r="27" spans="1:49" ht="15">
      <c r="A27" s="19"/>
      <c r="E27" s="13"/>
      <c r="K27" s="51"/>
      <c r="M27" s="13"/>
      <c r="S27" s="63"/>
      <c r="Y27" s="62"/>
      <c r="AE27" s="62"/>
      <c r="AK27" s="62"/>
      <c r="AL27" s="20">
        <v>20</v>
      </c>
      <c r="AM27" s="20">
        <v>27</v>
      </c>
      <c r="AQ27" s="62"/>
    </row>
    <row r="28" spans="1:49" ht="15">
      <c r="A28" s="19"/>
      <c r="E28" s="13"/>
      <c r="K28" s="51"/>
      <c r="M28" s="13"/>
      <c r="S28" s="63"/>
      <c r="Y28" s="62"/>
      <c r="AE28" s="62"/>
      <c r="AK28" s="62"/>
      <c r="AL28" s="20">
        <v>18</v>
      </c>
      <c r="AM28" s="20">
        <v>22</v>
      </c>
      <c r="AQ28" s="62"/>
    </row>
    <row r="29" spans="1:49" ht="15">
      <c r="A29" s="19"/>
      <c r="E29" s="13"/>
      <c r="K29" s="51"/>
      <c r="M29" s="13"/>
      <c r="S29" s="63"/>
      <c r="Y29" s="62"/>
      <c r="AE29" s="62"/>
      <c r="AK29" s="62"/>
      <c r="AL29" s="20">
        <v>24</v>
      </c>
      <c r="AM29" s="20">
        <v>23</v>
      </c>
      <c r="AQ29" s="62"/>
    </row>
    <row r="30" spans="1:49" ht="15">
      <c r="A30" s="19"/>
      <c r="E30" s="13"/>
      <c r="K30" s="51"/>
      <c r="M30" s="13"/>
      <c r="S30" s="63"/>
      <c r="Y30" s="62"/>
      <c r="AE30" s="62"/>
      <c r="AK30" s="62"/>
      <c r="AL30" s="20">
        <v>21</v>
      </c>
      <c r="AM30" s="20">
        <v>22</v>
      </c>
      <c r="AQ30" s="62"/>
    </row>
    <row r="31" spans="1:49" ht="15">
      <c r="A31" s="19"/>
      <c r="E31" s="13"/>
      <c r="K31" s="51"/>
      <c r="M31" s="13"/>
      <c r="S31" s="63"/>
      <c r="Y31" s="62"/>
      <c r="AE31" s="62"/>
      <c r="AK31" s="62"/>
      <c r="AL31" s="20">
        <v>14</v>
      </c>
      <c r="AM31" s="20">
        <v>23</v>
      </c>
      <c r="AQ31" s="62"/>
    </row>
    <row r="1048576" ht="15.75" customHeight="1"/>
  </sheetData>
  <mergeCells count="27">
    <mergeCell ref="B1:S1"/>
    <mergeCell ref="T1:Y1"/>
    <mergeCell ref="Z1:AE1"/>
    <mergeCell ref="AF1:AK1"/>
    <mergeCell ref="AL1:AQ1"/>
    <mergeCell ref="AR1:AW1"/>
    <mergeCell ref="B2:D2"/>
    <mergeCell ref="F2:H2"/>
    <mergeCell ref="I2:K2"/>
    <mergeCell ref="L2:N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V2:AW2"/>
    <mergeCell ref="AL2:AM2"/>
    <mergeCell ref="AN2:AO2"/>
    <mergeCell ref="AP2:AQ2"/>
    <mergeCell ref="AR2:AS2"/>
    <mergeCell ref="AT2:AU2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G1048576"/>
  <sheetViews>
    <sheetView zoomScale="64" zoomScaleNormal="64" workbookViewId="0">
      <pane ySplit="2" topLeftCell="A3" activePane="bottomLeft" state="frozen"/>
      <selection pane="bottomLeft" activeCell="B4" sqref="B4"/>
    </sheetView>
  </sheetViews>
  <sheetFormatPr defaultRowHeight="12.75"/>
  <cols>
    <col min="1" max="1025" width="12.5703125" customWidth="1"/>
  </cols>
  <sheetData>
    <row r="1" spans="1:85" ht="15">
      <c r="A1" s="19"/>
      <c r="B1" s="93" t="s">
        <v>5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64"/>
      <c r="Z1" s="91" t="s">
        <v>6</v>
      </c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64"/>
      <c r="AL1" s="91" t="s">
        <v>7</v>
      </c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64"/>
      <c r="AX1" s="91" t="s">
        <v>8</v>
      </c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64"/>
      <c r="BJ1" s="91" t="s">
        <v>9</v>
      </c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64"/>
      <c r="BV1" s="91" t="s">
        <v>10</v>
      </c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65"/>
    </row>
    <row r="2" spans="1:85" ht="15.75" customHeight="1">
      <c r="A2" s="19"/>
      <c r="B2" s="90" t="s">
        <v>11</v>
      </c>
      <c r="C2" s="90"/>
      <c r="D2" s="90"/>
      <c r="E2" s="54"/>
      <c r="F2" s="94" t="s">
        <v>25</v>
      </c>
      <c r="G2" s="94"/>
      <c r="H2" s="94"/>
      <c r="I2" s="66"/>
      <c r="J2" s="89" t="s">
        <v>26</v>
      </c>
      <c r="K2" s="89"/>
      <c r="L2" s="89"/>
      <c r="M2" s="66"/>
      <c r="N2" s="89" t="s">
        <v>12</v>
      </c>
      <c r="O2" s="89"/>
      <c r="P2" s="89"/>
      <c r="Q2" s="66"/>
      <c r="R2" s="89" t="s">
        <v>27</v>
      </c>
      <c r="S2" s="89"/>
      <c r="T2" s="89"/>
      <c r="U2" s="66"/>
      <c r="V2" s="92" t="s">
        <v>28</v>
      </c>
      <c r="W2" s="92"/>
      <c r="X2" s="92"/>
      <c r="Y2" s="67"/>
      <c r="Z2" s="90" t="s">
        <v>11</v>
      </c>
      <c r="AA2" s="90"/>
      <c r="AB2" s="90"/>
      <c r="AC2" s="68"/>
      <c r="AD2" s="95" t="s">
        <v>25</v>
      </c>
      <c r="AE2" s="95"/>
      <c r="AF2" s="95"/>
      <c r="AG2" s="95"/>
      <c r="AH2" s="96" t="s">
        <v>26</v>
      </c>
      <c r="AI2" s="96"/>
      <c r="AJ2" s="96"/>
      <c r="AK2" s="96"/>
      <c r="AL2" s="90" t="s">
        <v>11</v>
      </c>
      <c r="AM2" s="90"/>
      <c r="AN2" s="90"/>
      <c r="AO2" s="54"/>
      <c r="AP2" s="90" t="s">
        <v>25</v>
      </c>
      <c r="AQ2" s="90"/>
      <c r="AR2" s="90"/>
      <c r="AS2" s="54"/>
      <c r="AT2" s="89" t="s">
        <v>26</v>
      </c>
      <c r="AU2" s="89"/>
      <c r="AV2" s="89"/>
      <c r="AW2" s="67"/>
      <c r="AX2" s="90" t="s">
        <v>11</v>
      </c>
      <c r="AY2" s="90"/>
      <c r="AZ2" s="90"/>
      <c r="BA2" s="69"/>
      <c r="BB2" s="90" t="s">
        <v>25</v>
      </c>
      <c r="BC2" s="90"/>
      <c r="BD2" s="90"/>
      <c r="BE2" s="69"/>
      <c r="BF2" s="89" t="s">
        <v>26</v>
      </c>
      <c r="BG2" s="89"/>
      <c r="BH2" s="89"/>
      <c r="BI2" s="67"/>
      <c r="BJ2" s="90" t="s">
        <v>11</v>
      </c>
      <c r="BK2" s="90"/>
      <c r="BL2" s="90"/>
      <c r="BM2" s="54"/>
      <c r="BN2" s="90" t="s">
        <v>25</v>
      </c>
      <c r="BO2" s="90"/>
      <c r="BP2" s="90"/>
      <c r="BQ2" s="69"/>
      <c r="BR2" s="89" t="s">
        <v>26</v>
      </c>
      <c r="BS2" s="89"/>
      <c r="BT2" s="89"/>
      <c r="BU2" s="67"/>
      <c r="BV2" s="90" t="s">
        <v>11</v>
      </c>
      <c r="BW2" s="90"/>
      <c r="BX2" s="90"/>
      <c r="BY2" s="54"/>
      <c r="BZ2" s="90" t="s">
        <v>25</v>
      </c>
      <c r="CA2" s="90"/>
      <c r="CB2" s="90"/>
      <c r="CC2" s="54"/>
      <c r="CD2" s="89" t="s">
        <v>26</v>
      </c>
      <c r="CE2" s="89"/>
      <c r="CF2" s="89"/>
      <c r="CG2" s="70"/>
    </row>
    <row r="3" spans="1:85" ht="43.5">
      <c r="A3" s="19"/>
      <c r="B3" s="29" t="s">
        <v>13</v>
      </c>
      <c r="C3" s="31"/>
      <c r="D3" s="31" t="s">
        <v>14</v>
      </c>
      <c r="E3" s="33"/>
      <c r="F3" s="71" t="s">
        <v>13</v>
      </c>
      <c r="G3" s="33"/>
      <c r="H3" s="31" t="s">
        <v>14</v>
      </c>
      <c r="I3" s="72"/>
      <c r="J3" s="30" t="s">
        <v>13</v>
      </c>
      <c r="K3" s="73"/>
      <c r="L3" s="29" t="s">
        <v>14</v>
      </c>
      <c r="M3" s="74"/>
      <c r="N3" s="30" t="s">
        <v>13</v>
      </c>
      <c r="O3" s="56"/>
      <c r="P3" s="31" t="s">
        <v>14</v>
      </c>
      <c r="Q3" s="72"/>
      <c r="R3" s="30" t="s">
        <v>13</v>
      </c>
      <c r="S3" s="56"/>
      <c r="T3" s="31" t="s">
        <v>14</v>
      </c>
      <c r="U3" s="72"/>
      <c r="V3" s="30" t="s">
        <v>13</v>
      </c>
      <c r="W3" s="56"/>
      <c r="X3" s="31" t="s">
        <v>14</v>
      </c>
      <c r="Y3" s="72"/>
      <c r="Z3" s="30" t="s">
        <v>13</v>
      </c>
      <c r="AA3" s="56"/>
      <c r="AB3" s="31" t="s">
        <v>14</v>
      </c>
      <c r="AC3" s="72"/>
      <c r="AD3" s="30" t="s">
        <v>13</v>
      </c>
      <c r="AE3" s="56"/>
      <c r="AF3" s="31" t="s">
        <v>14</v>
      </c>
      <c r="AG3" s="72"/>
      <c r="AH3" s="30" t="s">
        <v>13</v>
      </c>
      <c r="AI3" s="56"/>
      <c r="AJ3" s="31" t="s">
        <v>14</v>
      </c>
      <c r="AK3" s="72"/>
      <c r="AL3" s="30" t="s">
        <v>13</v>
      </c>
      <c r="AM3" s="56"/>
      <c r="AN3" s="31" t="s">
        <v>14</v>
      </c>
      <c r="AO3" s="33"/>
      <c r="AP3" s="29" t="s">
        <v>13</v>
      </c>
      <c r="AQ3" s="33"/>
      <c r="AR3" s="31" t="s">
        <v>14</v>
      </c>
      <c r="AS3" s="33"/>
      <c r="AT3" s="29" t="s">
        <v>13</v>
      </c>
      <c r="AU3" s="33"/>
      <c r="AV3" s="31" t="s">
        <v>14</v>
      </c>
      <c r="AW3" s="72"/>
      <c r="AX3" s="30" t="s">
        <v>13</v>
      </c>
      <c r="AY3" s="75"/>
      <c r="AZ3" s="31" t="s">
        <v>14</v>
      </c>
      <c r="BA3" s="31"/>
      <c r="BB3" s="29" t="s">
        <v>13</v>
      </c>
      <c r="BC3" s="31"/>
      <c r="BD3" s="31" t="s">
        <v>14</v>
      </c>
      <c r="BE3" s="35"/>
      <c r="BF3" s="58" t="s">
        <v>13</v>
      </c>
      <c r="BG3" s="76"/>
      <c r="BH3" s="35" t="s">
        <v>14</v>
      </c>
      <c r="BI3" s="77"/>
      <c r="BJ3" s="30" t="s">
        <v>13</v>
      </c>
      <c r="BK3" s="56"/>
      <c r="BL3" s="31" t="s">
        <v>14</v>
      </c>
      <c r="BM3" s="33"/>
      <c r="BN3" s="29" t="s">
        <v>13</v>
      </c>
      <c r="BO3" s="33"/>
      <c r="BP3" s="31" t="s">
        <v>14</v>
      </c>
      <c r="BQ3" s="35"/>
      <c r="BR3" s="58" t="s">
        <v>13</v>
      </c>
      <c r="BS3" s="78"/>
      <c r="BT3" s="35" t="s">
        <v>14</v>
      </c>
      <c r="BU3" s="77"/>
      <c r="BV3" s="30" t="s">
        <v>13</v>
      </c>
      <c r="BW3" s="56"/>
      <c r="BX3" s="31" t="s">
        <v>14</v>
      </c>
      <c r="BY3" s="33"/>
      <c r="BZ3" s="29" t="s">
        <v>13</v>
      </c>
      <c r="CA3" s="33"/>
      <c r="CB3" s="31" t="s">
        <v>14</v>
      </c>
      <c r="CC3" s="76"/>
      <c r="CD3" s="58" t="s">
        <v>13</v>
      </c>
      <c r="CE3" s="76"/>
      <c r="CF3" s="59" t="s">
        <v>14</v>
      </c>
      <c r="CG3" s="79"/>
    </row>
    <row r="4" spans="1:85" ht="15">
      <c r="A4" s="18">
        <v>1</v>
      </c>
      <c r="B4" s="20">
        <v>15</v>
      </c>
      <c r="C4" s="14">
        <f t="shared" ref="C4:C19" si="0">B4/33.3</f>
        <v>0.45045045045045051</v>
      </c>
      <c r="D4" s="20">
        <v>9</v>
      </c>
      <c r="E4" s="14">
        <f t="shared" ref="E4:E19" si="1">D4/33.3</f>
        <v>0.27027027027027029</v>
      </c>
      <c r="F4" s="37">
        <v>19</v>
      </c>
      <c r="G4" s="14">
        <f t="shared" ref="G4:G15" si="2">F4/33.3</f>
        <v>0.57057057057057059</v>
      </c>
      <c r="H4" s="20">
        <v>14</v>
      </c>
      <c r="I4" s="39">
        <f t="shared" ref="I4:I15" si="3">H4/33.3</f>
        <v>0.42042042042042044</v>
      </c>
      <c r="J4" s="20">
        <v>11</v>
      </c>
      <c r="K4" s="14">
        <f t="shared" ref="K4:K24" si="4">J4/33.3</f>
        <v>0.33033033033033038</v>
      </c>
      <c r="L4" s="40">
        <v>0</v>
      </c>
      <c r="M4" s="39">
        <f t="shared" ref="M4:M24" si="5">L4/33.3</f>
        <v>0</v>
      </c>
      <c r="N4" s="20">
        <v>17</v>
      </c>
      <c r="O4" s="14">
        <f t="shared" ref="O4:O13" si="6">N4/33.3</f>
        <v>0.51051051051051055</v>
      </c>
      <c r="P4" s="20">
        <v>11</v>
      </c>
      <c r="Q4" s="39">
        <f t="shared" ref="Q4:Q10" si="7">P4/33.3</f>
        <v>0.33033033033033038</v>
      </c>
      <c r="R4" s="20">
        <v>23</v>
      </c>
      <c r="S4" s="14">
        <f t="shared" ref="S4:S14" si="8">R4/33.3</f>
        <v>0.69069069069069078</v>
      </c>
      <c r="T4" s="20">
        <v>14</v>
      </c>
      <c r="U4" s="39">
        <f t="shared" ref="U4:U14" si="9">T4/33.3</f>
        <v>0.42042042042042044</v>
      </c>
      <c r="V4" s="20">
        <v>17</v>
      </c>
      <c r="W4" s="14">
        <f t="shared" ref="W4:W23" si="10">V4/33.3</f>
        <v>0.51051051051051055</v>
      </c>
      <c r="X4" s="20">
        <v>0</v>
      </c>
      <c r="Y4" s="41">
        <f t="shared" ref="Y4:Y23" si="11">X4/33.3</f>
        <v>0</v>
      </c>
      <c r="Z4" s="20">
        <v>19</v>
      </c>
      <c r="AA4" s="14">
        <f t="shared" ref="AA4:AA20" si="12">Z4/33.3</f>
        <v>0.57057057057057059</v>
      </c>
      <c r="AB4" s="20">
        <v>22</v>
      </c>
      <c r="AC4" s="39">
        <f t="shared" ref="AC4:AC20" si="13">AB4/33.3</f>
        <v>0.66066066066066076</v>
      </c>
      <c r="AD4" s="20">
        <v>18</v>
      </c>
      <c r="AE4" s="14">
        <f t="shared" ref="AE4:AE13" si="14">AD4/33.3</f>
        <v>0.54054054054054057</v>
      </c>
      <c r="AF4" s="20">
        <v>18</v>
      </c>
      <c r="AG4" s="39">
        <f t="shared" ref="AG4:AG13" si="15">AF4/33.3</f>
        <v>0.54054054054054057</v>
      </c>
      <c r="AH4" s="20">
        <v>15</v>
      </c>
      <c r="AI4" s="14">
        <f t="shared" ref="AI4:AI21" si="16">AH4/33.3</f>
        <v>0.45045045045045051</v>
      </c>
      <c r="AJ4" s="20">
        <v>9</v>
      </c>
      <c r="AK4" s="41">
        <f t="shared" ref="AK4:AK15" si="17">AJ4/33.3</f>
        <v>0.27027027027027029</v>
      </c>
      <c r="AL4" s="20">
        <v>22</v>
      </c>
      <c r="AM4" s="14">
        <f t="shared" ref="AM4:AM16" si="18">AL4/33.3</f>
        <v>0.66066066066066076</v>
      </c>
      <c r="AN4" s="20">
        <v>21</v>
      </c>
      <c r="AO4" s="14">
        <f t="shared" ref="AO4:AO16" si="19">AN4/33.3</f>
        <v>0.63063063063063074</v>
      </c>
      <c r="AP4" s="20">
        <v>14</v>
      </c>
      <c r="AQ4" s="14">
        <f t="shared" ref="AQ4:AQ23" si="20">AP4/33.3</f>
        <v>0.42042042042042044</v>
      </c>
      <c r="AS4" s="13"/>
      <c r="AT4" s="20">
        <v>20</v>
      </c>
      <c r="AU4" s="14">
        <f t="shared" ref="AU4:AU21" si="21">AT4/33.3</f>
        <v>0.60060060060060061</v>
      </c>
      <c r="AV4" s="20">
        <v>14</v>
      </c>
      <c r="AW4" s="41">
        <f t="shared" ref="AW4:AW21" si="22">AV4/33.33</f>
        <v>0.42004200420042004</v>
      </c>
      <c r="AX4" s="20">
        <v>18</v>
      </c>
      <c r="AY4" s="20">
        <f t="shared" ref="AY4:AY12" si="23">AX4/33.3</f>
        <v>0.54054054054054057</v>
      </c>
      <c r="AZ4" s="20">
        <v>20</v>
      </c>
      <c r="BA4" s="20">
        <f t="shared" ref="BA4:BA12" si="24">AZ4/33.3</f>
        <v>0.60060060060060061</v>
      </c>
      <c r="BB4" s="20">
        <v>23</v>
      </c>
      <c r="BC4" s="20">
        <f t="shared" ref="BC4:BC15" si="25">BB4/33.3</f>
        <v>0.69069069069069078</v>
      </c>
      <c r="BD4" s="20">
        <v>15</v>
      </c>
      <c r="BE4" s="20">
        <f t="shared" ref="BE4:BE15" si="26">BD4/33.3</f>
        <v>0.45045045045045051</v>
      </c>
      <c r="BF4" s="20">
        <v>22</v>
      </c>
      <c r="BG4" s="14">
        <f t="shared" ref="BG4:BG12" si="27">BF4/33.3</f>
        <v>0.66066066066066076</v>
      </c>
      <c r="BH4" s="20">
        <v>27</v>
      </c>
      <c r="BI4" s="41">
        <f t="shared" ref="BI4:BI12" si="28">BH4/33.3</f>
        <v>0.81081081081081086</v>
      </c>
      <c r="BJ4" s="20">
        <v>19</v>
      </c>
      <c r="BK4" s="14">
        <f t="shared" ref="BK4:BK31" si="29">BJ4/33.3</f>
        <v>0.57057057057057059</v>
      </c>
      <c r="BL4" s="20">
        <v>19</v>
      </c>
      <c r="BM4" s="14">
        <f t="shared" ref="BM4:BM31" si="30">BL4/33.3</f>
        <v>0.57057057057057059</v>
      </c>
      <c r="BN4" s="20">
        <v>8</v>
      </c>
      <c r="BO4" s="14">
        <f t="shared" ref="BO4:BO11" si="31">BN4/33.3</f>
        <v>0.24024024024024027</v>
      </c>
      <c r="BP4" s="20">
        <v>8</v>
      </c>
      <c r="BQ4" s="20">
        <f t="shared" ref="BQ4:BQ11" si="32">BP4/33.3</f>
        <v>0.24024024024024027</v>
      </c>
      <c r="BR4" s="20">
        <v>19</v>
      </c>
      <c r="BS4" s="14">
        <f t="shared" ref="BS4:BS25" si="33">BR4/33.3</f>
        <v>0.57057057057057059</v>
      </c>
      <c r="BT4" s="20">
        <v>4</v>
      </c>
      <c r="BU4" s="41">
        <f t="shared" ref="BU4:BU25" si="34">BT4/33.3</f>
        <v>0.12012012012012013</v>
      </c>
      <c r="BV4" s="20">
        <v>22</v>
      </c>
      <c r="BW4" s="14">
        <f t="shared" ref="BW4:BW18" si="35">BV4/33.3</f>
        <v>0.66066066066066076</v>
      </c>
      <c r="BX4" s="20">
        <v>20</v>
      </c>
      <c r="BY4" s="14">
        <f t="shared" ref="BY4:BY18" si="36">BX4/33.3</f>
        <v>0.60060060060060061</v>
      </c>
      <c r="BZ4" s="20">
        <v>5</v>
      </c>
      <c r="CA4" s="14">
        <f t="shared" ref="CA4:CA20" si="37">BZ4/33.3</f>
        <v>0.15015015015015015</v>
      </c>
      <c r="CB4" s="20">
        <v>2</v>
      </c>
      <c r="CC4" s="14">
        <f t="shared" ref="CC4:CC20" si="38">CB4/33.3</f>
        <v>6.0060060060060066E-2</v>
      </c>
      <c r="CD4" s="20">
        <v>4</v>
      </c>
      <c r="CE4" s="14">
        <f t="shared" ref="CE4:CE25" si="39">CD4/33.3</f>
        <v>0.12012012012012013</v>
      </c>
      <c r="CF4" s="20">
        <v>0</v>
      </c>
      <c r="CG4" s="14">
        <f t="shared" ref="CG4:CG25" si="40">CF4/33.3</f>
        <v>0</v>
      </c>
    </row>
    <row r="5" spans="1:85" ht="15">
      <c r="A5" s="18">
        <v>2</v>
      </c>
      <c r="B5" s="20">
        <v>22</v>
      </c>
      <c r="C5" s="14">
        <f t="shared" si="0"/>
        <v>0.66066066066066076</v>
      </c>
      <c r="D5" s="20">
        <v>20</v>
      </c>
      <c r="E5" s="14">
        <f t="shared" si="1"/>
        <v>0.60060060060060061</v>
      </c>
      <c r="F5" s="37">
        <v>17</v>
      </c>
      <c r="G5" s="14">
        <f t="shared" si="2"/>
        <v>0.51051051051051055</v>
      </c>
      <c r="H5" s="20">
        <v>5</v>
      </c>
      <c r="I5" s="39">
        <f t="shared" si="3"/>
        <v>0.15015015015015015</v>
      </c>
      <c r="J5" s="20">
        <v>3</v>
      </c>
      <c r="K5" s="14">
        <f t="shared" si="4"/>
        <v>9.00900900900901E-2</v>
      </c>
      <c r="L5" s="40">
        <v>3</v>
      </c>
      <c r="M5" s="39">
        <f t="shared" si="5"/>
        <v>9.00900900900901E-2</v>
      </c>
      <c r="N5" s="20">
        <v>15</v>
      </c>
      <c r="O5" s="14">
        <f t="shared" si="6"/>
        <v>0.45045045045045051</v>
      </c>
      <c r="P5" s="20">
        <v>14</v>
      </c>
      <c r="Q5" s="39">
        <f t="shared" si="7"/>
        <v>0.42042042042042044</v>
      </c>
      <c r="R5" s="20">
        <v>17</v>
      </c>
      <c r="S5" s="14">
        <f t="shared" si="8"/>
        <v>0.51051051051051055</v>
      </c>
      <c r="T5" s="20">
        <v>12</v>
      </c>
      <c r="U5" s="39">
        <f t="shared" si="9"/>
        <v>0.3603603603603604</v>
      </c>
      <c r="V5" s="20">
        <v>8</v>
      </c>
      <c r="W5" s="14">
        <f t="shared" si="10"/>
        <v>0.24024024024024027</v>
      </c>
      <c r="X5" s="20">
        <v>7</v>
      </c>
      <c r="Y5" s="41">
        <f t="shared" si="11"/>
        <v>0.21021021021021022</v>
      </c>
      <c r="Z5" s="20">
        <v>19</v>
      </c>
      <c r="AA5" s="14">
        <f t="shared" si="12"/>
        <v>0.57057057057057059</v>
      </c>
      <c r="AB5" s="20">
        <v>27</v>
      </c>
      <c r="AC5" s="39">
        <f t="shared" si="13"/>
        <v>0.81081081081081086</v>
      </c>
      <c r="AD5" s="20">
        <v>18</v>
      </c>
      <c r="AE5" s="14">
        <f t="shared" si="14"/>
        <v>0.54054054054054057</v>
      </c>
      <c r="AF5" s="20">
        <v>13</v>
      </c>
      <c r="AG5" s="39">
        <f t="shared" si="15"/>
        <v>0.39039039039039042</v>
      </c>
      <c r="AH5" s="20">
        <v>20</v>
      </c>
      <c r="AI5" s="14">
        <f t="shared" si="16"/>
        <v>0.60060060060060061</v>
      </c>
      <c r="AJ5" s="20">
        <v>19</v>
      </c>
      <c r="AK5" s="41">
        <f t="shared" si="17"/>
        <v>0.57057057057057059</v>
      </c>
      <c r="AL5" s="20">
        <v>16</v>
      </c>
      <c r="AM5" s="14">
        <f t="shared" si="18"/>
        <v>0.48048048048048053</v>
      </c>
      <c r="AN5" s="20">
        <v>16</v>
      </c>
      <c r="AO5" s="14">
        <f t="shared" si="19"/>
        <v>0.48048048048048053</v>
      </c>
      <c r="AP5" s="20">
        <v>17</v>
      </c>
      <c r="AQ5" s="14">
        <f t="shared" si="20"/>
        <v>0.51051051051051055</v>
      </c>
      <c r="AR5" s="20">
        <v>14</v>
      </c>
      <c r="AS5" s="13">
        <f t="shared" ref="AS5:AS22" si="41">AR5/33.3</f>
        <v>0.42042042042042044</v>
      </c>
      <c r="AT5" s="20">
        <v>17</v>
      </c>
      <c r="AU5" s="14">
        <f t="shared" si="21"/>
        <v>0.51051051051051055</v>
      </c>
      <c r="AV5" s="20">
        <v>16</v>
      </c>
      <c r="AW5" s="41">
        <f t="shared" si="22"/>
        <v>0.4800480048004801</v>
      </c>
      <c r="AX5" s="20">
        <v>20</v>
      </c>
      <c r="AY5" s="20">
        <f t="shared" si="23"/>
        <v>0.60060060060060061</v>
      </c>
      <c r="AZ5" s="20">
        <v>18</v>
      </c>
      <c r="BA5" s="20">
        <f t="shared" si="24"/>
        <v>0.54054054054054057</v>
      </c>
      <c r="BB5" s="20">
        <v>25</v>
      </c>
      <c r="BC5" s="20">
        <f t="shared" si="25"/>
        <v>0.75075075075075082</v>
      </c>
      <c r="BD5" s="20">
        <v>15</v>
      </c>
      <c r="BE5" s="20">
        <f t="shared" si="26"/>
        <v>0.45045045045045051</v>
      </c>
      <c r="BF5" s="20">
        <v>17</v>
      </c>
      <c r="BG5" s="14">
        <f t="shared" si="27"/>
        <v>0.51051051051051055</v>
      </c>
      <c r="BH5" s="20">
        <v>17</v>
      </c>
      <c r="BI5" s="41">
        <f t="shared" si="28"/>
        <v>0.51051051051051055</v>
      </c>
      <c r="BJ5" s="20">
        <v>26</v>
      </c>
      <c r="BK5" s="14">
        <f t="shared" si="29"/>
        <v>0.78078078078078084</v>
      </c>
      <c r="BL5" s="20">
        <v>23</v>
      </c>
      <c r="BM5" s="14">
        <f t="shared" si="30"/>
        <v>0.69069069069069078</v>
      </c>
      <c r="BN5" s="20">
        <v>6</v>
      </c>
      <c r="BO5" s="14">
        <f t="shared" si="31"/>
        <v>0.1801801801801802</v>
      </c>
      <c r="BP5" s="20">
        <v>4</v>
      </c>
      <c r="BQ5" s="20">
        <f t="shared" si="32"/>
        <v>0.12012012012012013</v>
      </c>
      <c r="BR5" s="20">
        <v>20</v>
      </c>
      <c r="BS5" s="14">
        <f t="shared" si="33"/>
        <v>0.60060060060060061</v>
      </c>
      <c r="BT5" s="20">
        <v>9</v>
      </c>
      <c r="BU5" s="41">
        <f t="shared" si="34"/>
        <v>0.27027027027027029</v>
      </c>
      <c r="BV5" s="20">
        <v>19</v>
      </c>
      <c r="BW5" s="14">
        <f t="shared" si="35"/>
        <v>0.57057057057057059</v>
      </c>
      <c r="BX5" s="20">
        <v>20</v>
      </c>
      <c r="BY5" s="14">
        <f t="shared" si="36"/>
        <v>0.60060060060060061</v>
      </c>
      <c r="BZ5" s="20">
        <v>7</v>
      </c>
      <c r="CA5" s="14">
        <f t="shared" si="37"/>
        <v>0.21021021021021022</v>
      </c>
      <c r="CB5" s="20">
        <v>7</v>
      </c>
      <c r="CC5" s="14">
        <f t="shared" si="38"/>
        <v>0.21021021021021022</v>
      </c>
      <c r="CD5" s="20">
        <v>4</v>
      </c>
      <c r="CE5" s="14">
        <f t="shared" si="39"/>
        <v>0.12012012012012013</v>
      </c>
      <c r="CF5" s="20">
        <v>5</v>
      </c>
      <c r="CG5" s="14">
        <f t="shared" si="40"/>
        <v>0.15015015015015015</v>
      </c>
    </row>
    <row r="6" spans="1:85" ht="15">
      <c r="A6" s="18">
        <v>3</v>
      </c>
      <c r="B6" s="20">
        <v>16</v>
      </c>
      <c r="C6" s="14">
        <f t="shared" si="0"/>
        <v>0.48048048048048053</v>
      </c>
      <c r="D6" s="20">
        <v>13</v>
      </c>
      <c r="E6" s="14">
        <f t="shared" si="1"/>
        <v>0.39039039039039042</v>
      </c>
      <c r="F6" s="37">
        <v>18</v>
      </c>
      <c r="G6" s="14">
        <f t="shared" si="2"/>
        <v>0.54054054054054057</v>
      </c>
      <c r="H6" s="20">
        <v>22</v>
      </c>
      <c r="I6" s="39">
        <f t="shared" si="3"/>
        <v>0.66066066066066076</v>
      </c>
      <c r="J6" s="20">
        <v>24</v>
      </c>
      <c r="K6" s="14">
        <f t="shared" si="4"/>
        <v>0.7207207207207208</v>
      </c>
      <c r="L6" s="40">
        <v>5</v>
      </c>
      <c r="M6" s="39">
        <f t="shared" si="5"/>
        <v>0.15015015015015015</v>
      </c>
      <c r="N6" s="20">
        <v>19</v>
      </c>
      <c r="O6" s="14">
        <f t="shared" si="6"/>
        <v>0.57057057057057059</v>
      </c>
      <c r="P6" s="20">
        <v>14</v>
      </c>
      <c r="Q6" s="39">
        <f t="shared" si="7"/>
        <v>0.42042042042042044</v>
      </c>
      <c r="R6" s="20">
        <v>16</v>
      </c>
      <c r="S6" s="14">
        <f t="shared" si="8"/>
        <v>0.48048048048048053</v>
      </c>
      <c r="T6" s="20">
        <v>12</v>
      </c>
      <c r="U6" s="39">
        <f t="shared" si="9"/>
        <v>0.3603603603603604</v>
      </c>
      <c r="V6" s="20">
        <v>20</v>
      </c>
      <c r="W6" s="14">
        <f t="shared" si="10"/>
        <v>0.60060060060060061</v>
      </c>
      <c r="X6" s="20">
        <v>0</v>
      </c>
      <c r="Y6" s="41">
        <f t="shared" si="11"/>
        <v>0</v>
      </c>
      <c r="Z6" s="20">
        <v>15</v>
      </c>
      <c r="AA6" s="14">
        <f t="shared" si="12"/>
        <v>0.45045045045045051</v>
      </c>
      <c r="AB6" s="20">
        <v>15</v>
      </c>
      <c r="AC6" s="39">
        <f t="shared" si="13"/>
        <v>0.45045045045045051</v>
      </c>
      <c r="AD6" s="20">
        <v>18</v>
      </c>
      <c r="AE6" s="14">
        <f t="shared" si="14"/>
        <v>0.54054054054054057</v>
      </c>
      <c r="AF6" s="20">
        <v>16</v>
      </c>
      <c r="AG6" s="39">
        <f t="shared" si="15"/>
        <v>0.48048048048048053</v>
      </c>
      <c r="AH6" s="20">
        <v>16</v>
      </c>
      <c r="AI6" s="14">
        <f t="shared" si="16"/>
        <v>0.48048048048048053</v>
      </c>
      <c r="AJ6" s="20">
        <v>11</v>
      </c>
      <c r="AK6" s="41">
        <f t="shared" si="17"/>
        <v>0.33033033033033038</v>
      </c>
      <c r="AL6" s="20">
        <v>22</v>
      </c>
      <c r="AM6" s="14">
        <f t="shared" si="18"/>
        <v>0.66066066066066076</v>
      </c>
      <c r="AN6" s="20">
        <v>25</v>
      </c>
      <c r="AO6" s="14">
        <f t="shared" si="19"/>
        <v>0.75075075075075082</v>
      </c>
      <c r="AP6" s="20">
        <v>8</v>
      </c>
      <c r="AQ6" s="14">
        <f t="shared" si="20"/>
        <v>0.24024024024024027</v>
      </c>
      <c r="AR6" s="20">
        <v>7</v>
      </c>
      <c r="AS6" s="13">
        <f t="shared" si="41"/>
        <v>0.21021021021021022</v>
      </c>
      <c r="AT6" s="20">
        <v>9</v>
      </c>
      <c r="AU6" s="14">
        <f t="shared" si="21"/>
        <v>0.27027027027027029</v>
      </c>
      <c r="AV6" s="20">
        <v>4</v>
      </c>
      <c r="AW6" s="41">
        <f t="shared" si="22"/>
        <v>0.12001200120012002</v>
      </c>
      <c r="AX6" s="20">
        <v>20</v>
      </c>
      <c r="AY6" s="20">
        <f t="shared" si="23"/>
        <v>0.60060060060060061</v>
      </c>
      <c r="AZ6" s="20">
        <v>15</v>
      </c>
      <c r="BA6" s="20">
        <f t="shared" si="24"/>
        <v>0.45045045045045051</v>
      </c>
      <c r="BB6" s="20">
        <v>22</v>
      </c>
      <c r="BC6" s="20">
        <f t="shared" si="25"/>
        <v>0.66066066066066076</v>
      </c>
      <c r="BD6" s="20">
        <v>18</v>
      </c>
      <c r="BE6" s="20">
        <f t="shared" si="26"/>
        <v>0.54054054054054057</v>
      </c>
      <c r="BF6" s="20">
        <v>15</v>
      </c>
      <c r="BG6" s="14">
        <f t="shared" si="27"/>
        <v>0.45045045045045051</v>
      </c>
      <c r="BH6" s="20">
        <v>14</v>
      </c>
      <c r="BI6" s="41">
        <f t="shared" si="28"/>
        <v>0.42042042042042044</v>
      </c>
      <c r="BJ6" s="20">
        <v>34</v>
      </c>
      <c r="BK6" s="14">
        <f t="shared" si="29"/>
        <v>1.0210210210210211</v>
      </c>
      <c r="BL6" s="20">
        <v>24</v>
      </c>
      <c r="BM6" s="14">
        <f t="shared" si="30"/>
        <v>0.7207207207207208</v>
      </c>
      <c r="BN6" s="20">
        <v>10</v>
      </c>
      <c r="BO6" s="14">
        <f t="shared" si="31"/>
        <v>0.3003003003003003</v>
      </c>
      <c r="BP6" s="20">
        <v>6</v>
      </c>
      <c r="BQ6" s="20">
        <f t="shared" si="32"/>
        <v>0.1801801801801802</v>
      </c>
      <c r="BR6" s="20">
        <v>21</v>
      </c>
      <c r="BS6" s="14">
        <f t="shared" si="33"/>
        <v>0.63063063063063074</v>
      </c>
      <c r="BT6" s="20">
        <v>12</v>
      </c>
      <c r="BU6" s="41">
        <f t="shared" si="34"/>
        <v>0.3603603603603604</v>
      </c>
      <c r="BV6" s="20">
        <v>17</v>
      </c>
      <c r="BW6" s="14">
        <f t="shared" si="35"/>
        <v>0.51051051051051055</v>
      </c>
      <c r="BX6" s="20">
        <v>18</v>
      </c>
      <c r="BY6" s="14">
        <f t="shared" si="36"/>
        <v>0.54054054054054057</v>
      </c>
      <c r="BZ6" s="20">
        <v>19</v>
      </c>
      <c r="CA6" s="14">
        <f t="shared" si="37"/>
        <v>0.57057057057057059</v>
      </c>
      <c r="CB6" s="20">
        <v>20</v>
      </c>
      <c r="CC6" s="14">
        <f t="shared" si="38"/>
        <v>0.60060060060060061</v>
      </c>
      <c r="CD6" s="20">
        <v>2</v>
      </c>
      <c r="CE6" s="14">
        <f t="shared" si="39"/>
        <v>6.0060060060060066E-2</v>
      </c>
      <c r="CF6" s="20">
        <v>2</v>
      </c>
      <c r="CG6" s="14">
        <f t="shared" si="40"/>
        <v>6.0060060060060066E-2</v>
      </c>
    </row>
    <row r="7" spans="1:85" ht="15">
      <c r="A7" s="18">
        <v>4</v>
      </c>
      <c r="B7" s="20">
        <v>19</v>
      </c>
      <c r="C7" s="14">
        <f t="shared" si="0"/>
        <v>0.57057057057057059</v>
      </c>
      <c r="D7" s="20">
        <v>11</v>
      </c>
      <c r="E7" s="14">
        <f t="shared" si="1"/>
        <v>0.33033033033033038</v>
      </c>
      <c r="F7" s="37">
        <v>12</v>
      </c>
      <c r="G7" s="14">
        <f t="shared" si="2"/>
        <v>0.3603603603603604</v>
      </c>
      <c r="H7" s="20">
        <v>0</v>
      </c>
      <c r="I7" s="39">
        <f t="shared" si="3"/>
        <v>0</v>
      </c>
      <c r="J7" s="18">
        <v>11</v>
      </c>
      <c r="K7" s="14">
        <f t="shared" si="4"/>
        <v>0.33033033033033038</v>
      </c>
      <c r="L7" s="45">
        <v>6</v>
      </c>
      <c r="M7" s="39">
        <f t="shared" si="5"/>
        <v>0.1801801801801802</v>
      </c>
      <c r="N7" s="20">
        <v>20</v>
      </c>
      <c r="O7" s="14">
        <f t="shared" si="6"/>
        <v>0.60060060060060061</v>
      </c>
      <c r="P7" s="20">
        <v>17</v>
      </c>
      <c r="Q7" s="39">
        <f t="shared" si="7"/>
        <v>0.51051051051051055</v>
      </c>
      <c r="R7" s="20">
        <v>12</v>
      </c>
      <c r="S7" s="14">
        <f t="shared" si="8"/>
        <v>0.3603603603603604</v>
      </c>
      <c r="T7" s="20">
        <v>14</v>
      </c>
      <c r="U7" s="39">
        <f t="shared" si="9"/>
        <v>0.42042042042042044</v>
      </c>
      <c r="V7" s="20">
        <v>14</v>
      </c>
      <c r="W7" s="14">
        <f t="shared" si="10"/>
        <v>0.42042042042042044</v>
      </c>
      <c r="X7" s="20">
        <v>3</v>
      </c>
      <c r="Y7" s="41">
        <f t="shared" si="11"/>
        <v>9.00900900900901E-2</v>
      </c>
      <c r="Z7" s="20">
        <v>11</v>
      </c>
      <c r="AA7" s="14">
        <f t="shared" si="12"/>
        <v>0.33033033033033038</v>
      </c>
      <c r="AB7" s="20">
        <v>17</v>
      </c>
      <c r="AC7" s="39">
        <f t="shared" si="13"/>
        <v>0.51051051051051055</v>
      </c>
      <c r="AD7" s="20">
        <v>20</v>
      </c>
      <c r="AE7" s="14">
        <f t="shared" si="14"/>
        <v>0.60060060060060061</v>
      </c>
      <c r="AF7" s="20">
        <v>17</v>
      </c>
      <c r="AG7" s="39">
        <f t="shared" si="15"/>
        <v>0.51051051051051055</v>
      </c>
      <c r="AH7" s="20">
        <v>19</v>
      </c>
      <c r="AI7" s="14">
        <f t="shared" si="16"/>
        <v>0.57057057057057059</v>
      </c>
      <c r="AJ7" s="20">
        <v>15</v>
      </c>
      <c r="AK7" s="41">
        <f t="shared" si="17"/>
        <v>0.45045045045045051</v>
      </c>
      <c r="AL7" s="20">
        <v>18</v>
      </c>
      <c r="AM7" s="14">
        <f t="shared" si="18"/>
        <v>0.54054054054054057</v>
      </c>
      <c r="AN7" s="20">
        <v>19</v>
      </c>
      <c r="AO7" s="14">
        <f t="shared" si="19"/>
        <v>0.57057057057057059</v>
      </c>
      <c r="AP7" s="20">
        <v>20</v>
      </c>
      <c r="AQ7" s="14">
        <f t="shared" si="20"/>
        <v>0.60060060060060061</v>
      </c>
      <c r="AR7" s="20">
        <v>15</v>
      </c>
      <c r="AS7" s="13">
        <f t="shared" si="41"/>
        <v>0.45045045045045051</v>
      </c>
      <c r="AT7" s="20">
        <v>8</v>
      </c>
      <c r="AU7" s="14">
        <f t="shared" si="21"/>
        <v>0.24024024024024027</v>
      </c>
      <c r="AV7" s="20">
        <v>7</v>
      </c>
      <c r="AW7" s="41">
        <f t="shared" si="22"/>
        <v>0.21002100210021002</v>
      </c>
      <c r="AX7" s="20">
        <v>22</v>
      </c>
      <c r="AY7" s="20">
        <f t="shared" si="23"/>
        <v>0.66066066066066076</v>
      </c>
      <c r="AZ7" s="20">
        <v>15</v>
      </c>
      <c r="BA7" s="20">
        <f t="shared" si="24"/>
        <v>0.45045045045045051</v>
      </c>
      <c r="BB7" s="20">
        <v>25</v>
      </c>
      <c r="BC7" s="20">
        <f t="shared" si="25"/>
        <v>0.75075075075075082</v>
      </c>
      <c r="BD7" s="20">
        <v>20</v>
      </c>
      <c r="BE7" s="20">
        <f t="shared" si="26"/>
        <v>0.60060060060060061</v>
      </c>
      <c r="BF7" s="20">
        <v>20</v>
      </c>
      <c r="BG7" s="14">
        <f t="shared" si="27"/>
        <v>0.60060060060060061</v>
      </c>
      <c r="BH7" s="20">
        <v>13</v>
      </c>
      <c r="BI7" s="41">
        <f t="shared" si="28"/>
        <v>0.39039039039039042</v>
      </c>
      <c r="BJ7" s="20">
        <v>26</v>
      </c>
      <c r="BK7" s="14">
        <f t="shared" si="29"/>
        <v>0.78078078078078084</v>
      </c>
      <c r="BL7" s="20">
        <v>26</v>
      </c>
      <c r="BM7" s="14">
        <f t="shared" si="30"/>
        <v>0.78078078078078084</v>
      </c>
      <c r="BN7" s="20">
        <v>5</v>
      </c>
      <c r="BO7" s="14">
        <f t="shared" si="31"/>
        <v>0.15015015015015015</v>
      </c>
      <c r="BP7" s="20">
        <v>4</v>
      </c>
      <c r="BQ7" s="20">
        <f t="shared" si="32"/>
        <v>0.12012012012012013</v>
      </c>
      <c r="BR7" s="20">
        <v>19</v>
      </c>
      <c r="BS7" s="14">
        <f t="shared" si="33"/>
        <v>0.57057057057057059</v>
      </c>
      <c r="BT7" s="20">
        <v>5</v>
      </c>
      <c r="BU7" s="41">
        <f t="shared" si="34"/>
        <v>0.15015015015015015</v>
      </c>
      <c r="BV7" s="20">
        <v>16</v>
      </c>
      <c r="BW7" s="14">
        <f t="shared" si="35"/>
        <v>0.48048048048048053</v>
      </c>
      <c r="BX7" s="20">
        <v>17</v>
      </c>
      <c r="BY7" s="14">
        <f t="shared" si="36"/>
        <v>0.51051051051051055</v>
      </c>
      <c r="BZ7" s="20">
        <v>15</v>
      </c>
      <c r="CA7" s="14">
        <f t="shared" si="37"/>
        <v>0.45045045045045051</v>
      </c>
      <c r="CB7" s="20">
        <v>14</v>
      </c>
      <c r="CC7" s="14">
        <f t="shared" si="38"/>
        <v>0.42042042042042044</v>
      </c>
      <c r="CD7" s="20">
        <v>1</v>
      </c>
      <c r="CE7" s="14">
        <f t="shared" si="39"/>
        <v>3.0030030030030033E-2</v>
      </c>
      <c r="CF7" s="20">
        <v>1</v>
      </c>
      <c r="CG7" s="14">
        <f t="shared" si="40"/>
        <v>3.0030030030030033E-2</v>
      </c>
    </row>
    <row r="8" spans="1:85" ht="15">
      <c r="A8" s="18">
        <v>5</v>
      </c>
      <c r="B8" s="20">
        <v>16</v>
      </c>
      <c r="C8" s="14">
        <f t="shared" si="0"/>
        <v>0.48048048048048053</v>
      </c>
      <c r="D8" s="20">
        <v>15</v>
      </c>
      <c r="E8" s="14">
        <f t="shared" si="1"/>
        <v>0.45045045045045051</v>
      </c>
      <c r="F8" s="37">
        <v>8</v>
      </c>
      <c r="G8" s="14">
        <f t="shared" si="2"/>
        <v>0.24024024024024027</v>
      </c>
      <c r="H8" s="20">
        <v>0</v>
      </c>
      <c r="I8" s="39">
        <f t="shared" si="3"/>
        <v>0</v>
      </c>
      <c r="J8" s="18">
        <v>9</v>
      </c>
      <c r="K8" s="14">
        <f t="shared" si="4"/>
        <v>0.27027027027027029</v>
      </c>
      <c r="L8" s="45">
        <v>6</v>
      </c>
      <c r="M8" s="39">
        <f t="shared" si="5"/>
        <v>0.1801801801801802</v>
      </c>
      <c r="N8" s="20">
        <v>19</v>
      </c>
      <c r="O8" s="14">
        <f t="shared" si="6"/>
        <v>0.57057057057057059</v>
      </c>
      <c r="P8" s="20">
        <v>12</v>
      </c>
      <c r="Q8" s="39">
        <f t="shared" si="7"/>
        <v>0.3603603603603604</v>
      </c>
      <c r="R8" s="20">
        <v>11</v>
      </c>
      <c r="S8" s="14">
        <f t="shared" si="8"/>
        <v>0.33033033033033038</v>
      </c>
      <c r="T8" s="20">
        <v>12</v>
      </c>
      <c r="U8" s="39">
        <f t="shared" si="9"/>
        <v>0.3603603603603604</v>
      </c>
      <c r="V8" s="20">
        <v>9</v>
      </c>
      <c r="W8" s="14">
        <f t="shared" si="10"/>
        <v>0.27027027027027029</v>
      </c>
      <c r="X8" s="20">
        <v>4</v>
      </c>
      <c r="Y8" s="41">
        <f t="shared" si="11"/>
        <v>0.12012012012012013</v>
      </c>
      <c r="Z8" s="20">
        <v>12</v>
      </c>
      <c r="AA8" s="14">
        <f t="shared" si="12"/>
        <v>0.3603603603603604</v>
      </c>
      <c r="AB8" s="20">
        <v>11</v>
      </c>
      <c r="AC8" s="39">
        <f t="shared" si="13"/>
        <v>0.33033033033033038</v>
      </c>
      <c r="AD8" s="20">
        <v>19</v>
      </c>
      <c r="AE8" s="14">
        <f t="shared" si="14"/>
        <v>0.57057057057057059</v>
      </c>
      <c r="AF8" s="20">
        <v>15</v>
      </c>
      <c r="AG8" s="39">
        <f t="shared" si="15"/>
        <v>0.45045045045045051</v>
      </c>
      <c r="AH8" s="20">
        <v>11</v>
      </c>
      <c r="AI8" s="14">
        <f t="shared" si="16"/>
        <v>0.33033033033033038</v>
      </c>
      <c r="AJ8" s="20">
        <v>8</v>
      </c>
      <c r="AK8" s="41">
        <f t="shared" si="17"/>
        <v>0.24024024024024027</v>
      </c>
      <c r="AL8" s="20">
        <v>15</v>
      </c>
      <c r="AM8" s="14">
        <f t="shared" si="18"/>
        <v>0.45045045045045051</v>
      </c>
      <c r="AN8" s="20">
        <v>19</v>
      </c>
      <c r="AO8" s="14">
        <f t="shared" si="19"/>
        <v>0.57057057057057059</v>
      </c>
      <c r="AP8" s="20">
        <v>15</v>
      </c>
      <c r="AQ8" s="14">
        <f t="shared" si="20"/>
        <v>0.45045045045045051</v>
      </c>
      <c r="AR8" s="20">
        <v>10</v>
      </c>
      <c r="AS8" s="13">
        <f t="shared" si="41"/>
        <v>0.3003003003003003</v>
      </c>
      <c r="AT8" s="20">
        <v>8</v>
      </c>
      <c r="AU8" s="14">
        <f t="shared" si="21"/>
        <v>0.24024024024024027</v>
      </c>
      <c r="AV8" s="20">
        <v>7</v>
      </c>
      <c r="AW8" s="41">
        <f t="shared" si="22"/>
        <v>0.21002100210021002</v>
      </c>
      <c r="AX8" s="20">
        <v>10</v>
      </c>
      <c r="AY8" s="20">
        <f t="shared" si="23"/>
        <v>0.3003003003003003</v>
      </c>
      <c r="AZ8" s="20">
        <v>10</v>
      </c>
      <c r="BA8" s="20">
        <f t="shared" si="24"/>
        <v>0.3003003003003003</v>
      </c>
      <c r="BB8" s="20">
        <v>19</v>
      </c>
      <c r="BC8" s="20">
        <f t="shared" si="25"/>
        <v>0.57057057057057059</v>
      </c>
      <c r="BD8" s="20">
        <v>16</v>
      </c>
      <c r="BE8" s="20">
        <f t="shared" si="26"/>
        <v>0.48048048048048053</v>
      </c>
      <c r="BF8" s="20">
        <v>19</v>
      </c>
      <c r="BG8" s="14">
        <f t="shared" si="27"/>
        <v>0.57057057057057059</v>
      </c>
      <c r="BH8" s="20">
        <v>14</v>
      </c>
      <c r="BI8" s="41">
        <f t="shared" si="28"/>
        <v>0.42042042042042044</v>
      </c>
      <c r="BJ8" s="20">
        <v>34</v>
      </c>
      <c r="BK8" s="14">
        <f t="shared" si="29"/>
        <v>1.0210210210210211</v>
      </c>
      <c r="BL8" s="20">
        <v>22</v>
      </c>
      <c r="BM8" s="14">
        <f t="shared" si="30"/>
        <v>0.66066066066066076</v>
      </c>
      <c r="BN8" s="20">
        <v>5</v>
      </c>
      <c r="BO8" s="14">
        <f t="shared" si="31"/>
        <v>0.15015015015015015</v>
      </c>
      <c r="BP8" s="20">
        <v>4</v>
      </c>
      <c r="BQ8" s="20">
        <f t="shared" si="32"/>
        <v>0.12012012012012013</v>
      </c>
      <c r="BR8" s="20">
        <v>5</v>
      </c>
      <c r="BS8" s="14">
        <f t="shared" si="33"/>
        <v>0.15015015015015015</v>
      </c>
      <c r="BT8" s="20">
        <v>3</v>
      </c>
      <c r="BU8" s="41">
        <f t="shared" si="34"/>
        <v>9.00900900900901E-2</v>
      </c>
      <c r="BV8" s="20">
        <v>21</v>
      </c>
      <c r="BW8" s="14">
        <f t="shared" si="35"/>
        <v>0.63063063063063074</v>
      </c>
      <c r="BX8" s="20">
        <v>22</v>
      </c>
      <c r="BY8" s="14">
        <f t="shared" si="36"/>
        <v>0.66066066066066076</v>
      </c>
      <c r="BZ8" s="20">
        <v>14</v>
      </c>
      <c r="CA8" s="14">
        <f t="shared" si="37"/>
        <v>0.42042042042042044</v>
      </c>
      <c r="CB8" s="20">
        <v>19</v>
      </c>
      <c r="CC8" s="14">
        <f t="shared" si="38"/>
        <v>0.57057057057057059</v>
      </c>
      <c r="CD8" s="20">
        <v>4</v>
      </c>
      <c r="CE8" s="14">
        <f t="shared" si="39"/>
        <v>0.12012012012012013</v>
      </c>
      <c r="CF8" s="20">
        <v>4</v>
      </c>
      <c r="CG8" s="14">
        <f t="shared" si="40"/>
        <v>0.12012012012012013</v>
      </c>
    </row>
    <row r="9" spans="1:85" ht="15">
      <c r="A9" s="18">
        <v>6</v>
      </c>
      <c r="B9" s="20">
        <v>16</v>
      </c>
      <c r="C9" s="14">
        <f t="shared" si="0"/>
        <v>0.48048048048048053</v>
      </c>
      <c r="D9" s="20">
        <v>10</v>
      </c>
      <c r="E9" s="14">
        <f t="shared" si="1"/>
        <v>0.3003003003003003</v>
      </c>
      <c r="F9" s="37">
        <v>5</v>
      </c>
      <c r="G9" s="14">
        <f t="shared" si="2"/>
        <v>0.15015015015015015</v>
      </c>
      <c r="H9" s="20">
        <v>0</v>
      </c>
      <c r="I9" s="39">
        <f t="shared" si="3"/>
        <v>0</v>
      </c>
      <c r="J9" s="20">
        <v>10</v>
      </c>
      <c r="K9" s="14">
        <f t="shared" si="4"/>
        <v>0.3003003003003003</v>
      </c>
      <c r="L9" s="40">
        <v>0</v>
      </c>
      <c r="M9" s="39">
        <f t="shared" si="5"/>
        <v>0</v>
      </c>
      <c r="N9" s="20">
        <v>14</v>
      </c>
      <c r="O9" s="14">
        <f t="shared" si="6"/>
        <v>0.42042042042042044</v>
      </c>
      <c r="P9" s="20">
        <v>14</v>
      </c>
      <c r="Q9" s="39">
        <f t="shared" si="7"/>
        <v>0.42042042042042044</v>
      </c>
      <c r="R9" s="20">
        <v>14</v>
      </c>
      <c r="S9" s="14">
        <f t="shared" si="8"/>
        <v>0.42042042042042044</v>
      </c>
      <c r="T9" s="20">
        <v>13</v>
      </c>
      <c r="U9" s="39">
        <f t="shared" si="9"/>
        <v>0.39039039039039042</v>
      </c>
      <c r="V9" s="20">
        <v>13</v>
      </c>
      <c r="W9" s="14">
        <f t="shared" si="10"/>
        <v>0.39039039039039042</v>
      </c>
      <c r="X9" s="20">
        <v>7</v>
      </c>
      <c r="Y9" s="41">
        <f t="shared" si="11"/>
        <v>0.21021021021021022</v>
      </c>
      <c r="Z9" s="20">
        <v>19</v>
      </c>
      <c r="AA9" s="14">
        <f t="shared" si="12"/>
        <v>0.57057057057057059</v>
      </c>
      <c r="AB9" s="20">
        <v>18</v>
      </c>
      <c r="AC9" s="39">
        <f t="shared" si="13"/>
        <v>0.54054054054054057</v>
      </c>
      <c r="AD9" s="20">
        <v>17</v>
      </c>
      <c r="AE9" s="14">
        <f t="shared" si="14"/>
        <v>0.51051051051051055</v>
      </c>
      <c r="AF9" s="20">
        <v>16</v>
      </c>
      <c r="AG9" s="39">
        <f t="shared" si="15"/>
        <v>0.48048048048048053</v>
      </c>
      <c r="AH9" s="20">
        <v>16</v>
      </c>
      <c r="AI9" s="14">
        <f t="shared" si="16"/>
        <v>0.48048048048048053</v>
      </c>
      <c r="AJ9" s="20">
        <v>10</v>
      </c>
      <c r="AK9" s="41">
        <f t="shared" si="17"/>
        <v>0.3003003003003003</v>
      </c>
      <c r="AL9" s="20">
        <v>24</v>
      </c>
      <c r="AM9" s="14">
        <f t="shared" si="18"/>
        <v>0.7207207207207208</v>
      </c>
      <c r="AN9" s="20">
        <v>21</v>
      </c>
      <c r="AO9" s="14">
        <f t="shared" si="19"/>
        <v>0.63063063063063074</v>
      </c>
      <c r="AP9" s="20">
        <v>19</v>
      </c>
      <c r="AQ9" s="14">
        <f t="shared" si="20"/>
        <v>0.57057057057057059</v>
      </c>
      <c r="AR9" s="20">
        <v>9</v>
      </c>
      <c r="AS9" s="13">
        <f t="shared" si="41"/>
        <v>0.27027027027027029</v>
      </c>
      <c r="AT9" s="20">
        <v>6</v>
      </c>
      <c r="AU9" s="14">
        <f t="shared" si="21"/>
        <v>0.1801801801801802</v>
      </c>
      <c r="AV9" s="20">
        <v>7</v>
      </c>
      <c r="AW9" s="41">
        <f t="shared" si="22"/>
        <v>0.21002100210021002</v>
      </c>
      <c r="AX9" s="20">
        <v>23</v>
      </c>
      <c r="AY9" s="20">
        <f t="shared" si="23"/>
        <v>0.69069069069069078</v>
      </c>
      <c r="AZ9" s="20">
        <v>18</v>
      </c>
      <c r="BA9" s="20">
        <f t="shared" si="24"/>
        <v>0.54054054054054057</v>
      </c>
      <c r="BB9" s="20">
        <v>20</v>
      </c>
      <c r="BC9" s="20">
        <f t="shared" si="25"/>
        <v>0.60060060060060061</v>
      </c>
      <c r="BD9" s="20">
        <v>18</v>
      </c>
      <c r="BE9" s="20">
        <f t="shared" si="26"/>
        <v>0.54054054054054057</v>
      </c>
      <c r="BF9" s="20">
        <v>20</v>
      </c>
      <c r="BG9" s="14">
        <f t="shared" si="27"/>
        <v>0.60060060060060061</v>
      </c>
      <c r="BH9" s="20">
        <v>19</v>
      </c>
      <c r="BI9" s="41">
        <f t="shared" si="28"/>
        <v>0.57057057057057059</v>
      </c>
      <c r="BJ9" s="20">
        <v>19</v>
      </c>
      <c r="BK9" s="14">
        <f t="shared" si="29"/>
        <v>0.57057057057057059</v>
      </c>
      <c r="BL9" s="20">
        <v>20</v>
      </c>
      <c r="BM9" s="14">
        <f t="shared" si="30"/>
        <v>0.60060060060060061</v>
      </c>
      <c r="BN9" s="20">
        <v>9</v>
      </c>
      <c r="BO9" s="14">
        <f t="shared" si="31"/>
        <v>0.27027027027027029</v>
      </c>
      <c r="BP9" s="20">
        <v>7</v>
      </c>
      <c r="BQ9" s="20">
        <f t="shared" si="32"/>
        <v>0.21021021021021022</v>
      </c>
      <c r="BR9" s="20">
        <v>5</v>
      </c>
      <c r="BS9" s="14">
        <f t="shared" si="33"/>
        <v>0.15015015015015015</v>
      </c>
      <c r="BT9" s="20">
        <v>3</v>
      </c>
      <c r="BU9" s="41">
        <f t="shared" si="34"/>
        <v>9.00900900900901E-2</v>
      </c>
      <c r="BV9" s="20">
        <v>15</v>
      </c>
      <c r="BW9" s="14">
        <f t="shared" si="35"/>
        <v>0.45045045045045051</v>
      </c>
      <c r="BX9" s="20">
        <v>21</v>
      </c>
      <c r="BY9" s="14">
        <f t="shared" si="36"/>
        <v>0.63063063063063074</v>
      </c>
      <c r="BZ9" s="20">
        <v>2</v>
      </c>
      <c r="CA9" s="14">
        <f t="shared" si="37"/>
        <v>6.0060060060060066E-2</v>
      </c>
      <c r="CB9" s="20">
        <v>0</v>
      </c>
      <c r="CC9" s="14">
        <f t="shared" si="38"/>
        <v>0</v>
      </c>
      <c r="CD9" s="20">
        <v>5</v>
      </c>
      <c r="CE9" s="14">
        <f t="shared" si="39"/>
        <v>0.15015015015015015</v>
      </c>
      <c r="CF9" s="20">
        <v>4</v>
      </c>
      <c r="CG9" s="14">
        <f t="shared" si="40"/>
        <v>0.12012012012012013</v>
      </c>
    </row>
    <row r="10" spans="1:85" ht="15">
      <c r="A10" s="18">
        <v>7</v>
      </c>
      <c r="B10" s="20">
        <v>19</v>
      </c>
      <c r="C10" s="14">
        <f t="shared" si="0"/>
        <v>0.57057057057057059</v>
      </c>
      <c r="D10" s="20">
        <v>18</v>
      </c>
      <c r="E10" s="14">
        <f t="shared" si="1"/>
        <v>0.54054054054054057</v>
      </c>
      <c r="F10" s="37">
        <v>18</v>
      </c>
      <c r="G10" s="14">
        <f t="shared" si="2"/>
        <v>0.54054054054054057</v>
      </c>
      <c r="H10" s="20">
        <v>9</v>
      </c>
      <c r="I10" s="39">
        <f t="shared" si="3"/>
        <v>0.27027027027027029</v>
      </c>
      <c r="J10" s="20">
        <v>8</v>
      </c>
      <c r="K10" s="14">
        <f t="shared" si="4"/>
        <v>0.24024024024024027</v>
      </c>
      <c r="L10" s="40">
        <v>1</v>
      </c>
      <c r="M10" s="39">
        <f t="shared" si="5"/>
        <v>3.0030030030030033E-2</v>
      </c>
      <c r="N10" s="20">
        <v>17</v>
      </c>
      <c r="O10" s="14">
        <f t="shared" si="6"/>
        <v>0.51051051051051055</v>
      </c>
      <c r="P10" s="20">
        <v>17</v>
      </c>
      <c r="Q10" s="39">
        <f t="shared" si="7"/>
        <v>0.51051051051051055</v>
      </c>
      <c r="R10" s="20">
        <v>14</v>
      </c>
      <c r="S10" s="14">
        <f t="shared" si="8"/>
        <v>0.42042042042042044</v>
      </c>
      <c r="T10" s="20">
        <v>15</v>
      </c>
      <c r="U10" s="39">
        <f t="shared" si="9"/>
        <v>0.45045045045045051</v>
      </c>
      <c r="V10" s="20">
        <v>6</v>
      </c>
      <c r="W10" s="14">
        <f t="shared" si="10"/>
        <v>0.1801801801801802</v>
      </c>
      <c r="X10" s="20">
        <v>4</v>
      </c>
      <c r="Y10" s="41">
        <f t="shared" si="11"/>
        <v>0.12012012012012013</v>
      </c>
      <c r="Z10" s="20">
        <v>18</v>
      </c>
      <c r="AA10" s="14">
        <f t="shared" si="12"/>
        <v>0.54054054054054057</v>
      </c>
      <c r="AB10" s="20">
        <v>21</v>
      </c>
      <c r="AC10" s="39">
        <f t="shared" si="13"/>
        <v>0.63063063063063074</v>
      </c>
      <c r="AD10" s="20">
        <v>19</v>
      </c>
      <c r="AE10" s="14">
        <f t="shared" si="14"/>
        <v>0.57057057057057059</v>
      </c>
      <c r="AF10" s="20">
        <v>15</v>
      </c>
      <c r="AG10" s="39">
        <f t="shared" si="15"/>
        <v>0.45045045045045051</v>
      </c>
      <c r="AH10" s="20">
        <v>13</v>
      </c>
      <c r="AI10" s="14">
        <f t="shared" si="16"/>
        <v>0.39039039039039042</v>
      </c>
      <c r="AJ10" s="20">
        <v>8</v>
      </c>
      <c r="AK10" s="41">
        <f t="shared" si="17"/>
        <v>0.24024024024024027</v>
      </c>
      <c r="AL10" s="20">
        <v>22</v>
      </c>
      <c r="AM10" s="14">
        <f t="shared" si="18"/>
        <v>0.66066066066066076</v>
      </c>
      <c r="AN10" s="20">
        <v>20</v>
      </c>
      <c r="AO10" s="14">
        <f t="shared" si="19"/>
        <v>0.60060060060060061</v>
      </c>
      <c r="AP10" s="20">
        <v>18</v>
      </c>
      <c r="AQ10" s="14">
        <f t="shared" si="20"/>
        <v>0.54054054054054057</v>
      </c>
      <c r="AR10" s="20">
        <v>18</v>
      </c>
      <c r="AS10" s="13">
        <f t="shared" si="41"/>
        <v>0.54054054054054057</v>
      </c>
      <c r="AT10" s="20">
        <v>5</v>
      </c>
      <c r="AU10" s="14">
        <f t="shared" si="21"/>
        <v>0.15015015015015015</v>
      </c>
      <c r="AV10" s="20">
        <v>5</v>
      </c>
      <c r="AW10" s="41">
        <f t="shared" si="22"/>
        <v>0.15001500150015001</v>
      </c>
      <c r="AX10" s="20">
        <v>15</v>
      </c>
      <c r="AY10" s="20">
        <f t="shared" si="23"/>
        <v>0.45045045045045051</v>
      </c>
      <c r="AZ10" s="20">
        <v>24</v>
      </c>
      <c r="BA10" s="20">
        <f t="shared" si="24"/>
        <v>0.7207207207207208</v>
      </c>
      <c r="BB10" s="20">
        <v>20</v>
      </c>
      <c r="BC10" s="20">
        <f t="shared" si="25"/>
        <v>0.60060060060060061</v>
      </c>
      <c r="BD10" s="20">
        <v>15</v>
      </c>
      <c r="BE10" s="20">
        <f t="shared" si="26"/>
        <v>0.45045045045045051</v>
      </c>
      <c r="BF10" s="20">
        <v>17</v>
      </c>
      <c r="BG10" s="14">
        <f t="shared" si="27"/>
        <v>0.51051051051051055</v>
      </c>
      <c r="BH10" s="20">
        <v>15</v>
      </c>
      <c r="BI10" s="41">
        <f t="shared" si="28"/>
        <v>0.45045045045045051</v>
      </c>
      <c r="BJ10" s="20">
        <v>14</v>
      </c>
      <c r="BK10" s="14">
        <f t="shared" si="29"/>
        <v>0.42042042042042044</v>
      </c>
      <c r="BL10" s="20">
        <v>18</v>
      </c>
      <c r="BM10" s="14">
        <f t="shared" si="30"/>
        <v>0.54054054054054057</v>
      </c>
      <c r="BN10" s="20">
        <v>8</v>
      </c>
      <c r="BO10" s="14">
        <f t="shared" si="31"/>
        <v>0.24024024024024027</v>
      </c>
      <c r="BP10" s="20">
        <v>7</v>
      </c>
      <c r="BQ10" s="20">
        <f t="shared" si="32"/>
        <v>0.21021021021021022</v>
      </c>
      <c r="BR10" s="20">
        <v>13</v>
      </c>
      <c r="BS10" s="14">
        <f t="shared" si="33"/>
        <v>0.39039039039039042</v>
      </c>
      <c r="BT10" s="20">
        <v>5</v>
      </c>
      <c r="BU10" s="41">
        <f t="shared" si="34"/>
        <v>0.15015015015015015</v>
      </c>
      <c r="BV10" s="20">
        <v>17</v>
      </c>
      <c r="BW10" s="14">
        <f t="shared" si="35"/>
        <v>0.51051051051051055</v>
      </c>
      <c r="BX10" s="20">
        <v>20</v>
      </c>
      <c r="BY10" s="14">
        <f t="shared" si="36"/>
        <v>0.60060060060060061</v>
      </c>
      <c r="BZ10" s="20">
        <v>15</v>
      </c>
      <c r="CA10" s="14">
        <f t="shared" si="37"/>
        <v>0.45045045045045051</v>
      </c>
      <c r="CB10" s="20">
        <v>17</v>
      </c>
      <c r="CC10" s="14">
        <f t="shared" si="38"/>
        <v>0.51051051051051055</v>
      </c>
      <c r="CD10" s="18">
        <v>1</v>
      </c>
      <c r="CE10" s="14">
        <f t="shared" si="39"/>
        <v>3.0030030030030033E-2</v>
      </c>
      <c r="CF10" s="18">
        <v>2</v>
      </c>
      <c r="CG10" s="14">
        <f t="shared" si="40"/>
        <v>6.0060060060060066E-2</v>
      </c>
    </row>
    <row r="11" spans="1:85" ht="15">
      <c r="A11" s="18">
        <v>8</v>
      </c>
      <c r="B11" s="20">
        <v>16</v>
      </c>
      <c r="C11" s="14">
        <f t="shared" si="0"/>
        <v>0.48048048048048053</v>
      </c>
      <c r="D11" s="20">
        <v>20</v>
      </c>
      <c r="E11" s="14">
        <f t="shared" si="1"/>
        <v>0.60060060060060061</v>
      </c>
      <c r="F11" s="37">
        <v>11</v>
      </c>
      <c r="G11" s="14">
        <f t="shared" si="2"/>
        <v>0.33033033033033038</v>
      </c>
      <c r="H11" s="20">
        <v>8</v>
      </c>
      <c r="I11" s="39">
        <f t="shared" si="3"/>
        <v>0.24024024024024027</v>
      </c>
      <c r="J11" s="20">
        <v>8</v>
      </c>
      <c r="K11" s="14">
        <f t="shared" si="4"/>
        <v>0.24024024024024027</v>
      </c>
      <c r="L11" s="40">
        <v>1</v>
      </c>
      <c r="M11" s="39">
        <f t="shared" si="5"/>
        <v>3.0030030030030033E-2</v>
      </c>
      <c r="N11" s="20">
        <v>15</v>
      </c>
      <c r="O11" s="14">
        <f t="shared" si="6"/>
        <v>0.45045045045045051</v>
      </c>
      <c r="P11" s="20"/>
      <c r="Q11" s="39"/>
      <c r="R11" s="20">
        <v>13</v>
      </c>
      <c r="S11" s="14">
        <f t="shared" si="8"/>
        <v>0.39039039039039042</v>
      </c>
      <c r="T11" s="20">
        <v>13</v>
      </c>
      <c r="U11" s="39">
        <f t="shared" si="9"/>
        <v>0.39039039039039042</v>
      </c>
      <c r="V11" s="20">
        <v>12</v>
      </c>
      <c r="W11" s="14">
        <f t="shared" si="10"/>
        <v>0.3603603603603604</v>
      </c>
      <c r="X11" s="20">
        <v>10</v>
      </c>
      <c r="Y11" s="41">
        <f t="shared" si="11"/>
        <v>0.3003003003003003</v>
      </c>
      <c r="Z11" s="20">
        <v>16</v>
      </c>
      <c r="AA11" s="14">
        <f t="shared" si="12"/>
        <v>0.48048048048048053</v>
      </c>
      <c r="AB11" s="20">
        <v>22</v>
      </c>
      <c r="AC11" s="39">
        <f t="shared" si="13"/>
        <v>0.66066066066066076</v>
      </c>
      <c r="AD11" s="20">
        <v>20</v>
      </c>
      <c r="AE11" s="14">
        <f t="shared" si="14"/>
        <v>0.60060060060060061</v>
      </c>
      <c r="AF11" s="20">
        <v>18</v>
      </c>
      <c r="AG11" s="39">
        <f t="shared" si="15"/>
        <v>0.54054054054054057</v>
      </c>
      <c r="AH11" s="20">
        <v>14</v>
      </c>
      <c r="AI11" s="14">
        <f t="shared" si="16"/>
        <v>0.42042042042042044</v>
      </c>
      <c r="AJ11" s="20">
        <v>12</v>
      </c>
      <c r="AK11" s="41">
        <f t="shared" si="17"/>
        <v>0.3603603603603604</v>
      </c>
      <c r="AL11" s="20">
        <v>26</v>
      </c>
      <c r="AM11" s="14">
        <f t="shared" si="18"/>
        <v>0.78078078078078084</v>
      </c>
      <c r="AN11" s="20">
        <v>18</v>
      </c>
      <c r="AO11" s="14">
        <f t="shared" si="19"/>
        <v>0.54054054054054057</v>
      </c>
      <c r="AP11" s="20">
        <v>13</v>
      </c>
      <c r="AQ11" s="14">
        <f t="shared" si="20"/>
        <v>0.39039039039039042</v>
      </c>
      <c r="AR11" s="20">
        <v>10</v>
      </c>
      <c r="AS11" s="13">
        <f t="shared" si="41"/>
        <v>0.3003003003003003</v>
      </c>
      <c r="AT11" s="20">
        <v>5</v>
      </c>
      <c r="AU11" s="14">
        <f t="shared" si="21"/>
        <v>0.15015015015015015</v>
      </c>
      <c r="AV11" s="20">
        <v>5</v>
      </c>
      <c r="AW11" s="41">
        <f t="shared" si="22"/>
        <v>0.15001500150015001</v>
      </c>
      <c r="AX11" s="20">
        <v>23</v>
      </c>
      <c r="AY11" s="20">
        <f t="shared" si="23"/>
        <v>0.69069069069069078</v>
      </c>
      <c r="AZ11" s="20">
        <v>18</v>
      </c>
      <c r="BA11" s="20">
        <f t="shared" si="24"/>
        <v>0.54054054054054057</v>
      </c>
      <c r="BB11" s="20">
        <v>21</v>
      </c>
      <c r="BC11" s="20">
        <f t="shared" si="25"/>
        <v>0.63063063063063074</v>
      </c>
      <c r="BD11" s="20">
        <v>14</v>
      </c>
      <c r="BE11" s="20">
        <f t="shared" si="26"/>
        <v>0.42042042042042044</v>
      </c>
      <c r="BF11" s="20">
        <v>18</v>
      </c>
      <c r="BG11" s="14">
        <f t="shared" si="27"/>
        <v>0.54054054054054057</v>
      </c>
      <c r="BH11" s="20">
        <v>15</v>
      </c>
      <c r="BI11" s="41">
        <f t="shared" si="28"/>
        <v>0.45045045045045051</v>
      </c>
      <c r="BJ11" s="20">
        <v>16</v>
      </c>
      <c r="BK11" s="14">
        <f t="shared" si="29"/>
        <v>0.48048048048048053</v>
      </c>
      <c r="BL11" s="20">
        <v>9</v>
      </c>
      <c r="BM11" s="14">
        <f t="shared" si="30"/>
        <v>0.27027027027027029</v>
      </c>
      <c r="BN11" s="20">
        <v>6</v>
      </c>
      <c r="BO11" s="14">
        <f t="shared" si="31"/>
        <v>0.1801801801801802</v>
      </c>
      <c r="BP11" s="20">
        <v>5</v>
      </c>
      <c r="BQ11" s="20">
        <f t="shared" si="32"/>
        <v>0.15015015015015015</v>
      </c>
      <c r="BR11" s="20">
        <v>23</v>
      </c>
      <c r="BS11" s="14">
        <f t="shared" si="33"/>
        <v>0.69069069069069078</v>
      </c>
      <c r="BT11" s="20">
        <v>23</v>
      </c>
      <c r="BU11" s="41">
        <f t="shared" si="34"/>
        <v>0.69069069069069078</v>
      </c>
      <c r="BV11" s="20">
        <v>18</v>
      </c>
      <c r="BW11" s="14">
        <f t="shared" si="35"/>
        <v>0.54054054054054057</v>
      </c>
      <c r="BX11" s="20">
        <v>16</v>
      </c>
      <c r="BY11" s="14">
        <f t="shared" si="36"/>
        <v>0.48048048048048053</v>
      </c>
      <c r="BZ11" s="18">
        <v>8</v>
      </c>
      <c r="CA11" s="14">
        <f t="shared" si="37"/>
        <v>0.24024024024024027</v>
      </c>
      <c r="CB11" s="18">
        <v>5</v>
      </c>
      <c r="CC11" s="14">
        <f t="shared" si="38"/>
        <v>0.15015015015015015</v>
      </c>
      <c r="CD11" s="20">
        <v>3</v>
      </c>
      <c r="CE11" s="14">
        <f t="shared" si="39"/>
        <v>9.00900900900901E-2</v>
      </c>
      <c r="CF11" s="20">
        <v>2</v>
      </c>
      <c r="CG11" s="14">
        <f t="shared" si="40"/>
        <v>6.0060060060060066E-2</v>
      </c>
    </row>
    <row r="12" spans="1:85" ht="15">
      <c r="A12" s="18">
        <v>9</v>
      </c>
      <c r="B12" s="20">
        <v>19</v>
      </c>
      <c r="C12" s="14">
        <f t="shared" si="0"/>
        <v>0.57057057057057059</v>
      </c>
      <c r="D12" s="20">
        <v>24</v>
      </c>
      <c r="E12" s="14">
        <f t="shared" si="1"/>
        <v>0.7207207207207208</v>
      </c>
      <c r="F12" s="37">
        <v>9</v>
      </c>
      <c r="G12" s="14">
        <f t="shared" si="2"/>
        <v>0.27027027027027029</v>
      </c>
      <c r="H12" s="20">
        <v>6</v>
      </c>
      <c r="I12" s="39">
        <f t="shared" si="3"/>
        <v>0.1801801801801802</v>
      </c>
      <c r="J12" s="20">
        <v>9</v>
      </c>
      <c r="K12" s="14">
        <f t="shared" si="4"/>
        <v>0.27027027027027029</v>
      </c>
      <c r="L12" s="40">
        <v>0</v>
      </c>
      <c r="M12" s="39">
        <f t="shared" si="5"/>
        <v>0</v>
      </c>
      <c r="N12" s="20">
        <v>19</v>
      </c>
      <c r="O12" s="14">
        <f t="shared" si="6"/>
        <v>0.57057057057057059</v>
      </c>
      <c r="P12" s="20">
        <v>18</v>
      </c>
      <c r="Q12" s="39">
        <f>P12/33.3</f>
        <v>0.54054054054054057</v>
      </c>
      <c r="R12" s="20">
        <v>12</v>
      </c>
      <c r="S12" s="14">
        <f t="shared" si="8"/>
        <v>0.3603603603603604</v>
      </c>
      <c r="T12" s="20">
        <v>11</v>
      </c>
      <c r="U12" s="39">
        <f t="shared" si="9"/>
        <v>0.33033033033033038</v>
      </c>
      <c r="V12" s="20">
        <v>14</v>
      </c>
      <c r="W12" s="14">
        <f t="shared" si="10"/>
        <v>0.42042042042042044</v>
      </c>
      <c r="X12" s="20">
        <v>2</v>
      </c>
      <c r="Y12" s="41">
        <f t="shared" si="11"/>
        <v>6.0060060060060066E-2</v>
      </c>
      <c r="Z12" s="20">
        <v>19</v>
      </c>
      <c r="AA12" s="14">
        <f t="shared" si="12"/>
        <v>0.57057057057057059</v>
      </c>
      <c r="AB12" s="20">
        <v>17</v>
      </c>
      <c r="AC12" s="39">
        <f t="shared" si="13"/>
        <v>0.51051051051051055</v>
      </c>
      <c r="AD12" s="20">
        <v>19</v>
      </c>
      <c r="AE12" s="14">
        <f t="shared" si="14"/>
        <v>0.57057057057057059</v>
      </c>
      <c r="AF12" s="20">
        <v>15</v>
      </c>
      <c r="AG12" s="39">
        <f t="shared" si="15"/>
        <v>0.45045045045045051</v>
      </c>
      <c r="AH12" s="20">
        <v>8</v>
      </c>
      <c r="AI12" s="14">
        <f t="shared" si="16"/>
        <v>0.24024024024024027</v>
      </c>
      <c r="AJ12" s="20">
        <v>11</v>
      </c>
      <c r="AK12" s="41">
        <f t="shared" si="17"/>
        <v>0.33033033033033038</v>
      </c>
      <c r="AL12" s="20">
        <v>23</v>
      </c>
      <c r="AM12" s="14">
        <f t="shared" si="18"/>
        <v>0.69069069069069078</v>
      </c>
      <c r="AN12" s="20">
        <v>17</v>
      </c>
      <c r="AO12" s="14">
        <f t="shared" si="19"/>
        <v>0.51051051051051055</v>
      </c>
      <c r="AP12" s="20">
        <v>16</v>
      </c>
      <c r="AQ12" s="14">
        <f t="shared" si="20"/>
        <v>0.48048048048048053</v>
      </c>
      <c r="AR12" s="20">
        <v>14</v>
      </c>
      <c r="AS12" s="13">
        <f t="shared" si="41"/>
        <v>0.42042042042042044</v>
      </c>
      <c r="AT12" s="20">
        <v>15</v>
      </c>
      <c r="AU12" s="14">
        <f t="shared" si="21"/>
        <v>0.45045045045045051</v>
      </c>
      <c r="AV12" s="20">
        <v>5</v>
      </c>
      <c r="AW12" s="41">
        <f t="shared" si="22"/>
        <v>0.15001500150015001</v>
      </c>
      <c r="AX12" s="20">
        <v>22</v>
      </c>
      <c r="AY12" s="20">
        <f t="shared" si="23"/>
        <v>0.66066066066066076</v>
      </c>
      <c r="AZ12" s="20">
        <v>17</v>
      </c>
      <c r="BA12" s="20">
        <f t="shared" si="24"/>
        <v>0.51051051051051055</v>
      </c>
      <c r="BB12" s="20">
        <v>18</v>
      </c>
      <c r="BC12" s="20">
        <f t="shared" si="25"/>
        <v>0.54054054054054057</v>
      </c>
      <c r="BD12" s="20">
        <v>13</v>
      </c>
      <c r="BE12" s="20">
        <f t="shared" si="26"/>
        <v>0.39039039039039042</v>
      </c>
      <c r="BF12" s="20">
        <v>18</v>
      </c>
      <c r="BG12" s="14">
        <f t="shared" si="27"/>
        <v>0.54054054054054057</v>
      </c>
      <c r="BH12" s="20">
        <v>17</v>
      </c>
      <c r="BI12" s="41">
        <f t="shared" si="28"/>
        <v>0.51051051051051055</v>
      </c>
      <c r="BJ12" s="20">
        <v>18</v>
      </c>
      <c r="BK12" s="14">
        <f t="shared" si="29"/>
        <v>0.54054054054054057</v>
      </c>
      <c r="BL12" s="20">
        <v>16</v>
      </c>
      <c r="BM12" s="14">
        <f t="shared" si="30"/>
        <v>0.48048048048048053</v>
      </c>
      <c r="BO12" s="13"/>
      <c r="BR12" s="20">
        <v>22</v>
      </c>
      <c r="BS12" s="14">
        <f t="shared" si="33"/>
        <v>0.66066066066066076</v>
      </c>
      <c r="BT12" s="20">
        <v>22</v>
      </c>
      <c r="BU12" s="41">
        <f t="shared" si="34"/>
        <v>0.66066066066066076</v>
      </c>
      <c r="BV12" s="20">
        <v>18</v>
      </c>
      <c r="BW12" s="14">
        <f t="shared" si="35"/>
        <v>0.54054054054054057</v>
      </c>
      <c r="BX12" s="20">
        <v>16</v>
      </c>
      <c r="BY12" s="14">
        <f t="shared" si="36"/>
        <v>0.48048048048048053</v>
      </c>
      <c r="BZ12" s="20">
        <v>18</v>
      </c>
      <c r="CA12" s="14">
        <f t="shared" si="37"/>
        <v>0.54054054054054057</v>
      </c>
      <c r="CB12" s="20">
        <v>17</v>
      </c>
      <c r="CC12" s="14">
        <f t="shared" si="38"/>
        <v>0.51051051051051055</v>
      </c>
      <c r="CD12" s="18">
        <v>2</v>
      </c>
      <c r="CE12" s="14">
        <f t="shared" si="39"/>
        <v>6.0060060060060066E-2</v>
      </c>
      <c r="CF12" s="18">
        <v>4</v>
      </c>
      <c r="CG12" s="14">
        <f t="shared" si="40"/>
        <v>0.12012012012012013</v>
      </c>
    </row>
    <row r="13" spans="1:85" ht="15">
      <c r="A13" s="18">
        <v>10</v>
      </c>
      <c r="B13" s="20">
        <v>14</v>
      </c>
      <c r="C13" s="14">
        <f t="shared" si="0"/>
        <v>0.42042042042042044</v>
      </c>
      <c r="D13" s="20">
        <v>18</v>
      </c>
      <c r="E13" s="14">
        <f t="shared" si="1"/>
        <v>0.54054054054054057</v>
      </c>
      <c r="F13" s="37">
        <v>13</v>
      </c>
      <c r="G13" s="14">
        <f t="shared" si="2"/>
        <v>0.39039039039039042</v>
      </c>
      <c r="H13" s="20">
        <v>10</v>
      </c>
      <c r="I13" s="39">
        <f t="shared" si="3"/>
        <v>0.3003003003003003</v>
      </c>
      <c r="J13" s="20">
        <v>5</v>
      </c>
      <c r="K13" s="14">
        <f t="shared" si="4"/>
        <v>0.15015015015015015</v>
      </c>
      <c r="L13" s="40">
        <v>4</v>
      </c>
      <c r="M13" s="39">
        <f t="shared" si="5"/>
        <v>0.12012012012012013</v>
      </c>
      <c r="N13" s="20">
        <v>14</v>
      </c>
      <c r="O13" s="14">
        <f t="shared" si="6"/>
        <v>0.42042042042042044</v>
      </c>
      <c r="P13" s="20">
        <v>14</v>
      </c>
      <c r="Q13" s="39">
        <f>P13/33.3</f>
        <v>0.42042042042042044</v>
      </c>
      <c r="R13" s="20">
        <v>13</v>
      </c>
      <c r="S13" s="14">
        <f t="shared" si="8"/>
        <v>0.39039039039039042</v>
      </c>
      <c r="T13" s="20">
        <v>11</v>
      </c>
      <c r="U13" s="39">
        <f t="shared" si="9"/>
        <v>0.33033033033033038</v>
      </c>
      <c r="V13" s="20">
        <v>19</v>
      </c>
      <c r="W13" s="14">
        <f t="shared" si="10"/>
        <v>0.57057057057057059</v>
      </c>
      <c r="X13" s="20">
        <v>13</v>
      </c>
      <c r="Y13" s="41">
        <f t="shared" si="11"/>
        <v>0.39039039039039042</v>
      </c>
      <c r="Z13" s="18">
        <v>19</v>
      </c>
      <c r="AA13" s="14">
        <f t="shared" si="12"/>
        <v>0.57057057057057059</v>
      </c>
      <c r="AB13" s="18">
        <v>23</v>
      </c>
      <c r="AC13" s="39">
        <f t="shared" si="13"/>
        <v>0.69069069069069078</v>
      </c>
      <c r="AD13" s="20">
        <v>18</v>
      </c>
      <c r="AE13" s="14">
        <f t="shared" si="14"/>
        <v>0.54054054054054057</v>
      </c>
      <c r="AF13" s="20">
        <v>16</v>
      </c>
      <c r="AG13" s="39">
        <f t="shared" si="15"/>
        <v>0.48048048048048053</v>
      </c>
      <c r="AH13" s="20">
        <v>11</v>
      </c>
      <c r="AI13" s="14">
        <f t="shared" si="16"/>
        <v>0.33033033033033038</v>
      </c>
      <c r="AJ13" s="20">
        <v>8</v>
      </c>
      <c r="AK13" s="41">
        <f t="shared" si="17"/>
        <v>0.24024024024024027</v>
      </c>
      <c r="AL13" s="20">
        <v>26</v>
      </c>
      <c r="AM13" s="14">
        <f t="shared" si="18"/>
        <v>0.78078078078078084</v>
      </c>
      <c r="AN13" s="20">
        <v>19</v>
      </c>
      <c r="AO13" s="14">
        <f t="shared" si="19"/>
        <v>0.57057057057057059</v>
      </c>
      <c r="AP13" s="20">
        <v>18</v>
      </c>
      <c r="AQ13" s="14">
        <f t="shared" si="20"/>
        <v>0.54054054054054057</v>
      </c>
      <c r="AR13" s="20">
        <v>11</v>
      </c>
      <c r="AS13" s="13">
        <f t="shared" si="41"/>
        <v>0.33033033033033038</v>
      </c>
      <c r="AT13" s="20">
        <v>8</v>
      </c>
      <c r="AU13" s="14">
        <f t="shared" si="21"/>
        <v>0.24024024024024027</v>
      </c>
      <c r="AV13" s="20">
        <v>7</v>
      </c>
      <c r="AW13" s="41">
        <f t="shared" si="22"/>
        <v>0.21002100210021002</v>
      </c>
      <c r="BB13" s="20">
        <v>20</v>
      </c>
      <c r="BC13" s="20">
        <f t="shared" si="25"/>
        <v>0.60060060060060061</v>
      </c>
      <c r="BD13" s="20">
        <v>15</v>
      </c>
      <c r="BE13" s="20">
        <f t="shared" si="26"/>
        <v>0.45045045045045051</v>
      </c>
      <c r="BG13" s="13"/>
      <c r="BI13" s="48"/>
      <c r="BJ13" s="20">
        <v>20</v>
      </c>
      <c r="BK13" s="14">
        <f t="shared" si="29"/>
        <v>0.60060060060060061</v>
      </c>
      <c r="BL13" s="20">
        <v>22</v>
      </c>
      <c r="BM13" s="14">
        <f t="shared" si="30"/>
        <v>0.66066066066066076</v>
      </c>
      <c r="BO13" s="13"/>
      <c r="BR13" s="20">
        <v>21</v>
      </c>
      <c r="BS13" s="14">
        <f t="shared" si="33"/>
        <v>0.63063063063063074</v>
      </c>
      <c r="BT13" s="20">
        <v>25</v>
      </c>
      <c r="BU13" s="41">
        <f t="shared" si="34"/>
        <v>0.75075075075075082</v>
      </c>
      <c r="BV13" s="20">
        <v>19</v>
      </c>
      <c r="BW13" s="14">
        <f t="shared" si="35"/>
        <v>0.57057057057057059</v>
      </c>
      <c r="BX13" s="20">
        <v>20</v>
      </c>
      <c r="BY13" s="14">
        <f t="shared" si="36"/>
        <v>0.60060060060060061</v>
      </c>
      <c r="BZ13" s="20">
        <v>16</v>
      </c>
      <c r="CA13" s="14">
        <f t="shared" si="37"/>
        <v>0.48048048048048053</v>
      </c>
      <c r="CB13" s="20">
        <v>22</v>
      </c>
      <c r="CC13" s="14">
        <f t="shared" si="38"/>
        <v>0.66066066066066076</v>
      </c>
      <c r="CD13" s="20">
        <v>1</v>
      </c>
      <c r="CE13" s="14">
        <f t="shared" si="39"/>
        <v>3.0030030030030033E-2</v>
      </c>
      <c r="CF13" s="20">
        <v>4</v>
      </c>
      <c r="CG13" s="14">
        <f t="shared" si="40"/>
        <v>0.12012012012012013</v>
      </c>
    </row>
    <row r="14" spans="1:85" ht="15">
      <c r="A14" s="18">
        <v>11</v>
      </c>
      <c r="B14" s="20">
        <v>23</v>
      </c>
      <c r="C14" s="14">
        <f t="shared" si="0"/>
        <v>0.69069069069069078</v>
      </c>
      <c r="D14" s="20">
        <v>19</v>
      </c>
      <c r="E14" s="14">
        <f t="shared" si="1"/>
        <v>0.57057057057057059</v>
      </c>
      <c r="F14" s="37">
        <v>8</v>
      </c>
      <c r="G14" s="14">
        <f t="shared" si="2"/>
        <v>0.24024024024024027</v>
      </c>
      <c r="H14" s="20">
        <v>9</v>
      </c>
      <c r="I14" s="39">
        <f t="shared" si="3"/>
        <v>0.27027027027027029</v>
      </c>
      <c r="J14" s="20">
        <v>0</v>
      </c>
      <c r="K14" s="14">
        <f t="shared" si="4"/>
        <v>0</v>
      </c>
      <c r="L14" s="40">
        <v>0</v>
      </c>
      <c r="M14" s="39">
        <f t="shared" si="5"/>
        <v>0</v>
      </c>
      <c r="N14" s="20">
        <v>9</v>
      </c>
      <c r="O14" s="14">
        <f>N14/12</f>
        <v>0.75</v>
      </c>
      <c r="P14" s="20" t="s">
        <v>15</v>
      </c>
      <c r="Q14" s="39"/>
      <c r="R14" s="20">
        <v>15</v>
      </c>
      <c r="S14" s="14">
        <f t="shared" si="8"/>
        <v>0.45045045045045051</v>
      </c>
      <c r="T14" s="20">
        <v>14</v>
      </c>
      <c r="U14" s="39">
        <f t="shared" si="9"/>
        <v>0.42042042042042044</v>
      </c>
      <c r="V14" s="20">
        <v>6</v>
      </c>
      <c r="W14" s="14">
        <f t="shared" si="10"/>
        <v>0.1801801801801802</v>
      </c>
      <c r="X14" s="20">
        <v>6</v>
      </c>
      <c r="Y14" s="41">
        <f t="shared" si="11"/>
        <v>0.1801801801801802</v>
      </c>
      <c r="Z14" s="20">
        <v>15</v>
      </c>
      <c r="AA14" s="14">
        <f t="shared" si="12"/>
        <v>0.45045045045045051</v>
      </c>
      <c r="AB14" s="20">
        <v>17</v>
      </c>
      <c r="AC14" s="39">
        <f t="shared" si="13"/>
        <v>0.51051051051051055</v>
      </c>
      <c r="AE14" s="14"/>
      <c r="AG14" s="39"/>
      <c r="AH14" s="20">
        <v>17</v>
      </c>
      <c r="AI14" s="14">
        <f t="shared" si="16"/>
        <v>0.51051051051051055</v>
      </c>
      <c r="AJ14" s="20">
        <v>13</v>
      </c>
      <c r="AK14" s="41">
        <f t="shared" si="17"/>
        <v>0.39039039039039042</v>
      </c>
      <c r="AL14" s="20">
        <v>29</v>
      </c>
      <c r="AM14" s="14">
        <f t="shared" si="18"/>
        <v>0.87087087087087089</v>
      </c>
      <c r="AN14" s="20">
        <v>21</v>
      </c>
      <c r="AO14" s="14">
        <f t="shared" si="19"/>
        <v>0.63063063063063074</v>
      </c>
      <c r="AP14" s="20">
        <v>14</v>
      </c>
      <c r="AQ14" s="14">
        <f t="shared" si="20"/>
        <v>0.42042042042042044</v>
      </c>
      <c r="AR14" s="20">
        <v>13</v>
      </c>
      <c r="AS14" s="13">
        <f t="shared" si="41"/>
        <v>0.39039039039039042</v>
      </c>
      <c r="AT14" s="20">
        <v>15</v>
      </c>
      <c r="AU14" s="14">
        <f t="shared" si="21"/>
        <v>0.45045045045045051</v>
      </c>
      <c r="AV14" s="20">
        <v>10</v>
      </c>
      <c r="AW14" s="41">
        <f t="shared" si="22"/>
        <v>0.30003000300030003</v>
      </c>
      <c r="BB14" s="20">
        <v>18</v>
      </c>
      <c r="BC14" s="20">
        <f t="shared" si="25"/>
        <v>0.54054054054054057</v>
      </c>
      <c r="BD14" s="20">
        <v>17</v>
      </c>
      <c r="BE14" s="20">
        <f t="shared" si="26"/>
        <v>0.51051051051051055</v>
      </c>
      <c r="BG14" s="13"/>
      <c r="BI14" s="48"/>
      <c r="BJ14" s="20">
        <v>21</v>
      </c>
      <c r="BK14" s="14">
        <f t="shared" si="29"/>
        <v>0.63063063063063074</v>
      </c>
      <c r="BL14" s="20">
        <v>18</v>
      </c>
      <c r="BM14" s="14">
        <f t="shared" si="30"/>
        <v>0.54054054054054057</v>
      </c>
      <c r="BO14" s="13"/>
      <c r="BR14" s="20">
        <v>10</v>
      </c>
      <c r="BS14" s="14">
        <f t="shared" si="33"/>
        <v>0.3003003003003003</v>
      </c>
      <c r="BT14" s="20">
        <v>12</v>
      </c>
      <c r="BU14" s="41">
        <f t="shared" si="34"/>
        <v>0.3603603603603604</v>
      </c>
      <c r="BV14" s="20">
        <v>18</v>
      </c>
      <c r="BW14" s="14">
        <f t="shared" si="35"/>
        <v>0.54054054054054057</v>
      </c>
      <c r="BX14" s="20">
        <v>21</v>
      </c>
      <c r="BY14" s="14">
        <f t="shared" si="36"/>
        <v>0.63063063063063074</v>
      </c>
      <c r="BZ14" s="20">
        <v>14</v>
      </c>
      <c r="CA14" s="14">
        <f t="shared" si="37"/>
        <v>0.42042042042042044</v>
      </c>
      <c r="CB14" s="20">
        <v>18</v>
      </c>
      <c r="CC14" s="14">
        <f t="shared" si="38"/>
        <v>0.54054054054054057</v>
      </c>
      <c r="CD14" s="20">
        <v>1</v>
      </c>
      <c r="CE14" s="14">
        <f t="shared" si="39"/>
        <v>3.0030030030030033E-2</v>
      </c>
      <c r="CF14" s="20">
        <v>2</v>
      </c>
      <c r="CG14" s="14">
        <f t="shared" si="40"/>
        <v>6.0060060060060066E-2</v>
      </c>
    </row>
    <row r="15" spans="1:85" ht="15">
      <c r="A15" s="18">
        <v>12</v>
      </c>
      <c r="B15" s="20">
        <v>22</v>
      </c>
      <c r="C15" s="14">
        <f t="shared" si="0"/>
        <v>0.66066066066066076</v>
      </c>
      <c r="D15" s="20">
        <v>16</v>
      </c>
      <c r="E15" s="14">
        <f t="shared" si="1"/>
        <v>0.48048048048048053</v>
      </c>
      <c r="F15" s="37">
        <v>5</v>
      </c>
      <c r="G15" s="14">
        <f t="shared" si="2"/>
        <v>0.15015015015015015</v>
      </c>
      <c r="H15" s="20">
        <v>1</v>
      </c>
      <c r="I15" s="39">
        <f t="shared" si="3"/>
        <v>3.0030030030030033E-2</v>
      </c>
      <c r="J15" s="20">
        <v>5</v>
      </c>
      <c r="K15" s="14">
        <f t="shared" si="4"/>
        <v>0.15015015015015015</v>
      </c>
      <c r="L15" s="40">
        <v>0</v>
      </c>
      <c r="M15" s="39">
        <f t="shared" si="5"/>
        <v>0</v>
      </c>
      <c r="N15" s="20">
        <v>14</v>
      </c>
      <c r="O15" s="14">
        <f>N15/26.97</f>
        <v>0.51909529106414531</v>
      </c>
      <c r="P15" s="20" t="s">
        <v>16</v>
      </c>
      <c r="Q15" s="39"/>
      <c r="R15" s="20">
        <v>15</v>
      </c>
      <c r="S15" s="13">
        <f>R15/23.31</f>
        <v>0.64350064350064351</v>
      </c>
      <c r="T15" s="20" t="s">
        <v>17</v>
      </c>
      <c r="U15" s="39">
        <f>13/23.31</f>
        <v>0.55770055770055771</v>
      </c>
      <c r="V15" s="20">
        <v>9</v>
      </c>
      <c r="W15" s="14">
        <f t="shared" si="10"/>
        <v>0.27027027027027029</v>
      </c>
      <c r="X15" s="20">
        <v>6</v>
      </c>
      <c r="Y15" s="41">
        <f t="shared" si="11"/>
        <v>0.1801801801801802</v>
      </c>
      <c r="Z15" s="18">
        <v>18</v>
      </c>
      <c r="AA15" s="14">
        <f t="shared" si="12"/>
        <v>0.54054054054054057</v>
      </c>
      <c r="AB15" s="18">
        <v>20</v>
      </c>
      <c r="AC15" s="39">
        <f t="shared" si="13"/>
        <v>0.60060060060060061</v>
      </c>
      <c r="AE15" s="14"/>
      <c r="AG15" s="39"/>
      <c r="AH15" s="20">
        <v>6</v>
      </c>
      <c r="AI15" s="14">
        <f t="shared" si="16"/>
        <v>0.1801801801801802</v>
      </c>
      <c r="AJ15" s="20">
        <v>5</v>
      </c>
      <c r="AK15" s="41">
        <f t="shared" si="17"/>
        <v>0.15015015015015015</v>
      </c>
      <c r="AL15" s="20">
        <v>22</v>
      </c>
      <c r="AM15" s="14">
        <f t="shared" si="18"/>
        <v>0.66066066066066076</v>
      </c>
      <c r="AN15" s="20">
        <v>23</v>
      </c>
      <c r="AO15" s="14">
        <f t="shared" si="19"/>
        <v>0.69069069069069078</v>
      </c>
      <c r="AP15" s="20">
        <v>15</v>
      </c>
      <c r="AQ15" s="14">
        <f t="shared" si="20"/>
        <v>0.45045045045045051</v>
      </c>
      <c r="AR15" s="20">
        <v>12</v>
      </c>
      <c r="AS15" s="13">
        <f t="shared" si="41"/>
        <v>0.3603603603603604</v>
      </c>
      <c r="AT15" s="20">
        <v>11</v>
      </c>
      <c r="AU15" s="14">
        <f t="shared" si="21"/>
        <v>0.33033033033033038</v>
      </c>
      <c r="AV15" s="20">
        <v>8</v>
      </c>
      <c r="AW15" s="41">
        <f t="shared" si="22"/>
        <v>0.24002400240024005</v>
      </c>
      <c r="BB15" s="20">
        <v>15</v>
      </c>
      <c r="BC15" s="20">
        <f t="shared" si="25"/>
        <v>0.45045045045045051</v>
      </c>
      <c r="BD15" s="20">
        <v>10</v>
      </c>
      <c r="BE15" s="20">
        <f t="shared" si="26"/>
        <v>0.3003003003003003</v>
      </c>
      <c r="BG15" s="13"/>
      <c r="BI15" s="48"/>
      <c r="BJ15" s="20">
        <v>24</v>
      </c>
      <c r="BK15" s="14">
        <f t="shared" si="29"/>
        <v>0.7207207207207208</v>
      </c>
      <c r="BL15" s="20">
        <v>21</v>
      </c>
      <c r="BM15" s="14">
        <f t="shared" si="30"/>
        <v>0.63063063063063074</v>
      </c>
      <c r="BO15" s="13"/>
      <c r="BR15" s="20">
        <v>10</v>
      </c>
      <c r="BS15" s="14">
        <f t="shared" si="33"/>
        <v>0.3003003003003003</v>
      </c>
      <c r="BT15" s="20">
        <v>8</v>
      </c>
      <c r="BU15" s="41">
        <f t="shared" si="34"/>
        <v>0.24024024024024027</v>
      </c>
      <c r="BV15" s="20">
        <v>18</v>
      </c>
      <c r="BW15" s="14">
        <f t="shared" si="35"/>
        <v>0.54054054054054057</v>
      </c>
      <c r="BX15" s="20">
        <v>17</v>
      </c>
      <c r="BY15" s="14">
        <f t="shared" si="36"/>
        <v>0.51051051051051055</v>
      </c>
      <c r="BZ15" s="20">
        <v>6</v>
      </c>
      <c r="CA15" s="14">
        <f t="shared" si="37"/>
        <v>0.1801801801801802</v>
      </c>
      <c r="CB15" s="20">
        <v>5</v>
      </c>
      <c r="CC15" s="14">
        <f t="shared" si="38"/>
        <v>0.15015015015015015</v>
      </c>
      <c r="CD15" s="20">
        <v>2</v>
      </c>
      <c r="CE15" s="14">
        <f t="shared" si="39"/>
        <v>6.0060060060060066E-2</v>
      </c>
      <c r="CF15" s="20">
        <v>2</v>
      </c>
      <c r="CG15" s="14">
        <f t="shared" si="40"/>
        <v>6.0060060060060066E-2</v>
      </c>
    </row>
    <row r="16" spans="1:85" ht="15">
      <c r="A16" s="18">
        <v>13</v>
      </c>
      <c r="B16" s="20">
        <v>20</v>
      </c>
      <c r="C16" s="14">
        <f t="shared" si="0"/>
        <v>0.60060060060060061</v>
      </c>
      <c r="D16" s="20">
        <v>19</v>
      </c>
      <c r="E16" s="14">
        <f t="shared" si="1"/>
        <v>0.57057057057057059</v>
      </c>
      <c r="F16" s="49"/>
      <c r="G16" s="13"/>
      <c r="I16" s="50"/>
      <c r="J16" s="20">
        <v>13</v>
      </c>
      <c r="K16" s="14">
        <f t="shared" si="4"/>
        <v>0.39039039039039042</v>
      </c>
      <c r="L16" s="40">
        <v>9</v>
      </c>
      <c r="M16" s="39">
        <f t="shared" si="5"/>
        <v>0.27027027027027029</v>
      </c>
      <c r="N16" s="20"/>
      <c r="O16" s="14"/>
      <c r="P16" s="20"/>
      <c r="Q16" s="39"/>
      <c r="R16" s="20">
        <v>13</v>
      </c>
      <c r="S16" s="13">
        <f>R16/19.98</f>
        <v>0.65065065065065064</v>
      </c>
      <c r="T16" s="20" t="s">
        <v>18</v>
      </c>
      <c r="U16" s="39">
        <f>12/19.98</f>
        <v>0.60060060060060061</v>
      </c>
      <c r="V16" s="20">
        <v>10</v>
      </c>
      <c r="W16" s="14">
        <f t="shared" si="10"/>
        <v>0.3003003003003003</v>
      </c>
      <c r="X16" s="20">
        <v>10</v>
      </c>
      <c r="Y16" s="41">
        <f t="shared" si="11"/>
        <v>0.3003003003003003</v>
      </c>
      <c r="Z16" s="20">
        <v>19</v>
      </c>
      <c r="AA16" s="14">
        <f t="shared" si="12"/>
        <v>0.57057057057057059</v>
      </c>
      <c r="AB16" s="20">
        <v>23</v>
      </c>
      <c r="AC16" s="39">
        <f t="shared" si="13"/>
        <v>0.69069069069069078</v>
      </c>
      <c r="AE16" s="14"/>
      <c r="AG16" s="39"/>
      <c r="AH16" s="20">
        <v>6</v>
      </c>
      <c r="AI16" s="14">
        <f t="shared" si="16"/>
        <v>0.1801801801801802</v>
      </c>
      <c r="AK16" s="41"/>
      <c r="AL16" s="20">
        <v>31</v>
      </c>
      <c r="AM16" s="14">
        <f t="shared" si="18"/>
        <v>0.93093093093093104</v>
      </c>
      <c r="AN16" s="20">
        <v>23</v>
      </c>
      <c r="AO16" s="14">
        <f t="shared" si="19"/>
        <v>0.69069069069069078</v>
      </c>
      <c r="AP16" s="20">
        <v>14</v>
      </c>
      <c r="AQ16" s="14">
        <f t="shared" si="20"/>
        <v>0.42042042042042044</v>
      </c>
      <c r="AR16" s="20">
        <v>3</v>
      </c>
      <c r="AS16" s="13">
        <f t="shared" si="41"/>
        <v>9.00900900900901E-2</v>
      </c>
      <c r="AT16" s="20">
        <v>15</v>
      </c>
      <c r="AU16" s="14">
        <f t="shared" si="21"/>
        <v>0.45045045045045051</v>
      </c>
      <c r="AV16" s="20">
        <v>9</v>
      </c>
      <c r="AW16" s="41">
        <f t="shared" si="22"/>
        <v>0.27002700270027002</v>
      </c>
      <c r="BG16" s="13"/>
      <c r="BI16" s="48"/>
      <c r="BJ16" s="20">
        <v>21</v>
      </c>
      <c r="BK16" s="14">
        <f t="shared" si="29"/>
        <v>0.63063063063063074</v>
      </c>
      <c r="BL16" s="20">
        <v>21</v>
      </c>
      <c r="BM16" s="14">
        <f t="shared" si="30"/>
        <v>0.63063063063063074</v>
      </c>
      <c r="BO16" s="13"/>
      <c r="BR16" s="20">
        <v>18</v>
      </c>
      <c r="BS16" s="14">
        <f t="shared" si="33"/>
        <v>0.54054054054054057</v>
      </c>
      <c r="BT16" s="20">
        <v>15</v>
      </c>
      <c r="BU16" s="41">
        <f t="shared" si="34"/>
        <v>0.45045045045045051</v>
      </c>
      <c r="BV16" s="20">
        <v>19</v>
      </c>
      <c r="BW16" s="14">
        <f t="shared" si="35"/>
        <v>0.57057057057057059</v>
      </c>
      <c r="BX16" s="20">
        <v>21</v>
      </c>
      <c r="BY16" s="14">
        <f t="shared" si="36"/>
        <v>0.63063063063063074</v>
      </c>
      <c r="BZ16" s="18">
        <v>7</v>
      </c>
      <c r="CA16" s="14">
        <f t="shared" si="37"/>
        <v>0.21021021021021022</v>
      </c>
      <c r="CB16" s="18">
        <v>16</v>
      </c>
      <c r="CC16" s="14">
        <f t="shared" si="38"/>
        <v>0.48048048048048053</v>
      </c>
      <c r="CD16" s="20">
        <v>3</v>
      </c>
      <c r="CE16" s="14">
        <f t="shared" si="39"/>
        <v>9.00900900900901E-2</v>
      </c>
      <c r="CF16" s="20">
        <v>2</v>
      </c>
      <c r="CG16" s="14">
        <f t="shared" si="40"/>
        <v>6.0060060060060066E-2</v>
      </c>
    </row>
    <row r="17" spans="1:85" ht="15">
      <c r="A17" s="18">
        <v>14</v>
      </c>
      <c r="B17" s="20">
        <v>24</v>
      </c>
      <c r="C17" s="14">
        <f t="shared" si="0"/>
        <v>0.7207207207207208</v>
      </c>
      <c r="D17" s="20">
        <v>21</v>
      </c>
      <c r="E17" s="14">
        <f t="shared" si="1"/>
        <v>0.63063063063063074</v>
      </c>
      <c r="F17" s="49"/>
      <c r="G17" s="13"/>
      <c r="I17" s="50"/>
      <c r="J17" s="20">
        <v>14</v>
      </c>
      <c r="K17" s="14">
        <f t="shared" si="4"/>
        <v>0.42042042042042044</v>
      </c>
      <c r="L17" s="40">
        <v>4</v>
      </c>
      <c r="M17" s="39">
        <f t="shared" si="5"/>
        <v>0.12012012012012013</v>
      </c>
      <c r="N17" s="20"/>
      <c r="O17" s="14"/>
      <c r="P17" s="20"/>
      <c r="Q17" s="39"/>
      <c r="R17" s="20">
        <v>16</v>
      </c>
      <c r="S17" s="13">
        <f>R17/26.64</f>
        <v>0.60060060060060061</v>
      </c>
      <c r="T17" s="20" t="s">
        <v>19</v>
      </c>
      <c r="U17" s="39">
        <f>14/26.64</f>
        <v>0.52552552552552556</v>
      </c>
      <c r="V17" s="20">
        <v>6</v>
      </c>
      <c r="W17" s="14">
        <f t="shared" si="10"/>
        <v>0.1801801801801802</v>
      </c>
      <c r="X17" s="20">
        <v>2</v>
      </c>
      <c r="Y17" s="41">
        <f t="shared" si="11"/>
        <v>6.0060060060060066E-2</v>
      </c>
      <c r="Z17" s="20">
        <v>16</v>
      </c>
      <c r="AA17" s="14">
        <f t="shared" si="12"/>
        <v>0.48048048048048053</v>
      </c>
      <c r="AB17" s="20">
        <v>16</v>
      </c>
      <c r="AC17" s="39">
        <f t="shared" si="13"/>
        <v>0.48048048048048053</v>
      </c>
      <c r="AE17" s="14"/>
      <c r="AG17" s="39"/>
      <c r="AH17" s="20">
        <v>7</v>
      </c>
      <c r="AI17" s="14">
        <f t="shared" si="16"/>
        <v>0.21021021021021022</v>
      </c>
      <c r="AJ17" s="20">
        <v>8</v>
      </c>
      <c r="AK17" s="41">
        <f>AJ17/33.3</f>
        <v>0.24024024024024027</v>
      </c>
      <c r="AM17" s="14"/>
      <c r="AO17" s="14"/>
      <c r="AP17" s="20">
        <v>6</v>
      </c>
      <c r="AQ17" s="14">
        <f t="shared" si="20"/>
        <v>0.1801801801801802</v>
      </c>
      <c r="AR17" s="20">
        <v>12</v>
      </c>
      <c r="AS17" s="13">
        <f t="shared" si="41"/>
        <v>0.3603603603603604</v>
      </c>
      <c r="AT17" s="20">
        <v>13</v>
      </c>
      <c r="AU17" s="14">
        <f t="shared" si="21"/>
        <v>0.39039039039039042</v>
      </c>
      <c r="AV17" s="20">
        <v>6</v>
      </c>
      <c r="AW17" s="41">
        <f t="shared" si="22"/>
        <v>0.18001800180018002</v>
      </c>
      <c r="BG17" s="13"/>
      <c r="BI17" s="48"/>
      <c r="BJ17" s="20">
        <v>19</v>
      </c>
      <c r="BK17" s="14">
        <f t="shared" si="29"/>
        <v>0.57057057057057059</v>
      </c>
      <c r="BL17" s="20">
        <v>24</v>
      </c>
      <c r="BM17" s="14">
        <f t="shared" si="30"/>
        <v>0.7207207207207208</v>
      </c>
      <c r="BO17" s="13"/>
      <c r="BR17" s="20">
        <v>13</v>
      </c>
      <c r="BS17" s="14">
        <f t="shared" si="33"/>
        <v>0.39039039039039042</v>
      </c>
      <c r="BT17" s="20">
        <v>11</v>
      </c>
      <c r="BU17" s="41">
        <f t="shared" si="34"/>
        <v>0.33033033033033038</v>
      </c>
      <c r="BV17" s="20">
        <v>19</v>
      </c>
      <c r="BW17" s="14">
        <f t="shared" si="35"/>
        <v>0.57057057057057059</v>
      </c>
      <c r="BX17" s="20">
        <v>21</v>
      </c>
      <c r="BY17" s="14">
        <f t="shared" si="36"/>
        <v>0.63063063063063074</v>
      </c>
      <c r="BZ17" s="18">
        <v>4</v>
      </c>
      <c r="CA17" s="14">
        <f t="shared" si="37"/>
        <v>0.12012012012012013</v>
      </c>
      <c r="CB17" s="18">
        <v>3</v>
      </c>
      <c r="CC17" s="14">
        <f t="shared" si="38"/>
        <v>9.00900900900901E-2</v>
      </c>
      <c r="CD17" s="20">
        <v>3</v>
      </c>
      <c r="CE17" s="14">
        <f t="shared" si="39"/>
        <v>9.00900900900901E-2</v>
      </c>
      <c r="CF17" s="20">
        <v>3</v>
      </c>
      <c r="CG17" s="14">
        <f t="shared" si="40"/>
        <v>9.00900900900901E-2</v>
      </c>
    </row>
    <row r="18" spans="1:85" ht="15">
      <c r="A18" s="18">
        <v>15</v>
      </c>
      <c r="B18" s="20">
        <v>22</v>
      </c>
      <c r="C18" s="14">
        <f t="shared" si="0"/>
        <v>0.66066066066066076</v>
      </c>
      <c r="D18" s="20">
        <v>22</v>
      </c>
      <c r="E18" s="14">
        <f t="shared" si="1"/>
        <v>0.66066066066066076</v>
      </c>
      <c r="F18" s="49"/>
      <c r="G18" s="13"/>
      <c r="I18" s="50"/>
      <c r="J18" s="20">
        <v>8</v>
      </c>
      <c r="K18" s="14">
        <f t="shared" si="4"/>
        <v>0.24024024024024027</v>
      </c>
      <c r="L18" s="40">
        <v>4</v>
      </c>
      <c r="M18" s="39">
        <f t="shared" si="5"/>
        <v>0.12012012012012013</v>
      </c>
      <c r="N18" s="20"/>
      <c r="O18" s="14"/>
      <c r="P18" s="20"/>
      <c r="Q18" s="39"/>
      <c r="R18" s="20">
        <v>7</v>
      </c>
      <c r="S18" s="13">
        <f>R18/19.98</f>
        <v>0.35035035035035034</v>
      </c>
      <c r="T18" s="20" t="s">
        <v>20</v>
      </c>
      <c r="U18" s="39">
        <f>7/19.98</f>
        <v>0.35035035035035034</v>
      </c>
      <c r="V18" s="20">
        <v>10</v>
      </c>
      <c r="W18" s="14">
        <f t="shared" si="10"/>
        <v>0.3003003003003003</v>
      </c>
      <c r="X18" s="20">
        <v>10</v>
      </c>
      <c r="Y18" s="41">
        <f t="shared" si="11"/>
        <v>0.3003003003003003</v>
      </c>
      <c r="Z18" s="18">
        <v>24</v>
      </c>
      <c r="AA18" s="14">
        <f t="shared" si="12"/>
        <v>0.7207207207207208</v>
      </c>
      <c r="AB18" s="18">
        <v>20</v>
      </c>
      <c r="AC18" s="39">
        <f t="shared" si="13"/>
        <v>0.60060060060060061</v>
      </c>
      <c r="AE18" s="14"/>
      <c r="AG18" s="39"/>
      <c r="AH18" s="20">
        <v>7</v>
      </c>
      <c r="AI18" s="14">
        <f t="shared" si="16"/>
        <v>0.21021021021021022</v>
      </c>
      <c r="AJ18" s="20">
        <v>4</v>
      </c>
      <c r="AK18" s="41">
        <f>AJ18/33.3</f>
        <v>0.12012012012012013</v>
      </c>
      <c r="AM18" s="14"/>
      <c r="AO18" s="14"/>
      <c r="AP18" s="20">
        <v>17</v>
      </c>
      <c r="AQ18" s="14">
        <f t="shared" si="20"/>
        <v>0.51051051051051055</v>
      </c>
      <c r="AR18" s="20">
        <v>5</v>
      </c>
      <c r="AS18" s="13">
        <f t="shared" si="41"/>
        <v>0.15015015015015015</v>
      </c>
      <c r="AT18" s="20">
        <v>13</v>
      </c>
      <c r="AU18" s="14">
        <f t="shared" si="21"/>
        <v>0.39039039039039042</v>
      </c>
      <c r="AV18" s="20">
        <v>7</v>
      </c>
      <c r="AW18" s="41">
        <f t="shared" si="22"/>
        <v>0.21002100210021002</v>
      </c>
      <c r="BG18" s="13"/>
      <c r="BI18" s="48"/>
      <c r="BJ18" s="20">
        <v>23</v>
      </c>
      <c r="BK18" s="14">
        <f t="shared" si="29"/>
        <v>0.69069069069069078</v>
      </c>
      <c r="BL18" s="20">
        <v>28</v>
      </c>
      <c r="BM18" s="14">
        <f t="shared" si="30"/>
        <v>0.84084084084084088</v>
      </c>
      <c r="BO18" s="13"/>
      <c r="BR18" s="20">
        <v>16</v>
      </c>
      <c r="BS18" s="14">
        <f t="shared" si="33"/>
        <v>0.48048048048048053</v>
      </c>
      <c r="BT18" s="20">
        <v>16</v>
      </c>
      <c r="BU18" s="41">
        <f t="shared" si="34"/>
        <v>0.48048048048048053</v>
      </c>
      <c r="BV18" s="20">
        <v>20</v>
      </c>
      <c r="BW18" s="14">
        <f t="shared" si="35"/>
        <v>0.60060060060060061</v>
      </c>
      <c r="BX18" s="20">
        <v>21</v>
      </c>
      <c r="BY18" s="14">
        <f t="shared" si="36"/>
        <v>0.63063063063063074</v>
      </c>
      <c r="BZ18" s="20">
        <v>5</v>
      </c>
      <c r="CA18" s="14">
        <f t="shared" si="37"/>
        <v>0.15015015015015015</v>
      </c>
      <c r="CB18" s="20">
        <v>5</v>
      </c>
      <c r="CC18" s="14">
        <f t="shared" si="38"/>
        <v>0.15015015015015015</v>
      </c>
      <c r="CD18" s="18">
        <v>0</v>
      </c>
      <c r="CE18" s="14">
        <f t="shared" si="39"/>
        <v>0</v>
      </c>
      <c r="CF18" s="18">
        <v>0</v>
      </c>
      <c r="CG18" s="14">
        <f t="shared" si="40"/>
        <v>0</v>
      </c>
    </row>
    <row r="19" spans="1:85" ht="15">
      <c r="A19" s="18">
        <v>16</v>
      </c>
      <c r="B19" s="20">
        <v>26</v>
      </c>
      <c r="C19" s="14">
        <f t="shared" si="0"/>
        <v>0.78078078078078084</v>
      </c>
      <c r="D19" s="20">
        <v>21</v>
      </c>
      <c r="E19" s="14">
        <f t="shared" si="1"/>
        <v>0.63063063063063074</v>
      </c>
      <c r="F19" s="49"/>
      <c r="G19" s="13"/>
      <c r="I19" s="50"/>
      <c r="J19" s="20">
        <v>7</v>
      </c>
      <c r="K19" s="14">
        <f t="shared" si="4"/>
        <v>0.21021021021021022</v>
      </c>
      <c r="L19" s="40">
        <v>5</v>
      </c>
      <c r="M19" s="39">
        <f t="shared" si="5"/>
        <v>0.15015015015015015</v>
      </c>
      <c r="N19" s="20"/>
      <c r="O19" s="14"/>
      <c r="P19" s="20"/>
      <c r="Q19" s="39"/>
      <c r="R19" s="20">
        <v>11</v>
      </c>
      <c r="S19" s="13">
        <f>R19/21.65</f>
        <v>0.5080831408775982</v>
      </c>
      <c r="T19" s="20" t="s">
        <v>21</v>
      </c>
      <c r="U19" s="39">
        <f>12/21.65</f>
        <v>0.55427251732101623</v>
      </c>
      <c r="V19" s="20">
        <v>8</v>
      </c>
      <c r="W19" s="14">
        <f t="shared" si="10"/>
        <v>0.24024024024024027</v>
      </c>
      <c r="X19" s="20">
        <v>12</v>
      </c>
      <c r="Y19" s="41">
        <f t="shared" si="11"/>
        <v>0.3603603603603604</v>
      </c>
      <c r="Z19" s="20">
        <v>17</v>
      </c>
      <c r="AA19" s="14">
        <f t="shared" si="12"/>
        <v>0.51051051051051055</v>
      </c>
      <c r="AB19" s="20">
        <v>21</v>
      </c>
      <c r="AC19" s="39">
        <f t="shared" si="13"/>
        <v>0.63063063063063074</v>
      </c>
      <c r="AE19" s="14"/>
      <c r="AG19" s="39"/>
      <c r="AH19" s="20">
        <v>6</v>
      </c>
      <c r="AI19" s="14">
        <f t="shared" si="16"/>
        <v>0.1801801801801802</v>
      </c>
      <c r="AK19" s="41"/>
      <c r="AM19" s="14"/>
      <c r="AO19" s="14"/>
      <c r="AP19" s="20">
        <v>3</v>
      </c>
      <c r="AQ19" s="14">
        <f t="shared" si="20"/>
        <v>9.00900900900901E-2</v>
      </c>
      <c r="AR19" s="20">
        <v>8</v>
      </c>
      <c r="AS19" s="13">
        <f t="shared" si="41"/>
        <v>0.24024024024024027</v>
      </c>
      <c r="AT19" s="20">
        <v>14</v>
      </c>
      <c r="AU19" s="14">
        <f t="shared" si="21"/>
        <v>0.42042042042042044</v>
      </c>
      <c r="AV19" s="20">
        <v>3</v>
      </c>
      <c r="AW19" s="41">
        <f t="shared" si="22"/>
        <v>9.0009000900090008E-2</v>
      </c>
      <c r="BG19" s="13"/>
      <c r="BI19" s="48"/>
      <c r="BJ19" s="20">
        <v>20</v>
      </c>
      <c r="BK19" s="14">
        <f t="shared" si="29"/>
        <v>0.60060060060060061</v>
      </c>
      <c r="BL19" s="20">
        <v>18</v>
      </c>
      <c r="BM19" s="14">
        <f t="shared" si="30"/>
        <v>0.54054054054054057</v>
      </c>
      <c r="BO19" s="13"/>
      <c r="BR19" s="20">
        <v>21</v>
      </c>
      <c r="BS19" s="14">
        <f t="shared" si="33"/>
        <v>0.63063063063063074</v>
      </c>
      <c r="BT19" s="20">
        <v>15</v>
      </c>
      <c r="BU19" s="41">
        <f t="shared" si="34"/>
        <v>0.45045045045045051</v>
      </c>
      <c r="BW19" s="14"/>
      <c r="BY19" s="14"/>
      <c r="BZ19" s="20">
        <v>3</v>
      </c>
      <c r="CA19" s="14">
        <f t="shared" si="37"/>
        <v>9.00900900900901E-2</v>
      </c>
      <c r="CB19" s="20">
        <v>4</v>
      </c>
      <c r="CC19" s="14">
        <f t="shared" si="38"/>
        <v>0.12012012012012013</v>
      </c>
      <c r="CD19" s="20">
        <v>0</v>
      </c>
      <c r="CE19" s="14">
        <f t="shared" si="39"/>
        <v>0</v>
      </c>
      <c r="CF19" s="20">
        <v>0</v>
      </c>
      <c r="CG19" s="14">
        <f t="shared" si="40"/>
        <v>0</v>
      </c>
    </row>
    <row r="20" spans="1:85" ht="15">
      <c r="A20" s="19"/>
      <c r="C20" s="13"/>
      <c r="E20" s="13"/>
      <c r="F20" s="49"/>
      <c r="G20" s="13"/>
      <c r="I20" s="39"/>
      <c r="J20" s="20">
        <v>2</v>
      </c>
      <c r="K20" s="14">
        <f t="shared" si="4"/>
        <v>6.0060060060060066E-2</v>
      </c>
      <c r="L20" s="40">
        <v>1</v>
      </c>
      <c r="M20" s="39">
        <f t="shared" si="5"/>
        <v>3.0030030030030033E-2</v>
      </c>
      <c r="N20" s="20"/>
      <c r="O20" s="14"/>
      <c r="P20" s="20"/>
      <c r="Q20" s="39"/>
      <c r="R20" s="20"/>
      <c r="S20" s="13"/>
      <c r="T20" s="20"/>
      <c r="U20" s="39"/>
      <c r="V20" s="20">
        <v>15</v>
      </c>
      <c r="W20" s="14">
        <f t="shared" si="10"/>
        <v>0.45045045045045051</v>
      </c>
      <c r="X20" s="20">
        <v>8</v>
      </c>
      <c r="Y20" s="41">
        <f t="shared" si="11"/>
        <v>0.24024024024024027</v>
      </c>
      <c r="Z20" s="20">
        <v>16</v>
      </c>
      <c r="AA20" s="14">
        <f t="shared" si="12"/>
        <v>0.48048048048048053</v>
      </c>
      <c r="AB20" s="20">
        <v>16</v>
      </c>
      <c r="AC20" s="39">
        <f t="shared" si="13"/>
        <v>0.48048048048048053</v>
      </c>
      <c r="AE20" s="14"/>
      <c r="AG20" s="39"/>
      <c r="AH20" s="20">
        <v>16</v>
      </c>
      <c r="AI20" s="14">
        <f t="shared" si="16"/>
        <v>0.48048048048048053</v>
      </c>
      <c r="AJ20" s="20">
        <v>13</v>
      </c>
      <c r="AK20" s="41">
        <f>AJ20/33.3</f>
        <v>0.39039039039039042</v>
      </c>
      <c r="AM20" s="14"/>
      <c r="AO20" s="14"/>
      <c r="AP20" s="20">
        <v>8</v>
      </c>
      <c r="AQ20" s="14">
        <f t="shared" si="20"/>
        <v>0.24024024024024027</v>
      </c>
      <c r="AR20" s="20">
        <v>7</v>
      </c>
      <c r="AS20" s="13">
        <f t="shared" si="41"/>
        <v>0.21021021021021022</v>
      </c>
      <c r="AT20" s="20">
        <v>12</v>
      </c>
      <c r="AU20" s="14">
        <f t="shared" si="21"/>
        <v>0.3603603603603604</v>
      </c>
      <c r="AV20" s="20">
        <v>8</v>
      </c>
      <c r="AW20" s="41">
        <f t="shared" si="22"/>
        <v>0.24002400240024005</v>
      </c>
      <c r="BG20" s="13"/>
      <c r="BI20" s="48"/>
      <c r="BJ20" s="20">
        <v>26</v>
      </c>
      <c r="BK20" s="14">
        <f t="shared" si="29"/>
        <v>0.78078078078078084</v>
      </c>
      <c r="BL20" s="20">
        <v>21</v>
      </c>
      <c r="BM20" s="14">
        <f t="shared" si="30"/>
        <v>0.63063063063063074</v>
      </c>
      <c r="BO20" s="13"/>
      <c r="BR20" s="20">
        <v>12</v>
      </c>
      <c r="BS20" s="14">
        <f t="shared" si="33"/>
        <v>0.3603603603603604</v>
      </c>
      <c r="BT20" s="20">
        <v>10</v>
      </c>
      <c r="BU20" s="41">
        <f t="shared" si="34"/>
        <v>0.3003003003003003</v>
      </c>
      <c r="BW20" s="14"/>
      <c r="BY20" s="14"/>
      <c r="BZ20" s="20">
        <v>13</v>
      </c>
      <c r="CA20" s="14">
        <f t="shared" si="37"/>
        <v>0.39039039039039042</v>
      </c>
      <c r="CB20" s="20">
        <v>5</v>
      </c>
      <c r="CC20" s="14">
        <f t="shared" si="38"/>
        <v>0.15015015015015015</v>
      </c>
      <c r="CD20" s="20">
        <v>4</v>
      </c>
      <c r="CE20" s="14">
        <f t="shared" si="39"/>
        <v>0.12012012012012013</v>
      </c>
      <c r="CF20" s="20">
        <v>3</v>
      </c>
      <c r="CG20" s="14">
        <f t="shared" si="40"/>
        <v>9.00900900900901E-2</v>
      </c>
    </row>
    <row r="21" spans="1:85" ht="15">
      <c r="A21" s="19"/>
      <c r="C21" s="13"/>
      <c r="E21" s="13"/>
      <c r="F21" s="49"/>
      <c r="G21" s="13"/>
      <c r="I21" s="39"/>
      <c r="J21" s="20">
        <v>11</v>
      </c>
      <c r="K21" s="14">
        <f t="shared" si="4"/>
        <v>0.33033033033033038</v>
      </c>
      <c r="L21" s="40">
        <v>4</v>
      </c>
      <c r="M21" s="39">
        <f t="shared" si="5"/>
        <v>0.12012012012012013</v>
      </c>
      <c r="N21" s="20"/>
      <c r="O21" s="14"/>
      <c r="P21" s="20"/>
      <c r="Q21" s="39"/>
      <c r="R21" s="20"/>
      <c r="S21" s="13"/>
      <c r="T21" s="20"/>
      <c r="U21" s="39"/>
      <c r="V21" s="20">
        <v>15</v>
      </c>
      <c r="W21" s="14">
        <f t="shared" si="10"/>
        <v>0.45045045045045051</v>
      </c>
      <c r="X21" s="20">
        <v>6</v>
      </c>
      <c r="Y21" s="41">
        <f t="shared" si="11"/>
        <v>0.1801801801801802</v>
      </c>
      <c r="AA21" s="14"/>
      <c r="AC21" s="39"/>
      <c r="AE21" s="14"/>
      <c r="AG21" s="39"/>
      <c r="AH21" s="20">
        <v>8</v>
      </c>
      <c r="AI21" s="14">
        <f t="shared" si="16"/>
        <v>0.24024024024024027</v>
      </c>
      <c r="AJ21" s="20">
        <v>9</v>
      </c>
      <c r="AK21" s="41">
        <f>AJ21/33.3</f>
        <v>0.27027027027027029</v>
      </c>
      <c r="AM21" s="14"/>
      <c r="AO21" s="14"/>
      <c r="AP21" s="20">
        <v>11</v>
      </c>
      <c r="AQ21" s="14">
        <f t="shared" si="20"/>
        <v>0.33033033033033038</v>
      </c>
      <c r="AR21" s="20">
        <v>4</v>
      </c>
      <c r="AS21" s="13">
        <f t="shared" si="41"/>
        <v>0.12012012012012013</v>
      </c>
      <c r="AT21" s="20">
        <v>11</v>
      </c>
      <c r="AU21" s="14">
        <f t="shared" si="21"/>
        <v>0.33033033033033038</v>
      </c>
      <c r="AV21" s="20">
        <v>8</v>
      </c>
      <c r="AW21" s="41">
        <f t="shared" si="22"/>
        <v>0.24002400240024005</v>
      </c>
      <c r="BG21" s="13"/>
      <c r="BI21" s="48"/>
      <c r="BJ21" s="20">
        <v>26</v>
      </c>
      <c r="BK21" s="14">
        <f t="shared" si="29"/>
        <v>0.78078078078078084</v>
      </c>
      <c r="BL21" s="20">
        <v>24</v>
      </c>
      <c r="BM21" s="14">
        <f t="shared" si="30"/>
        <v>0.7207207207207208</v>
      </c>
      <c r="BO21" s="13"/>
      <c r="BR21" s="20">
        <v>22</v>
      </c>
      <c r="BS21" s="14">
        <f t="shared" si="33"/>
        <v>0.66066066066066076</v>
      </c>
      <c r="BT21" s="20">
        <v>16</v>
      </c>
      <c r="BU21" s="41">
        <f t="shared" si="34"/>
        <v>0.48048048048048053</v>
      </c>
      <c r="BW21" s="14"/>
      <c r="BY21" s="14"/>
      <c r="CA21" s="14"/>
      <c r="CC21" s="14"/>
      <c r="CD21" s="20">
        <v>0</v>
      </c>
      <c r="CE21" s="14">
        <f t="shared" si="39"/>
        <v>0</v>
      </c>
      <c r="CF21" s="20">
        <v>0</v>
      </c>
      <c r="CG21" s="14">
        <f t="shared" si="40"/>
        <v>0</v>
      </c>
    </row>
    <row r="22" spans="1:85" ht="15">
      <c r="A22" s="19"/>
      <c r="C22" s="13"/>
      <c r="E22" s="13"/>
      <c r="F22" s="49"/>
      <c r="G22" s="13"/>
      <c r="I22" s="39"/>
      <c r="J22" s="20">
        <v>9</v>
      </c>
      <c r="K22" s="14">
        <f t="shared" si="4"/>
        <v>0.27027027027027029</v>
      </c>
      <c r="L22" s="40">
        <v>3</v>
      </c>
      <c r="M22" s="39">
        <f t="shared" si="5"/>
        <v>9.00900900900901E-2</v>
      </c>
      <c r="N22" s="20"/>
      <c r="O22" s="16">
        <f>AVERAGE(O4:O15)</f>
        <v>0.52868086384493496</v>
      </c>
      <c r="P22" s="20"/>
      <c r="Q22" s="80">
        <f>AVERAGE(Q4:Q15)</f>
        <v>0.43710377043710369</v>
      </c>
      <c r="R22" s="20"/>
      <c r="S22" s="13"/>
      <c r="T22" s="20"/>
      <c r="U22" s="39"/>
      <c r="V22" s="20">
        <v>12</v>
      </c>
      <c r="W22" s="14">
        <f t="shared" si="10"/>
        <v>0.3603603603603604</v>
      </c>
      <c r="Y22" s="41">
        <f t="shared" si="11"/>
        <v>0</v>
      </c>
      <c r="AA22" s="14"/>
      <c r="AC22" s="39"/>
      <c r="AE22" s="14"/>
      <c r="AG22" s="39"/>
      <c r="AI22" s="14"/>
      <c r="AK22" s="41"/>
      <c r="AM22" s="14"/>
      <c r="AO22" s="14"/>
      <c r="AP22" s="20">
        <v>7</v>
      </c>
      <c r="AQ22" s="14">
        <f t="shared" si="20"/>
        <v>0.21021021021021022</v>
      </c>
      <c r="AR22" s="20">
        <v>11</v>
      </c>
      <c r="AS22" s="13">
        <f t="shared" si="41"/>
        <v>0.33033033033033038</v>
      </c>
      <c r="AU22" s="14"/>
      <c r="AW22" s="41"/>
      <c r="BG22" s="13"/>
      <c r="BI22" s="48"/>
      <c r="BJ22" s="20">
        <v>24</v>
      </c>
      <c r="BK22" s="14">
        <f t="shared" si="29"/>
        <v>0.7207207207207208</v>
      </c>
      <c r="BL22" s="20">
        <v>23</v>
      </c>
      <c r="BM22" s="14">
        <f t="shared" si="30"/>
        <v>0.69069069069069078</v>
      </c>
      <c r="BO22" s="13"/>
      <c r="BR22" s="20">
        <v>15</v>
      </c>
      <c r="BS22" s="14">
        <f t="shared" si="33"/>
        <v>0.45045045045045051</v>
      </c>
      <c r="BT22" s="20">
        <v>17</v>
      </c>
      <c r="BU22" s="41">
        <f t="shared" si="34"/>
        <v>0.51051051051051055</v>
      </c>
      <c r="BW22" s="14"/>
      <c r="BY22" s="14"/>
      <c r="CA22" s="14"/>
      <c r="CC22" s="14"/>
      <c r="CD22" s="20">
        <v>0</v>
      </c>
      <c r="CE22" s="14">
        <f t="shared" si="39"/>
        <v>0</v>
      </c>
      <c r="CF22" s="20">
        <v>0</v>
      </c>
      <c r="CG22" s="14">
        <f t="shared" si="40"/>
        <v>0</v>
      </c>
    </row>
    <row r="23" spans="1:85" ht="15">
      <c r="A23" s="19"/>
      <c r="C23" s="16">
        <f>AVERAGE(C4:C19)</f>
        <v>0.57995495495495486</v>
      </c>
      <c r="D23" s="16"/>
      <c r="E23" s="16">
        <f>AVERAGE(E4:E19)</f>
        <v>0.51801801801801795</v>
      </c>
      <c r="F23" s="49"/>
      <c r="G23" s="16">
        <f>AVERAGE(G4:G19)</f>
        <v>0.35785785785785779</v>
      </c>
      <c r="I23" s="80">
        <f>AVERAGE(I4:I15)</f>
        <v>0.21021021021021016</v>
      </c>
      <c r="J23" s="20">
        <v>8</v>
      </c>
      <c r="K23" s="14">
        <f t="shared" si="4"/>
        <v>0.24024024024024027</v>
      </c>
      <c r="L23" s="40">
        <v>2</v>
      </c>
      <c r="M23" s="39">
        <f t="shared" si="5"/>
        <v>6.0060060060060066E-2</v>
      </c>
      <c r="N23" s="20"/>
      <c r="O23" s="14"/>
      <c r="P23" s="20"/>
      <c r="Q23" s="39"/>
      <c r="R23" s="20"/>
      <c r="S23" s="13"/>
      <c r="T23" s="20"/>
      <c r="U23" s="39"/>
      <c r="V23" s="20">
        <v>17</v>
      </c>
      <c r="W23" s="14">
        <f t="shared" si="10"/>
        <v>0.51051051051051055</v>
      </c>
      <c r="Y23" s="41">
        <f t="shared" si="11"/>
        <v>0</v>
      </c>
      <c r="AA23" s="14"/>
      <c r="AC23" s="39"/>
      <c r="AE23" s="14"/>
      <c r="AG23" s="39"/>
      <c r="AI23" s="14"/>
      <c r="AK23" s="41"/>
      <c r="AM23" s="14"/>
      <c r="AO23" s="14"/>
      <c r="AP23" s="20">
        <v>12</v>
      </c>
      <c r="AQ23" s="14">
        <f t="shared" si="20"/>
        <v>0.3603603603603604</v>
      </c>
      <c r="AS23" s="13"/>
      <c r="AU23" s="14"/>
      <c r="AW23" s="41"/>
      <c r="BG23" s="13"/>
      <c r="BI23" s="48"/>
      <c r="BJ23" s="20">
        <v>19</v>
      </c>
      <c r="BK23" s="14">
        <f t="shared" si="29"/>
        <v>0.57057057057057059</v>
      </c>
      <c r="BL23" s="20">
        <v>24</v>
      </c>
      <c r="BM23" s="14">
        <f t="shared" si="30"/>
        <v>0.7207207207207208</v>
      </c>
      <c r="BO23" s="13"/>
      <c r="BR23" s="20">
        <v>12</v>
      </c>
      <c r="BS23" s="14">
        <f t="shared" si="33"/>
        <v>0.3603603603603604</v>
      </c>
      <c r="BT23" s="20">
        <v>5</v>
      </c>
      <c r="BU23" s="41">
        <f t="shared" si="34"/>
        <v>0.15015015015015015</v>
      </c>
      <c r="BW23" s="14"/>
      <c r="BY23" s="14"/>
      <c r="CA23" s="14"/>
      <c r="CC23" s="14"/>
      <c r="CD23" s="20">
        <v>2</v>
      </c>
      <c r="CE23" s="14">
        <f t="shared" si="39"/>
        <v>6.0060060060060066E-2</v>
      </c>
      <c r="CF23" s="20">
        <v>2</v>
      </c>
      <c r="CG23" s="14">
        <f t="shared" si="40"/>
        <v>6.0060060060060066E-2</v>
      </c>
    </row>
    <row r="24" spans="1:85" ht="15">
      <c r="A24" s="19"/>
      <c r="E24" s="13"/>
      <c r="F24" s="49"/>
      <c r="G24" s="13"/>
      <c r="I24" s="39"/>
      <c r="J24" s="20">
        <v>5</v>
      </c>
      <c r="K24" s="14">
        <f t="shared" si="4"/>
        <v>0.15015015015015015</v>
      </c>
      <c r="L24" s="40">
        <v>0</v>
      </c>
      <c r="M24" s="39">
        <f t="shared" si="5"/>
        <v>0</v>
      </c>
      <c r="N24" s="20"/>
      <c r="O24" s="14"/>
      <c r="P24" s="20"/>
      <c r="Q24" s="39"/>
      <c r="R24" s="20"/>
      <c r="S24" s="13"/>
      <c r="T24" s="20"/>
      <c r="U24" s="39"/>
      <c r="V24" s="20">
        <v>9</v>
      </c>
      <c r="W24" s="14">
        <f>V24/23.31</f>
        <v>0.38610038610038611</v>
      </c>
      <c r="X24" s="20" t="s">
        <v>22</v>
      </c>
      <c r="Y24" s="41">
        <f>0/23.31</f>
        <v>0</v>
      </c>
      <c r="AA24" s="14"/>
      <c r="AC24" s="39"/>
      <c r="AE24" s="14"/>
      <c r="AG24" s="39"/>
      <c r="AI24" s="14"/>
      <c r="AK24" s="41"/>
      <c r="AM24" s="14"/>
      <c r="AO24" s="14"/>
      <c r="AQ24" s="14"/>
      <c r="AS24" s="13"/>
      <c r="AU24" s="14"/>
      <c r="AW24" s="41"/>
      <c r="BG24" s="13"/>
      <c r="BI24" s="48"/>
      <c r="BJ24" s="20">
        <v>24</v>
      </c>
      <c r="BK24" s="14">
        <f t="shared" si="29"/>
        <v>0.7207207207207208</v>
      </c>
      <c r="BL24" s="20">
        <v>24</v>
      </c>
      <c r="BM24" s="14">
        <f t="shared" si="30"/>
        <v>0.7207207207207208</v>
      </c>
      <c r="BO24" s="13"/>
      <c r="BR24" s="20">
        <v>18</v>
      </c>
      <c r="BS24" s="14">
        <f t="shared" si="33"/>
        <v>0.54054054054054057</v>
      </c>
      <c r="BT24" s="20">
        <v>14</v>
      </c>
      <c r="BU24" s="41">
        <f t="shared" si="34"/>
        <v>0.42042042042042044</v>
      </c>
      <c r="BW24" s="14"/>
      <c r="BY24" s="14"/>
      <c r="CA24" s="14"/>
      <c r="CC24" s="14"/>
      <c r="CD24" s="20">
        <v>3</v>
      </c>
      <c r="CE24" s="14">
        <f t="shared" si="39"/>
        <v>9.00900900900901E-2</v>
      </c>
      <c r="CF24" s="20">
        <v>2</v>
      </c>
      <c r="CG24" s="14">
        <f t="shared" si="40"/>
        <v>6.0060060060060066E-2</v>
      </c>
    </row>
    <row r="25" spans="1:85" ht="15">
      <c r="A25" s="19"/>
      <c r="E25" s="13"/>
      <c r="F25" s="49"/>
      <c r="G25" s="13"/>
      <c r="I25" s="50"/>
      <c r="K25" s="13"/>
      <c r="L25" s="51"/>
      <c r="M25" s="50"/>
      <c r="O25" s="13"/>
      <c r="Q25" s="50"/>
      <c r="S25" s="13"/>
      <c r="U25" s="39"/>
      <c r="V25" s="20">
        <v>9</v>
      </c>
      <c r="W25" s="14">
        <f>V25/23.98</f>
        <v>0.37531276063386154</v>
      </c>
      <c r="X25" s="20" t="s">
        <v>23</v>
      </c>
      <c r="Y25" s="41">
        <f>7/23.98</f>
        <v>0.29190992493744788</v>
      </c>
      <c r="AA25" s="14"/>
      <c r="AC25" s="39"/>
      <c r="AE25" s="14"/>
      <c r="AG25" s="39"/>
      <c r="AI25" s="14"/>
      <c r="AK25" s="41"/>
      <c r="AM25" s="14"/>
      <c r="AO25" s="14"/>
      <c r="AQ25" s="14"/>
      <c r="AS25" s="13"/>
      <c r="AU25" s="14"/>
      <c r="AW25" s="41"/>
      <c r="BG25" s="13"/>
      <c r="BI25" s="48"/>
      <c r="BJ25" s="20">
        <v>27</v>
      </c>
      <c r="BK25" s="14">
        <f t="shared" si="29"/>
        <v>0.81081081081081086</v>
      </c>
      <c r="BL25" s="20">
        <v>22</v>
      </c>
      <c r="BM25" s="14">
        <f t="shared" si="30"/>
        <v>0.66066066066066076</v>
      </c>
      <c r="BO25" s="13"/>
      <c r="BR25" s="20">
        <v>20</v>
      </c>
      <c r="BS25" s="14">
        <f t="shared" si="33"/>
        <v>0.60060060060060061</v>
      </c>
      <c r="BT25" s="20">
        <v>14</v>
      </c>
      <c r="BU25" s="41">
        <f t="shared" si="34"/>
        <v>0.42042042042042044</v>
      </c>
      <c r="BW25" s="14"/>
      <c r="BY25" s="14"/>
      <c r="CA25" s="14"/>
      <c r="CC25" s="14"/>
      <c r="CD25" s="20">
        <v>2</v>
      </c>
      <c r="CE25" s="14">
        <f t="shared" si="39"/>
        <v>6.0060060060060066E-2</v>
      </c>
      <c r="CF25" s="20">
        <v>2</v>
      </c>
      <c r="CG25" s="14">
        <f t="shared" si="40"/>
        <v>6.0060060060060066E-2</v>
      </c>
    </row>
    <row r="26" spans="1:85" ht="15">
      <c r="A26" s="19"/>
      <c r="E26" s="13"/>
      <c r="F26" s="49"/>
      <c r="G26" s="13"/>
      <c r="I26" s="50"/>
      <c r="K26" s="16">
        <f>AVERAGE(K4:K24)</f>
        <v>0.25740025740025735</v>
      </c>
      <c r="L26" s="51"/>
      <c r="M26" s="80">
        <f>AVERAGE(M4:M24)</f>
        <v>8.2940082940082926E-2</v>
      </c>
      <c r="O26" s="13"/>
      <c r="Q26" s="50"/>
      <c r="S26" s="13"/>
      <c r="U26" s="39"/>
      <c r="V26" s="20">
        <v>7</v>
      </c>
      <c r="W26" s="14">
        <f>V26/12.8</f>
        <v>0.546875</v>
      </c>
      <c r="X26" s="20" t="s">
        <v>24</v>
      </c>
      <c r="Y26" s="41">
        <f>4/12.8</f>
        <v>0.3125</v>
      </c>
      <c r="AA26" s="14"/>
      <c r="AC26" s="39"/>
      <c r="AE26" s="14"/>
      <c r="AG26" s="39"/>
      <c r="AI26" s="14"/>
      <c r="AK26" s="41"/>
      <c r="AM26" s="14"/>
      <c r="AO26" s="14"/>
      <c r="AQ26" s="14"/>
      <c r="AS26" s="13"/>
      <c r="AU26" s="14"/>
      <c r="AW26" s="41"/>
      <c r="BG26" s="13"/>
      <c r="BI26" s="48"/>
      <c r="BJ26" s="20">
        <v>20</v>
      </c>
      <c r="BK26" s="14">
        <f t="shared" si="29"/>
        <v>0.60060060060060061</v>
      </c>
      <c r="BL26" s="20">
        <v>23</v>
      </c>
      <c r="BM26" s="14">
        <f t="shared" si="30"/>
        <v>0.69069069069069078</v>
      </c>
      <c r="BO26" s="13"/>
      <c r="BS26" s="81"/>
      <c r="BU26" s="41"/>
      <c r="BW26" s="14"/>
      <c r="BY26" s="14"/>
      <c r="CA26" s="14"/>
      <c r="CC26" s="14"/>
      <c r="CE26" s="14"/>
      <c r="CG26" s="13"/>
    </row>
    <row r="27" spans="1:85" ht="15">
      <c r="A27" s="19"/>
      <c r="E27" s="13"/>
      <c r="F27" s="49"/>
      <c r="G27" s="13"/>
      <c r="I27" s="50"/>
      <c r="K27" s="13"/>
      <c r="L27" s="51"/>
      <c r="M27" s="50"/>
      <c r="O27" s="13"/>
      <c r="Q27" s="50"/>
      <c r="S27" s="13"/>
      <c r="U27" s="50"/>
      <c r="W27" s="13"/>
      <c r="Y27" s="48"/>
      <c r="AA27" s="13"/>
      <c r="AC27" s="50"/>
      <c r="AE27" s="13"/>
      <c r="AG27" s="50"/>
      <c r="AI27" s="13"/>
      <c r="AK27" s="48"/>
      <c r="AM27" s="13"/>
      <c r="AO27" s="13"/>
      <c r="AQ27" s="13"/>
      <c r="AS27" s="13"/>
      <c r="AU27" s="13"/>
      <c r="AW27" s="48"/>
      <c r="BG27" s="13"/>
      <c r="BI27" s="48"/>
      <c r="BJ27" s="20">
        <v>20</v>
      </c>
      <c r="BK27" s="14">
        <f t="shared" si="29"/>
        <v>0.60060060060060061</v>
      </c>
      <c r="BL27" s="20">
        <v>27</v>
      </c>
      <c r="BM27" s="14">
        <f t="shared" si="30"/>
        <v>0.81081081081081086</v>
      </c>
      <c r="BO27" s="13"/>
      <c r="BS27" s="81"/>
      <c r="BU27" s="41"/>
      <c r="BW27" s="14"/>
      <c r="BY27" s="14"/>
      <c r="CA27" s="14"/>
      <c r="CC27" s="14"/>
      <c r="CE27" s="14"/>
      <c r="CG27" s="13"/>
    </row>
    <row r="28" spans="1:85" ht="15">
      <c r="A28" s="19"/>
      <c r="E28" s="13"/>
      <c r="F28" s="49"/>
      <c r="G28" s="13"/>
      <c r="I28" s="50"/>
      <c r="K28" s="13"/>
      <c r="L28" s="51"/>
      <c r="M28" s="50"/>
      <c r="O28" s="13"/>
      <c r="Q28" s="50"/>
      <c r="S28" s="13"/>
      <c r="U28" s="50"/>
      <c r="W28" s="13"/>
      <c r="Y28" s="48"/>
      <c r="AA28" s="13"/>
      <c r="AC28" s="50"/>
      <c r="AE28" s="13"/>
      <c r="AG28" s="50"/>
      <c r="AI28" s="13"/>
      <c r="AK28" s="48"/>
      <c r="AM28" s="13"/>
      <c r="AO28" s="13"/>
      <c r="AQ28" s="13"/>
      <c r="AS28" s="13"/>
      <c r="AU28" s="13"/>
      <c r="AW28" s="48"/>
      <c r="BG28" s="13"/>
      <c r="BI28" s="48"/>
      <c r="BJ28" s="20">
        <v>18</v>
      </c>
      <c r="BK28" s="14">
        <f t="shared" si="29"/>
        <v>0.54054054054054057</v>
      </c>
      <c r="BL28" s="20">
        <v>22</v>
      </c>
      <c r="BM28" s="14">
        <f t="shared" si="30"/>
        <v>0.66066066066066076</v>
      </c>
      <c r="BO28" s="13"/>
      <c r="BS28" s="81"/>
      <c r="BU28" s="41"/>
      <c r="BW28" s="14"/>
      <c r="BY28" s="14"/>
      <c r="CA28" s="14"/>
      <c r="CC28" s="14"/>
      <c r="CE28" s="14"/>
      <c r="CG28" s="13"/>
    </row>
    <row r="29" spans="1:85" ht="15">
      <c r="A29" s="19"/>
      <c r="E29" s="13"/>
      <c r="F29" s="49"/>
      <c r="G29" s="13"/>
      <c r="I29" s="50"/>
      <c r="K29" s="13"/>
      <c r="L29" s="51"/>
      <c r="M29" s="50"/>
      <c r="O29" s="13"/>
      <c r="Q29" s="50"/>
      <c r="S29" s="16">
        <f>AVERAGE(S4:S19)</f>
        <v>0.47237438692404043</v>
      </c>
      <c r="T29" s="20"/>
      <c r="U29" s="80">
        <f>AVERAGE(U4:U19)</f>
        <v>0.42641773660826771</v>
      </c>
      <c r="W29" s="80">
        <f>AVERAGE(W4:W26)</f>
        <v>0.3702389284322371</v>
      </c>
      <c r="Y29" s="80">
        <f>AVERAGE(Y4:Y26)</f>
        <v>0.1699005751409022</v>
      </c>
      <c r="AA29" s="80">
        <f>AVERAGE(AA4:AA20)</f>
        <v>0.5158099275746334</v>
      </c>
      <c r="AC29" s="80">
        <f>AVERAGE(AC4:AC20)</f>
        <v>0.57586998763469344</v>
      </c>
      <c r="AE29" s="80">
        <f>AVERAGE(AE4:AE13)</f>
        <v>0.5585585585585584</v>
      </c>
      <c r="AG29" s="80">
        <f>AVERAGE(AG4:AG13)</f>
        <v>0.47747747747747737</v>
      </c>
      <c r="AI29" s="80">
        <f>AVERAGE(AI4:AI21)</f>
        <v>0.36036036036036029</v>
      </c>
      <c r="AK29" s="80">
        <f>AVERAGE(AK4:AK21)</f>
        <v>0.30593093093093088</v>
      </c>
      <c r="AM29" s="80">
        <f>AVERAGE(AM4:AM16)</f>
        <v>0.68376068376068366</v>
      </c>
      <c r="AO29" s="80">
        <f>AVERAGE(AO4:AO16)</f>
        <v>0.60522060522060517</v>
      </c>
      <c r="AQ29" s="80">
        <f>AVERAGE(AQ4:AQ23)</f>
        <v>0.39789789789789781</v>
      </c>
      <c r="AS29" s="80">
        <f>AVERAGE(AS5:AS22)</f>
        <v>0.30530530530530525</v>
      </c>
      <c r="AU29" s="80">
        <f>AVERAGE(AU4:AU21)</f>
        <v>0.34200867534200863</v>
      </c>
      <c r="AW29" s="80">
        <f>AVERAGE(AW4:AW21)</f>
        <v>0.22668933560022669</v>
      </c>
      <c r="AY29" s="80">
        <f>AVERAGE(AY4:AY12)</f>
        <v>0.57724391057724389</v>
      </c>
      <c r="BA29" s="80">
        <f>AVERAGE(BA4:BA12)</f>
        <v>0.51718385051718385</v>
      </c>
      <c r="BC29" s="80">
        <f>AVERAGE(BC4:BC15)</f>
        <v>0.61561561561561551</v>
      </c>
      <c r="BE29" s="80">
        <f>AVERAGE(BE4:BE15)</f>
        <v>0.46546546546546536</v>
      </c>
      <c r="BG29" s="80">
        <f>AVERAGE(BG4:BG15)</f>
        <v>0.55388722055388717</v>
      </c>
      <c r="BI29" s="80">
        <f>AVERAGE(BI4:BI15)</f>
        <v>0.50383717050383714</v>
      </c>
      <c r="BJ29" s="20">
        <v>24</v>
      </c>
      <c r="BK29" s="14">
        <f t="shared" si="29"/>
        <v>0.7207207207207208</v>
      </c>
      <c r="BL29" s="20">
        <v>23</v>
      </c>
      <c r="BM29" s="14">
        <f t="shared" si="30"/>
        <v>0.69069069069069078</v>
      </c>
      <c r="BO29" s="13"/>
      <c r="BS29" s="81"/>
      <c r="BU29" s="41"/>
      <c r="BW29" s="14"/>
      <c r="BY29" s="14"/>
      <c r="CA29" s="14"/>
      <c r="CC29" s="14"/>
      <c r="CE29" s="14"/>
      <c r="CG29" s="13"/>
    </row>
    <row r="30" spans="1:85" ht="15">
      <c r="A30" s="19"/>
      <c r="E30" s="13"/>
      <c r="F30" s="49"/>
      <c r="G30" s="13"/>
      <c r="I30" s="50"/>
      <c r="K30" s="13"/>
      <c r="L30" s="51"/>
      <c r="M30" s="50"/>
      <c r="O30" s="13"/>
      <c r="Q30" s="50"/>
      <c r="S30" s="13"/>
      <c r="U30" s="50"/>
      <c r="W30" s="13"/>
      <c r="Y30" s="48"/>
      <c r="AA30" s="13"/>
      <c r="AC30" s="50"/>
      <c r="AE30" s="13"/>
      <c r="AG30" s="50"/>
      <c r="AI30" s="13"/>
      <c r="AK30" s="48"/>
      <c r="AM30" s="13"/>
      <c r="AO30" s="13"/>
      <c r="AQ30" s="13"/>
      <c r="AS30" s="13"/>
      <c r="AU30" s="13"/>
      <c r="AW30" s="48"/>
      <c r="BG30" s="13"/>
      <c r="BI30" s="48"/>
      <c r="BJ30" s="20">
        <v>21</v>
      </c>
      <c r="BK30" s="14">
        <f t="shared" si="29"/>
        <v>0.63063063063063074</v>
      </c>
      <c r="BL30" s="20">
        <v>22</v>
      </c>
      <c r="BM30" s="14">
        <f t="shared" si="30"/>
        <v>0.66066066066066076</v>
      </c>
      <c r="BO30" s="13"/>
      <c r="BS30" s="81"/>
      <c r="BU30" s="41"/>
      <c r="BW30" s="14"/>
      <c r="BY30" s="14"/>
      <c r="CA30" s="14"/>
      <c r="CC30" s="14"/>
      <c r="CE30" s="14"/>
      <c r="CG30" s="13"/>
    </row>
    <row r="31" spans="1:85" ht="15">
      <c r="A31" s="19"/>
      <c r="E31" s="13"/>
      <c r="F31" s="49"/>
      <c r="G31" s="13"/>
      <c r="I31" s="50"/>
      <c r="K31" s="13"/>
      <c r="L31" s="51"/>
      <c r="M31" s="50"/>
      <c r="O31" s="13"/>
      <c r="Q31" s="50"/>
      <c r="S31" s="13"/>
      <c r="U31" s="50"/>
      <c r="W31" s="13"/>
      <c r="Y31" s="48"/>
      <c r="AA31" s="13"/>
      <c r="AC31" s="50"/>
      <c r="AE31" s="13"/>
      <c r="AG31" s="50"/>
      <c r="AI31" s="13"/>
      <c r="AK31" s="48"/>
      <c r="AM31" s="13"/>
      <c r="AO31" s="13"/>
      <c r="AQ31" s="13"/>
      <c r="AS31" s="13"/>
      <c r="AU31" s="13"/>
      <c r="AW31" s="48"/>
      <c r="BG31" s="13"/>
      <c r="BI31" s="48"/>
      <c r="BJ31" s="20">
        <v>14</v>
      </c>
      <c r="BK31" s="14">
        <f t="shared" si="29"/>
        <v>0.42042042042042044</v>
      </c>
      <c r="BL31" s="20">
        <v>23</v>
      </c>
      <c r="BM31" s="14">
        <f t="shared" si="30"/>
        <v>0.69069069069069078</v>
      </c>
      <c r="BO31" s="13"/>
      <c r="BS31" s="81"/>
      <c r="BU31" s="41"/>
      <c r="BW31" s="14"/>
      <c r="BY31" s="14"/>
      <c r="CA31" s="14"/>
      <c r="CC31" s="14"/>
      <c r="CE31" s="14"/>
      <c r="CG31" s="13"/>
    </row>
    <row r="32" spans="1:85" ht="15">
      <c r="A32" s="19"/>
      <c r="E32" s="13"/>
      <c r="F32" s="49"/>
      <c r="G32" s="13"/>
      <c r="I32" s="50"/>
      <c r="K32" s="13"/>
      <c r="L32" s="51"/>
      <c r="M32" s="50"/>
      <c r="O32" s="13"/>
      <c r="Q32" s="50"/>
      <c r="S32" s="13"/>
      <c r="U32" s="50"/>
      <c r="W32" s="13"/>
      <c r="Y32" s="48"/>
      <c r="AA32" s="13"/>
      <c r="AC32" s="50"/>
      <c r="AE32" s="13"/>
      <c r="AG32" s="50"/>
      <c r="AI32" s="13"/>
      <c r="AK32" s="48"/>
      <c r="AM32" s="13"/>
      <c r="AO32" s="13"/>
      <c r="AQ32" s="13"/>
      <c r="AS32" s="13"/>
      <c r="AU32" s="13"/>
      <c r="AW32" s="48"/>
      <c r="BG32" s="13"/>
      <c r="BI32" s="48"/>
      <c r="BK32" s="13"/>
      <c r="BM32" s="13"/>
      <c r="BO32" s="13"/>
      <c r="BS32" s="81"/>
      <c r="BU32" s="48"/>
      <c r="BW32" s="13"/>
      <c r="BY32" s="13"/>
      <c r="CA32" s="13"/>
      <c r="CC32" s="13"/>
      <c r="CE32" s="13"/>
      <c r="CG32" s="13"/>
    </row>
    <row r="33" spans="1:85" ht="15">
      <c r="A33" s="19"/>
      <c r="E33" s="13"/>
      <c r="F33" s="49"/>
      <c r="G33" s="13"/>
      <c r="I33" s="50"/>
      <c r="K33" s="13"/>
      <c r="L33" s="51"/>
      <c r="M33" s="50"/>
      <c r="O33" s="13"/>
      <c r="Q33" s="50"/>
      <c r="S33" s="13"/>
      <c r="U33" s="50"/>
      <c r="W33" s="13"/>
      <c r="Y33" s="48"/>
      <c r="AA33" s="13"/>
      <c r="AC33" s="50"/>
      <c r="AE33" s="13"/>
      <c r="AG33" s="50"/>
      <c r="AI33" s="13"/>
      <c r="AK33" s="48"/>
      <c r="AM33" s="13"/>
      <c r="AO33" s="13"/>
      <c r="AQ33" s="13"/>
      <c r="AS33" s="13"/>
      <c r="AU33" s="13"/>
      <c r="AW33" s="48"/>
      <c r="BG33" s="13"/>
      <c r="BI33" s="48"/>
      <c r="BK33" s="80">
        <f>AVERAGE(BK4:BK31)</f>
        <v>0.66173316173316166</v>
      </c>
      <c r="BM33" s="80">
        <f>AVERAGE(BM4:BM31)</f>
        <v>0.6510081510081509</v>
      </c>
      <c r="BO33" s="80">
        <f>AVERAGE(BO4:BO11)</f>
        <v>0.21396396396396394</v>
      </c>
      <c r="BQ33" s="80">
        <f>AVERAGE(BQ4:BQ11)</f>
        <v>0.16891891891891891</v>
      </c>
      <c r="BS33" s="80">
        <f>AVERAGE(BS4:BS25)</f>
        <v>0.48457548457548449</v>
      </c>
      <c r="BU33" s="82">
        <f>AVERAGE(BU4:BU25)</f>
        <v>0.36036036036036029</v>
      </c>
      <c r="BW33" s="82">
        <f>AVERAGE(BW4:BW18)</f>
        <v>0.55255255255255242</v>
      </c>
      <c r="BY33" s="82">
        <f>AVERAGE(BY4:BY18)</f>
        <v>0.58258258258258244</v>
      </c>
      <c r="CA33" s="82">
        <f>AVERAGE(CA4:CA20)</f>
        <v>0.30206677265500792</v>
      </c>
      <c r="CC33" s="82">
        <f>AVERAGE(CC4:CC20)</f>
        <v>0.31619855149266912</v>
      </c>
      <c r="CE33" s="82">
        <f>AVERAGE(CE4:CE25)</f>
        <v>6.415506415506414E-2</v>
      </c>
      <c r="CG33" s="82">
        <f>AVERAGE(CG4:CG25)</f>
        <v>6.2790062790062773E-2</v>
      </c>
    </row>
    <row r="1048576" ht="15.75" customHeight="1"/>
  </sheetData>
  <mergeCells count="27">
    <mergeCell ref="B1:X1"/>
    <mergeCell ref="Z1:AJ1"/>
    <mergeCell ref="AL1:AV1"/>
    <mergeCell ref="AX1:BH1"/>
    <mergeCell ref="BJ1:BT1"/>
    <mergeCell ref="BV1:CF1"/>
    <mergeCell ref="B2:D2"/>
    <mergeCell ref="F2:H2"/>
    <mergeCell ref="J2:L2"/>
    <mergeCell ref="N2:P2"/>
    <mergeCell ref="R2:T2"/>
    <mergeCell ref="V2:X2"/>
    <mergeCell ref="Z2:AB2"/>
    <mergeCell ref="AD2:AG2"/>
    <mergeCell ref="AH2:AK2"/>
    <mergeCell ref="AL2:AN2"/>
    <mergeCell ref="AP2:AR2"/>
    <mergeCell ref="AT2:AV2"/>
    <mergeCell ref="AX2:AZ2"/>
    <mergeCell ref="BB2:BD2"/>
    <mergeCell ref="BF2:BH2"/>
    <mergeCell ref="CD2:CF2"/>
    <mergeCell ref="BJ2:BL2"/>
    <mergeCell ref="BN2:BP2"/>
    <mergeCell ref="BR2:BT2"/>
    <mergeCell ref="BV2:BX2"/>
    <mergeCell ref="BZ2:CB2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IFT-74GFP</vt:lpstr>
      <vt:lpstr>OSM-6GFP</vt:lpstr>
      <vt:lpstr>OSM-3GFP</vt:lpstr>
      <vt:lpstr>CHE-11GFP</vt:lpstr>
      <vt:lpstr>IFT_frequency</vt:lpstr>
      <vt:lpstr>Kymograph-ORİGİNAL_ particle nu</vt:lpstr>
      <vt:lpstr>Kymograph-MODIFIED_particle 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Mustafa pir</dc:creator>
  <dc:description/>
  <cp:lastModifiedBy>Mustafa pir</cp:lastModifiedBy>
  <cp:revision>4</cp:revision>
  <dcterms:created xsi:type="dcterms:W3CDTF">2022-04-19T08:29:44Z</dcterms:created>
  <dcterms:modified xsi:type="dcterms:W3CDTF">2022-04-22T02:36:45Z</dcterms:modified>
  <dc:language>en-US</dc:language>
</cp:coreProperties>
</file>