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codeName="ThisWorkbook"/>
  <xr:revisionPtr revIDLastSave="0" documentId="13_ncr:11_{9708EA54-059B-0D4D-95DF-C0372C9E268E}" xr6:coauthVersionLast="47" xr6:coauthVersionMax="47" xr10:uidLastSave="{00000000-0000-0000-0000-000000000000}"/>
  <bookViews>
    <workbookView xWindow="9360" yWindow="2700" windowWidth="29040" windowHeight="176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<sst xmlns="http://schemas.openxmlformats.org/spreadsheetml/2006/main" count="75" uniqueCount="50">
  <si>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</si>
  <si>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</si>
  <si>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</si>
  <si>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</si>
  <si>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</si>
  <si>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</si>
  <si>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</si>
  <si>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</si>
  <si>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</si>
  <si>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</si>
  <si>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</si>
  <si>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</si>
  <si>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</si>
  <si>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</si>
  <si>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</si>
  <si>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Phase 1 Title</t>
  </si>
  <si>
    <t>Task 1</t>
  </si>
  <si>
    <t>Task 2</t>
  </si>
  <si>
    <t>Task 3</t>
  </si>
  <si>
    <t>Task 4</t>
  </si>
  <si>
    <t>Task 5</t>
  </si>
  <si>
    <t>Phase 2 Title</t>
  </si>
  <si>
    <t>Phase 3 Title</t>
  </si>
  <si>
    <t>Phase 4 Title</t>
  </si>
  <si>
    <t>Insert new rows ABOVE this one</t>
  </si>
  <si>
    <t>Project Start:</t>
  </si>
  <si>
    <t>Display Week:</t>
  </si>
  <si>
    <t>ASSIGNED
TO</t>
  </si>
  <si>
    <t>Name</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</si>
  <si>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</si>
  <si>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</si>
  <si>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</si>
  <si>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</si>
  <si>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</si>
  <si>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</si>
  <si>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</si>
  <si>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</si>
  <si>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</si>
  <si>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</si>
  <si>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</si>
  <si>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</si>
  <si>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</si>
  <si>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</si>
  <si>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</si>
  <si>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</si>
  <si>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</si>
  <si>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</si>
  <si>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</si>
  <si>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</si>
  <si>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 xml:space="preserve">LangChain-powered Chatbot Design for Analysing and Optimizing UK Energy Consumption Patterns using Advanced Natural Language Understanding Techniques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</si>
</sst>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4"/>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37" fillId="0" borderId="0" xfId="5" applyFont="1" applyAlignment="1">
      <alignment horizontal="left"/>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7" activePane="bottomLeft" state="frozen"/>
      <selection pane="bottomLeft" activeCell="C25" sqref="C25"/>
    </sheetView>
  </sheetViews>
  <sheetFormatPr baseColWidth="10" defaultColWidth="8.83203125" defaultRowHeight="30" customHeight="1" x14ac:dyDescent="0.2"/>
  <cols>
    <col min="1" max="1" width="2.6640625" style="45"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18" hidden="1" customWidth="1"/>
    <col min="9" max="64" width="2.5" customWidth="1"/>
    <col min="69" max="70" width="10.33203125"/>
  </cols>
  <sheetData>
    <row r="1" spans="1:64" ht="30" customHeight="1" x14ac:dyDescent="0.35">
      <c r="A1" s="46" t="s">
        <v>0</v>
      </c>
      <c r="B1" s="93" t="s">
        <v>49</v>
      </c>
      <c r="C1" s="1"/>
      <c r="D1" s="2"/>
      <c r="E1" s="4"/>
      <c r="F1" s="34"/>
      <c r="H1" s="2"/>
      <c r="I1" s="66"/>
    </row>
    <row r="2" spans="1:64" ht="30" customHeight="1" x14ac:dyDescent="0.25">
      <c r="A2" s="45" t="s">
        <v>1</v>
      </c>
      <c r="B2" s="49"/>
      <c r="I2" s="67"/>
    </row>
    <row r="3" spans="1:64" ht="30" customHeight="1" x14ac:dyDescent="0.2">
      <c r="A3" s="45" t="s">
        <v>2</v>
      </c>
      <c r="B3" s="50"/>
      <c r="C3" s="91" t="s">
        <v>25</v>
      </c>
      <c r="D3" s="92"/>
      <c r="E3" s="90">
        <f>DATE(2023,6, 5)</f>
        <v>45082</v>
      </c>
      <c r="F3" s="90"/>
    </row>
    <row r="4" spans="1:64" ht="30" customHeight="1" x14ac:dyDescent="0.2">
      <c r="A4" s="46" t="s">
        <v>3</v>
      </c>
      <c r="C4" s="91" t="s">
        <v>26</v>
      </c>
      <c r="D4" s="92"/>
      <c r="E4" s="7">
        <v>1</v>
      </c>
      <c r="I4" s="87">
        <f>I5</f>
        <v>45082</v>
      </c>
      <c r="J4" s="88"/>
      <c r="K4" s="88"/>
      <c r="L4" s="88"/>
      <c r="M4" s="88"/>
      <c r="N4" s="88"/>
      <c r="O4" s="89"/>
      <c r="P4" s="87">
        <f>P5</f>
        <v>45089</v>
      </c>
      <c r="Q4" s="88"/>
      <c r="R4" s="88"/>
      <c r="S4" s="88"/>
      <c r="T4" s="88"/>
      <c r="U4" s="88"/>
      <c r="V4" s="89"/>
      <c r="W4" s="87">
        <f>W5</f>
        <v>45096</v>
      </c>
      <c r="X4" s="88"/>
      <c r="Y4" s="88"/>
      <c r="Z4" s="88"/>
      <c r="AA4" s="88"/>
      <c r="AB4" s="88"/>
      <c r="AC4" s="89"/>
      <c r="AD4" s="87">
        <f>AD5</f>
        <v>45103</v>
      </c>
      <c r="AE4" s="88"/>
      <c r="AF4" s="88"/>
      <c r="AG4" s="88"/>
      <c r="AH4" s="88"/>
      <c r="AI4" s="88"/>
      <c r="AJ4" s="89"/>
      <c r="AK4" s="87">
        <f>AK5</f>
        <v>45110</v>
      </c>
      <c r="AL4" s="88"/>
      <c r="AM4" s="88"/>
      <c r="AN4" s="88"/>
      <c r="AO4" s="88"/>
      <c r="AP4" s="88"/>
      <c r="AQ4" s="89"/>
      <c r="AR4" s="87">
        <f>AR5</f>
        <v>45117</v>
      </c>
      <c r="AS4" s="88"/>
      <c r="AT4" s="88"/>
      <c r="AU4" s="88"/>
      <c r="AV4" s="88"/>
      <c r="AW4" s="88"/>
      <c r="AX4" s="89"/>
      <c r="AY4" s="87">
        <f>AY5</f>
        <v>45124</v>
      </c>
      <c r="AZ4" s="88"/>
      <c r="BA4" s="88"/>
      <c r="BB4" s="88"/>
      <c r="BC4" s="88"/>
      <c r="BD4" s="88"/>
      <c r="BE4" s="89"/>
      <c r="BF4" s="87">
        <f>BF5</f>
        <v>45131</v>
      </c>
      <c r="BG4" s="88"/>
      <c r="BH4" s="88"/>
      <c r="BI4" s="88"/>
      <c r="BJ4" s="88"/>
      <c r="BK4" s="88"/>
      <c r="BL4" s="89"/>
    </row>
    <row r="5" spans="1:64" ht="15" customHeight="1" x14ac:dyDescent="0.2">
      <c r="A5" s="46" t="s">
        <v>4</v>
      </c>
      <c r="B5" s="65"/>
      <c r="C5" s="65"/>
      <c r="D5" s="65"/>
      <c r="E5" s="65"/>
      <c r="F5" s="65"/>
      <c r="G5" s="65"/>
      <c r="I5" s="84">
        <f>Project_Start-WEEKDAY(Project_Start,1)+2+7*(Display_Week-1)</f>
        <v>45082</v>
      </c>
      <c r="J5" s="85">
        <f>I5+1</f>
        <v>45083</v>
      </c>
      <c r="K5" s="85">
        <f t="shared" ref="K5:AX5" si="0">J5+1</f>
        <v>45084</v>
      </c>
      <c r="L5" s="85">
        <f t="shared" si="0"/>
        <v>45085</v>
      </c>
      <c r="M5" s="85">
        <f t="shared" si="0"/>
        <v>45086</v>
      </c>
      <c r="N5" s="85">
        <f t="shared" si="0"/>
        <v>45087</v>
      </c>
      <c r="O5" s="86">
        <f t="shared" si="0"/>
        <v>45088</v>
      </c>
      <c r="P5" s="84">
        <f>O5+1</f>
        <v>45089</v>
      </c>
      <c r="Q5" s="85">
        <f>P5+1</f>
        <v>45090</v>
      </c>
      <c r="R5" s="85">
        <f t="shared" si="0"/>
        <v>45091</v>
      </c>
      <c r="S5" s="85">
        <f t="shared" si="0"/>
        <v>45092</v>
      </c>
      <c r="T5" s="85">
        <f t="shared" si="0"/>
        <v>45093</v>
      </c>
      <c r="U5" s="85">
        <f t="shared" si="0"/>
        <v>45094</v>
      </c>
      <c r="V5" s="86">
        <f t="shared" si="0"/>
        <v>45095</v>
      </c>
      <c r="W5" s="84">
        <f>V5+1</f>
        <v>45096</v>
      </c>
      <c r="X5" s="85">
        <f>W5+1</f>
        <v>45097</v>
      </c>
      <c r="Y5" s="85">
        <f t="shared" si="0"/>
        <v>45098</v>
      </c>
      <c r="Z5" s="85">
        <f t="shared" si="0"/>
        <v>45099</v>
      </c>
      <c r="AA5" s="85">
        <f t="shared" si="0"/>
        <v>45100</v>
      </c>
      <c r="AB5" s="85">
        <f t="shared" si="0"/>
        <v>45101</v>
      </c>
      <c r="AC5" s="86">
        <f t="shared" si="0"/>
        <v>45102</v>
      </c>
      <c r="AD5" s="84">
        <f>AC5+1</f>
        <v>45103</v>
      </c>
      <c r="AE5" s="85">
        <f>AD5+1</f>
        <v>45104</v>
      </c>
      <c r="AF5" s="85">
        <f t="shared" si="0"/>
        <v>45105</v>
      </c>
      <c r="AG5" s="85">
        <f t="shared" si="0"/>
        <v>45106</v>
      </c>
      <c r="AH5" s="85">
        <f t="shared" si="0"/>
        <v>45107</v>
      </c>
      <c r="AI5" s="85">
        <f t="shared" si="0"/>
        <v>45108</v>
      </c>
      <c r="AJ5" s="86">
        <f t="shared" si="0"/>
        <v>45109</v>
      </c>
      <c r="AK5" s="84">
        <f>AJ5+1</f>
        <v>45110</v>
      </c>
      <c r="AL5" s="85">
        <f>AK5+1</f>
        <v>45111</v>
      </c>
      <c r="AM5" s="85">
        <f t="shared" si="0"/>
        <v>45112</v>
      </c>
      <c r="AN5" s="85">
        <f t="shared" si="0"/>
        <v>45113</v>
      </c>
      <c r="AO5" s="85">
        <f t="shared" si="0"/>
        <v>45114</v>
      </c>
      <c r="AP5" s="85">
        <f t="shared" si="0"/>
        <v>45115</v>
      </c>
      <c r="AQ5" s="86">
        <f t="shared" si="0"/>
        <v>45116</v>
      </c>
      <c r="AR5" s="84">
        <f>AQ5+1</f>
        <v>45117</v>
      </c>
      <c r="AS5" s="85">
        <f>AR5+1</f>
        <v>45118</v>
      </c>
      <c r="AT5" s="85">
        <f t="shared" si="0"/>
        <v>45119</v>
      </c>
      <c r="AU5" s="85">
        <f t="shared" si="0"/>
        <v>45120</v>
      </c>
      <c r="AV5" s="85">
        <f t="shared" si="0"/>
        <v>45121</v>
      </c>
      <c r="AW5" s="85">
        <f t="shared" si="0"/>
        <v>45122</v>
      </c>
      <c r="AX5" s="86">
        <f t="shared" si="0"/>
        <v>45123</v>
      </c>
      <c r="AY5" s="84">
        <f>AX5+1</f>
        <v>45124</v>
      </c>
      <c r="AZ5" s="85">
        <f>AY5+1</f>
        <v>45125</v>
      </c>
      <c r="BA5" s="85">
        <f t="shared" ref="BA5:BE5" si="1">AZ5+1</f>
        <v>45126</v>
      </c>
      <c r="BB5" s="85">
        <f t="shared" si="1"/>
        <v>45127</v>
      </c>
      <c r="BC5" s="85">
        <f t="shared" si="1"/>
        <v>45128</v>
      </c>
      <c r="BD5" s="85">
        <f t="shared" si="1"/>
        <v>45129</v>
      </c>
      <c r="BE5" s="86">
        <f t="shared" si="1"/>
        <v>45130</v>
      </c>
      <c r="BF5" s="84">
        <f>BE5+1</f>
        <v>45131</v>
      </c>
      <c r="BG5" s="85">
        <f>BF5+1</f>
        <v>45132</v>
      </c>
      <c r="BH5" s="85">
        <f t="shared" ref="BH5:BL5" si="2">BG5+1</f>
        <v>45133</v>
      </c>
      <c r="BI5" s="85">
        <f t="shared" si="2"/>
        <v>45134</v>
      </c>
      <c r="BJ5" s="85">
        <f t="shared" si="2"/>
        <v>45135</v>
      </c>
      <c r="BK5" s="85">
        <f t="shared" si="2"/>
        <v>45136</v>
      </c>
      <c r="BL5" s="86">
        <f t="shared" si="2"/>
        <v>45137</v>
      </c>
    </row>
    <row r="6" spans="1:64" ht="30" customHeight="1" thickBot="1" x14ac:dyDescent="0.25">
      <c r="A6" s="46" t="s">
        <v>5</v>
      </c>
      <c r="B6" s="8" t="s">
        <v>14</v>
      </c>
      <c r="C6" s="9" t="s">
        <v>27</v>
      </c>
      <c r="D6" s="9" t="s">
        <v>29</v>
      </c>
      <c r="E6" s="9" t="s">
        <v>30</v>
      </c>
      <c r="F6" s="9" t="s">
        <v>32</v>
      </c>
      <c r="G6" s="9"/>
      <c r="H6" s="9" t="s">
        <v>33</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2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25">
      <c r="A8" s="46" t="s">
        <v>7</v>
      </c>
      <c r="B8" s="15" t="s">
        <v>15</v>
      </c>
      <c r="C8" s="51"/>
      <c r="D8" s="16"/>
      <c r="E8" s="69"/>
      <c r="F8" s="70"/>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25">
      <c r="A9" s="46" t="s">
        <v>8</v>
      </c>
      <c r="B9" s="60" t="s">
        <v>16</v>
      </c>
      <c r="C9" s="52" t="s">
        <v>28</v>
      </c>
      <c r="D9" s="17">
        <v>0.5</v>
      </c>
      <c r="E9" s="71">
        <f>Project_Start</f>
        <v>45082</v>
      </c>
      <c r="F9" s="71">
        <f>E9+3</f>
        <v>45085</v>
      </c>
      <c r="G9" s="14"/>
      <c r="H9" s="14">
        <f t="shared"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25">
      <c r="A10" s="46" t="s">
        <v>9</v>
      </c>
      <c r="B10" s="60" t="s">
        <v>17</v>
      </c>
      <c r="C10" s="52"/>
      <c r="D10" s="17">
        <v>0.6</v>
      </c>
      <c r="E10" s="71">
        <f>F9</f>
        <v>45085</v>
      </c>
      <c r="F10" s="71">
        <f>E10+2</f>
        <v>45087</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25">
      <c r="A11" s="45"/>
      <c r="B11" s="60" t="s">
        <v>18</v>
      </c>
      <c r="C11" s="52"/>
      <c r="D11" s="17">
        <v>0.5</v>
      </c>
      <c r="E11" s="71">
        <f>F10</f>
        <v>45087</v>
      </c>
      <c r="F11" s="71">
        <f>E11+4</f>
        <v>45091</v>
      </c>
      <c r="G11" s="14"/>
      <c r="H11" s="14">
        <f t="shared"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25">
      <c r="A12" s="45"/>
      <c r="B12" s="60" t="s">
        <v>19</v>
      </c>
      <c r="C12" s="52"/>
      <c r="D12" s="17">
        <v>0.25</v>
      </c>
      <c r="E12" s="71">
        <f>F11</f>
        <v>45091</v>
      </c>
      <c r="F12" s="71">
        <f>E12+5</f>
        <v>45096</v>
      </c>
      <c r="G12" s="14"/>
      <c r="H12" s="14">
        <f t="shared"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25">
      <c r="A13" s="45"/>
      <c r="B13" s="60" t="s">
        <v>20</v>
      </c>
      <c r="C13" s="52"/>
      <c r="D13" s="17"/>
      <c r="E13" s="71">
        <f>E10+1</f>
        <v>45086</v>
      </c>
      <c r="F13" s="71">
        <f>E13+2</f>
        <v>45088</v>
      </c>
      <c r="G13" s="14"/>
      <c r="H13" s="14">
        <f t="shared"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25">
      <c r="A14" s="46" t="s">
        <v>10</v>
      </c>
      <c r="B14" s="18" t="s">
        <v>21</v>
      </c>
      <c r="C14" s="53"/>
      <c r="D14" s="19"/>
      <c r="E14" s="72"/>
      <c r="F14" s="73"/>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25">
      <c r="A15" s="46"/>
      <c r="B15" s="61" t="s">
        <v>16</v>
      </c>
      <c r="C15" s="54"/>
      <c r="D15" s="20">
        <v>0.5</v>
      </c>
      <c r="E15" s="74">
        <f>E13+1</f>
        <v>45087</v>
      </c>
      <c r="F15" s="74">
        <f>E15+4</f>
        <v>45091</v>
      </c>
      <c r="G15" s="14"/>
      <c r="H15" s="14">
        <f t="shared"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25">
      <c r="A16" s="45"/>
      <c r="B16" s="61" t="s">
        <v>17</v>
      </c>
      <c r="C16" s="54"/>
      <c r="D16" s="20">
        <v>0.5</v>
      </c>
      <c r="E16" s="74">
        <f>E15+2</f>
        <v>45089</v>
      </c>
      <c r="F16" s="74">
        <f>E16+5</f>
        <v>45094</v>
      </c>
      <c r="G16" s="14"/>
      <c r="H16" s="14">
        <f t="shared"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25">
      <c r="A17" s="45"/>
      <c r="B17" s="61" t="s">
        <v>18</v>
      </c>
      <c r="C17" s="54"/>
      <c r="D17" s="20"/>
      <c r="E17" s="74">
        <f>F16</f>
        <v>45094</v>
      </c>
      <c r="F17" s="74">
        <f>E17+3</f>
        <v>45097</v>
      </c>
      <c r="G17" s="14"/>
      <c r="H17" s="14">
        <f t="shared"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25">
      <c r="A18" s="45"/>
      <c r="B18" s="61" t="s">
        <v>19</v>
      </c>
      <c r="C18" s="54"/>
      <c r="D18" s="20"/>
      <c r="E18" s="74">
        <f>E17</f>
        <v>45094</v>
      </c>
      <c r="F18" s="74">
        <f>E18+2</f>
        <v>45096</v>
      </c>
      <c r="G18" s="14"/>
      <c r="H18" s="14">
        <f t="shared"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25">
      <c r="A19" s="45"/>
      <c r="B19" s="61" t="s">
        <v>20</v>
      </c>
      <c r="C19" s="54"/>
      <c r="D19" s="20"/>
      <c r="E19" s="74">
        <f>E18</f>
        <v>45094</v>
      </c>
      <c r="F19" s="74">
        <f>E19+3</f>
        <v>45097</v>
      </c>
      <c r="G19" s="14"/>
      <c r="H19" s="14">
        <f t="shared"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25">
      <c r="A20" s="45" t="s">
        <v>11</v>
      </c>
      <c r="B20" s="21" t="s">
        <v>22</v>
      </c>
      <c r="C20" s="55"/>
      <c r="D20" s="22"/>
      <c r="E20" s="75"/>
      <c r="F20" s="76"/>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25">
      <c r="A21" s="45"/>
      <c r="B21" s="62" t="s">
        <v>16</v>
      </c>
      <c r="C21" s="56"/>
      <c r="D21" s="23"/>
      <c r="E21" s="77">
        <f>E9+15</f>
        <v>45097</v>
      </c>
      <c r="F21" s="77">
        <f>E21+5</f>
        <v>45102</v>
      </c>
      <c r="G21" s="14"/>
      <c r="H21" s="14">
        <f t="shared"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25">
      <c r="A22" s="45"/>
      <c r="B22" s="62" t="s">
        <v>17</v>
      </c>
      <c r="C22" s="56"/>
      <c r="D22" s="23"/>
      <c r="E22" s="77">
        <f>F21+1</f>
        <v>45103</v>
      </c>
      <c r="F22" s="77">
        <f>E22+4</f>
        <v>45107</v>
      </c>
      <c r="G22" s="14"/>
      <c r="H22" s="14">
        <f t="shared"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25">
      <c r="A23" s="45"/>
      <c r="B23" s="62" t="s">
        <v>18</v>
      </c>
      <c r="C23" s="56"/>
      <c r="D23" s="23"/>
      <c r="E23" s="77">
        <f>E22+5</f>
        <v>45108</v>
      </c>
      <c r="F23" s="77">
        <f>E23+5</f>
        <v>45113</v>
      </c>
      <c r="G23" s="14"/>
      <c r="H23" s="14">
        <f t="shared"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25">
      <c r="A24" s="45"/>
      <c r="B24" s="62" t="s">
        <v>19</v>
      </c>
      <c r="C24" s="56"/>
      <c r="D24" s="23"/>
      <c r="E24" s="77">
        <f>F23+1</f>
        <v>45114</v>
      </c>
      <c r="F24" s="77">
        <f>E24+4</f>
        <v>45118</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25">
      <c r="A25" s="45"/>
      <c r="B25" s="62" t="s">
        <v>20</v>
      </c>
      <c r="C25" s="56"/>
      <c r="D25" s="23"/>
      <c r="E25" s="77">
        <f>E23</f>
        <v>45108</v>
      </c>
      <c r="F25" s="77">
        <f>E25+4</f>
        <v>45112</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25">
      <c r="A26" s="45" t="s">
        <v>11</v>
      </c>
      <c r="B26" s="24" t="s">
        <v>23</v>
      </c>
      <c r="C26" s="57"/>
      <c r="D26" s="25"/>
      <c r="E26" s="78"/>
      <c r="F26" s="79"/>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25">
      <c r="A27" s="45"/>
      <c r="B27" s="63" t="s">
        <v>16</v>
      </c>
      <c r="C27" s="58"/>
      <c r="D27" s="26"/>
      <c r="E27" s="80" t="s">
        <v>31</v>
      </c>
      <c r="F27" s="80" t="s">
        <v>31</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25">
      <c r="A28" s="45"/>
      <c r="B28" s="63" t="s">
        <v>17</v>
      </c>
      <c r="C28" s="58"/>
      <c r="D28" s="26"/>
      <c r="E28" s="80" t="s">
        <v>31</v>
      </c>
      <c r="F28" s="80" t="s">
        <v>31</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25">
      <c r="A29" s="45"/>
      <c r="B29" s="63" t="s">
        <v>18</v>
      </c>
      <c r="C29" s="58"/>
      <c r="D29" s="26"/>
      <c r="E29" s="80" t="s">
        <v>31</v>
      </c>
      <c r="F29" s="80" t="s">
        <v>31</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25">
      <c r="A30" s="45"/>
      <c r="B30" s="63" t="s">
        <v>19</v>
      </c>
      <c r="C30" s="58"/>
      <c r="D30" s="26"/>
      <c r="E30" s="80" t="s">
        <v>31</v>
      </c>
      <c r="F30" s="80" t="s">
        <v>31</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25">
      <c r="A31" s="45"/>
      <c r="B31" s="63" t="s">
        <v>20</v>
      </c>
      <c r="C31" s="58"/>
      <c r="D31" s="26"/>
      <c r="E31" s="80" t="s">
        <v>31</v>
      </c>
      <c r="F31" s="80" t="s">
        <v>31</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25">
      <c r="A32" s="45" t="s">
        <v>12</v>
      </c>
      <c r="B32" s="64"/>
      <c r="C32" s="59"/>
      <c r="D32" s="13"/>
      <c r="E32" s="81"/>
      <c r="F32" s="81"/>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25">
      <c r="A33" s="46" t="s">
        <v>13</v>
      </c>
      <c r="B33" s="27" t="s">
        <v>24</v>
      </c>
      <c r="C33" s="28"/>
      <c r="D33" s="29"/>
      <c r="E33" s="82"/>
      <c r="F33" s="83"/>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
      <c r="G34" s="6"/>
    </row>
    <row r="35" spans="1:64" ht="30" customHeight="1" x14ac:dyDescent="0.2">
      <c r="C35" s="11"/>
      <c r="F35" s="47"/>
    </row>
    <row r="36" spans="1:64" ht="30" customHeight="1" x14ac:dyDescent="0.2">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34</v>
      </c>
      <c r="B2" s="36"/>
    </row>
    <row r="3" spans="1:2" s="41" customFormat="1" ht="27" customHeight="1" x14ac:dyDescent="0.2">
      <c r="A3" s="68" t="s">
        <v>35</v>
      </c>
      <c r="B3" s="42"/>
    </row>
    <row r="4" spans="1:2" s="38" customFormat="1" ht="26" x14ac:dyDescent="0.3">
      <c r="A4" s="39" t="s">
        <v>36</v>
      </c>
    </row>
    <row r="5" spans="1:2" ht="74" customHeight="1" x14ac:dyDescent="0.2">
      <c r="A5" s="40" t="s">
        <v>37</v>
      </c>
    </row>
    <row r="6" spans="1:2" ht="26.25" customHeight="1" x14ac:dyDescent="0.2">
      <c r="A6" s="39" t="s">
        <v>38</v>
      </c>
    </row>
    <row r="7" spans="1:2" s="35" customFormat="1" ht="205" customHeight="1" x14ac:dyDescent="0.2">
      <c r="A7" s="44" t="s">
        <v>39</v>
      </c>
    </row>
    <row r="8" spans="1:2" s="38" customFormat="1" ht="26" x14ac:dyDescent="0.3">
      <c r="A8" s="39" t="s">
        <v>40</v>
      </c>
    </row>
    <row r="9" spans="1:2" ht="48" x14ac:dyDescent="0.2">
      <c r="A9" s="40" t="s">
        <v>41</v>
      </c>
    </row>
    <row r="10" spans="1:2" s="35" customFormat="1" ht="28" customHeight="1" x14ac:dyDescent="0.2">
      <c r="A10" s="43" t="s">
        <v>42</v>
      </c>
    </row>
    <row r="11" spans="1:2" s="38" customFormat="1" ht="26" x14ac:dyDescent="0.3">
      <c r="A11" s="39" t="s">
        <v>43</v>
      </c>
    </row>
    <row r="12" spans="1:2" ht="32" x14ac:dyDescent="0.2">
      <c r="A12" s="40" t="s">
        <v>44</v>
      </c>
    </row>
    <row r="13" spans="1:2" s="35" customFormat="1" ht="28" customHeight="1" x14ac:dyDescent="0.2">
      <c r="A13" s="43" t="s">
        <v>45</v>
      </c>
    </row>
    <row r="14" spans="1:2" s="38" customFormat="1" ht="26" x14ac:dyDescent="0.3">
      <c r="A14" s="39" t="s">
        <v>46</v>
      </c>
    </row>
    <row r="15" spans="1:2" ht="75" customHeight="1" x14ac:dyDescent="0.2">
      <c r="A15" s="40" t="s">
        <v>47</v>
      </c>
    </row>
    <row r="16" spans="1:2" ht="64" x14ac:dyDescent="0.2">
      <c r="A16" s="40" t="s">
        <v>48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2023-06-24T12:30:23Z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