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lp-ew2a-dfs02.corp.beis.gov.uk\Decc-UniDrv\Statistics\Prices Team\Quarterly Prices Publication QEP\Tables\"/>
    </mc:Choice>
  </mc:AlternateContent>
  <xr:revisionPtr revIDLastSave="0" documentId="13_ncr:1_{8B8EA335-4F68-4289-A3B5-785DA3CE6490}" xr6:coauthVersionLast="47" xr6:coauthVersionMax="47" xr10:uidLastSave="{00000000-0000-0000-0000-000000000000}"/>
  <bookViews>
    <workbookView xWindow="-120" yWindow="-16320" windowWidth="29040" windowHeight="15720" tabRatio="818" xr2:uid="{00000000-000D-0000-FFFF-FFFF00000000}"/>
  </bookViews>
  <sheets>
    <sheet name="Cover sheet" sheetId="17" r:id="rId1"/>
    <sheet name="Contents" sheetId="28" r:id="rId2"/>
    <sheet name="3.4.1 (excl CCL)" sheetId="26" r:id="rId3"/>
    <sheet name="3.4.1 (Annual excl CCL)" sheetId="23" r:id="rId4"/>
    <sheet name="3.4.2 (incl CCL)" sheetId="27" r:id="rId5"/>
    <sheet name="3.4.2 (Annual inc CCL)" sheetId="24" r:id="rId6"/>
    <sheet name="Notes" sheetId="20" r:id="rId7"/>
    <sheet name="Charts" sheetId="16" r:id="rId8"/>
    <sheet name="chart_data" sheetId="5" state="hidden" r:id="rId9"/>
    <sheet name="CCL Paid" sheetId="25" r:id="rId10"/>
  </sheets>
  <definedNames>
    <definedName name="_xlnm.Print_Area" localSheetId="8">chart_data!$A$1:$F$25</definedName>
    <definedName name="_xlnm.Print_Area" localSheetId="7">Charts!#REF!</definedName>
    <definedName name="_xlnm.Print_Area" localSheetId="6">Notes!$A$1:$M$34</definedName>
    <definedName name="t25Q1" localSheetId="8">chart_data!$A$3:$F$41</definedName>
    <definedName name="table_25_Q1" localSheetId="8">chart_data!$A$1:$F$41</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8" i="25" l="1"/>
  <c r="D28" i="25"/>
  <c r="CI21" i="5"/>
  <c r="CI45" i="5" l="1"/>
  <c r="CI44" i="5"/>
  <c r="CI32" i="5"/>
  <c r="CI33" i="5"/>
  <c r="CI34" i="5"/>
  <c r="CI35" i="5"/>
  <c r="CI36" i="5"/>
  <c r="CI37" i="5"/>
  <c r="CI38" i="5"/>
  <c r="CI39" i="5"/>
  <c r="CI40" i="5"/>
  <c r="CI41" i="5"/>
  <c r="CI42" i="5"/>
  <c r="CI31" i="5"/>
  <c r="CI20" i="5"/>
  <c r="CI8" i="5"/>
  <c r="CI9" i="5"/>
  <c r="CI10" i="5"/>
  <c r="CI11" i="5"/>
  <c r="CI12" i="5"/>
  <c r="CI13" i="5"/>
  <c r="CI14" i="5"/>
  <c r="CI15" i="5"/>
  <c r="CI16" i="5"/>
  <c r="CI17" i="5"/>
  <c r="CI18" i="5"/>
  <c r="CI7" i="5"/>
  <c r="CK32" i="5" l="1"/>
  <c r="CK33" i="5"/>
  <c r="CK34" i="5"/>
  <c r="CK35" i="5"/>
  <c r="CK36" i="5"/>
  <c r="CK37" i="5"/>
  <c r="CK38" i="5"/>
  <c r="CK39" i="5"/>
  <c r="CK40" i="5"/>
  <c r="CK41" i="5"/>
  <c r="CK42" i="5"/>
  <c r="CK31" i="5"/>
  <c r="CK8" i="5"/>
  <c r="CK9" i="5"/>
  <c r="CK10" i="5"/>
  <c r="CK11" i="5"/>
  <c r="CK12" i="5"/>
  <c r="CK13" i="5"/>
  <c r="CK14" i="5"/>
  <c r="CK15" i="5"/>
  <c r="CK16" i="5"/>
  <c r="CK17" i="5"/>
  <c r="CK18" i="5"/>
  <c r="CK7" i="5"/>
  <c r="C27" i="25" l="1"/>
  <c r="D27" i="25"/>
  <c r="C25" i="25" l="1"/>
  <c r="C26" i="25"/>
  <c r="D25" i="25"/>
  <c r="D26" i="25"/>
  <c r="C24" i="25"/>
  <c r="D24" i="25"/>
  <c r="CK45" i="5"/>
  <c r="CK44" i="5"/>
  <c r="CK21" i="5"/>
  <c r="CK20" i="5"/>
  <c r="C23" i="25" l="1"/>
  <c r="D23" i="25"/>
  <c r="C22" i="25" l="1"/>
  <c r="D22" i="25"/>
  <c r="C21" i="25" l="1"/>
  <c r="D21" i="25"/>
  <c r="C20" i="25" l="1"/>
  <c r="D20" i="25"/>
  <c r="C19" i="25"/>
  <c r="D19" i="25"/>
  <c r="D18" i="25"/>
  <c r="C18" i="25"/>
  <c r="C17" i="25" l="1"/>
  <c r="D17" i="25"/>
  <c r="BV66" i="5"/>
  <c r="BE3" i="5"/>
  <c r="BF3" i="5" s="1"/>
  <c r="BG3" i="5" s="1"/>
  <c r="BH3" i="5" s="1"/>
  <c r="BI3" i="5" s="1"/>
  <c r="BJ3" i="5" s="1"/>
  <c r="BK3" i="5" s="1"/>
  <c r="BL3" i="5" s="1"/>
  <c r="BM3" i="5" s="1"/>
  <c r="BN3" i="5" s="1"/>
  <c r="BO3" i="5" s="1"/>
  <c r="BP3" i="5" s="1"/>
  <c r="BQ3" i="5" s="1"/>
  <c r="BR3" i="5" s="1"/>
  <c r="BS3" i="5" s="1"/>
  <c r="BT3" i="5" s="1"/>
  <c r="BU3" i="5" s="1"/>
  <c r="BV3" i="5" s="1"/>
  <c r="BW3" i="5" s="1"/>
  <c r="D7" i="25" l="1"/>
  <c r="D8" i="25"/>
  <c r="D9" i="25"/>
  <c r="D10" i="25"/>
  <c r="D11" i="25"/>
  <c r="D12" i="25"/>
  <c r="D13" i="25"/>
  <c r="D14" i="25"/>
  <c r="D15" i="25"/>
  <c r="D16" i="25"/>
  <c r="D6" i="25"/>
  <c r="C16" i="25"/>
  <c r="C15" i="25"/>
  <c r="C14" i="25"/>
  <c r="C13" i="25"/>
  <c r="C12" i="25"/>
  <c r="C11" i="25"/>
  <c r="C10" i="25"/>
  <c r="C9" i="25"/>
  <c r="C8" i="25"/>
  <c r="C7" i="25"/>
  <c r="C6" i="25"/>
  <c r="BU66" i="5"/>
  <c r="BV58" i="5" l="1"/>
  <c r="BV64" i="5"/>
  <c r="BU64" i="5"/>
  <c r="BU58" i="5"/>
  <c r="BE85" i="5"/>
  <c r="BE84" i="5"/>
  <c r="BC85" i="5"/>
  <c r="BC84" i="5"/>
  <c r="BC71" i="5"/>
  <c r="BU53" i="5" l="1"/>
  <c r="BU60" i="5"/>
  <c r="BU52" i="5"/>
  <c r="BV54" i="5"/>
  <c r="BV55" i="5"/>
  <c r="BV62" i="5"/>
  <c r="BU55" i="5"/>
  <c r="BV56" i="5"/>
  <c r="BU54" i="5"/>
  <c r="BU59" i="5"/>
  <c r="BV57" i="5"/>
  <c r="BU61" i="5"/>
  <c r="BU63" i="5"/>
  <c r="BV52" i="5"/>
  <c r="BV59" i="5"/>
  <c r="BV60" i="5"/>
  <c r="BV51" i="5"/>
  <c r="BU62" i="5"/>
  <c r="BV63" i="5"/>
  <c r="BU51" i="5"/>
  <c r="BV61" i="5"/>
  <c r="BU56" i="5"/>
  <c r="BU57" i="5"/>
  <c r="BV53" i="5"/>
  <c r="BD84" i="5"/>
  <c r="BE79" i="5"/>
  <c r="BE80" i="5"/>
  <c r="BE81" i="5"/>
  <c r="BE82" i="5"/>
  <c r="BE78" i="5"/>
  <c r="BE72" i="5"/>
  <c r="BE73" i="5"/>
  <c r="BE74" i="5"/>
  <c r="BE75" i="5"/>
  <c r="BE76" i="5"/>
  <c r="BE77" i="5"/>
  <c r="BE71" i="5"/>
  <c r="BD71" i="5" s="1"/>
  <c r="BC79" i="5"/>
  <c r="BC80" i="5"/>
  <c r="BC81" i="5"/>
  <c r="BC82" i="5"/>
  <c r="BC78" i="5"/>
  <c r="BC72" i="5"/>
  <c r="BC73" i="5"/>
  <c r="BC74" i="5"/>
  <c r="BC75" i="5"/>
  <c r="BC76" i="5"/>
  <c r="BC77" i="5"/>
  <c r="BT51" i="5"/>
  <c r="BT66" i="5"/>
  <c r="BT60" i="5" l="1"/>
  <c r="BT58" i="5"/>
  <c r="BT61" i="5"/>
  <c r="BT53" i="5"/>
  <c r="BT64" i="5"/>
  <c r="BF71" i="5"/>
  <c r="BT52" i="5"/>
  <c r="BT57" i="5"/>
  <c r="BT59" i="5"/>
  <c r="BT56" i="5"/>
  <c r="BT62" i="5"/>
  <c r="BT63" i="5"/>
  <c r="BT55" i="5"/>
  <c r="BT54" i="5"/>
  <c r="BS66" i="5" l="1"/>
  <c r="BS51" i="5" l="1"/>
  <c r="BS60" i="5"/>
  <c r="BS58" i="5"/>
  <c r="BS57" i="5"/>
  <c r="BS64" i="5"/>
  <c r="BS54" i="5"/>
  <c r="BS62" i="5"/>
  <c r="BS53" i="5"/>
  <c r="BS56" i="5"/>
  <c r="BS63" i="5"/>
  <c r="BS55" i="5"/>
  <c r="BS61" i="5"/>
  <c r="BS52" i="5"/>
  <c r="BS59" i="5"/>
  <c r="BR66" i="5" l="1"/>
  <c r="BR63" i="5" l="1"/>
  <c r="BR61" i="5"/>
  <c r="BR51" i="5"/>
  <c r="BR64" i="5"/>
  <c r="BR62" i="5"/>
  <c r="BR60" i="5"/>
  <c r="BR59" i="5"/>
  <c r="BR56" i="5"/>
  <c r="BR52" i="5"/>
  <c r="BR58" i="5"/>
  <c r="BR57" i="5"/>
  <c r="BR55" i="5"/>
  <c r="BR54" i="5"/>
  <c r="BR53" i="5"/>
  <c r="BL85" i="5" l="1"/>
  <c r="BL84" i="5"/>
  <c r="BQ66" i="5"/>
  <c r="BP66" i="5"/>
  <c r="BO66" i="5"/>
  <c r="BN66" i="5"/>
  <c r="BM66" i="5"/>
  <c r="BL66" i="5"/>
  <c r="BK66" i="5"/>
  <c r="BJ66" i="5"/>
  <c r="BI66" i="5"/>
  <c r="BH66" i="5"/>
  <c r="BG66" i="5"/>
  <c r="BF66" i="5"/>
  <c r="BE66" i="5"/>
  <c r="BC63" i="5"/>
  <c r="BB63" i="5"/>
  <c r="BA63" i="5"/>
  <c r="AZ63" i="5"/>
  <c r="BC62" i="5"/>
  <c r="BB62" i="5"/>
  <c r="BA62" i="5"/>
  <c r="AZ62" i="5"/>
  <c r="BC61" i="5"/>
  <c r="BB61" i="5"/>
  <c r="BA61" i="5"/>
  <c r="AZ61" i="5"/>
  <c r="BC60" i="5"/>
  <c r="BB60" i="5"/>
  <c r="BA60" i="5"/>
  <c r="AZ60" i="5"/>
  <c r="BC59" i="5"/>
  <c r="BB59" i="5"/>
  <c r="BA59" i="5"/>
  <c r="AZ59" i="5"/>
  <c r="BC57" i="5"/>
  <c r="BB57" i="5"/>
  <c r="BA57" i="5"/>
  <c r="AZ57" i="5"/>
  <c r="BC56" i="5"/>
  <c r="BB56" i="5"/>
  <c r="BA56" i="5"/>
  <c r="AZ56" i="5"/>
  <c r="BC55" i="5"/>
  <c r="BB55" i="5"/>
  <c r="BA55" i="5"/>
  <c r="AZ55" i="5"/>
  <c r="BC54" i="5"/>
  <c r="BB54" i="5"/>
  <c r="BA54" i="5"/>
  <c r="AZ54" i="5"/>
  <c r="BC53" i="5"/>
  <c r="BB53" i="5"/>
  <c r="BA53" i="5"/>
  <c r="AZ53" i="5"/>
  <c r="BC52" i="5"/>
  <c r="BB52" i="5"/>
  <c r="BA52" i="5"/>
  <c r="AZ52" i="5"/>
  <c r="BC51" i="5"/>
  <c r="BB51" i="5"/>
  <c r="BA51" i="5"/>
  <c r="AZ51" i="5"/>
  <c r="BK48" i="5"/>
  <c r="BJ48" i="5"/>
  <c r="BI48" i="5"/>
  <c r="BH48" i="5"/>
  <c r="BG48" i="5"/>
  <c r="BF48" i="5"/>
  <c r="BE48" i="5"/>
  <c r="BD48" i="5"/>
  <c r="BA26" i="5"/>
  <c r="BA28" i="5" s="1"/>
  <c r="AZ26" i="5"/>
  <c r="AZ28" i="5" s="1"/>
  <c r="BA25" i="5"/>
  <c r="BA27" i="5" s="1"/>
  <c r="AZ25" i="5"/>
  <c r="AZ27" i="5" s="1"/>
  <c r="BJ63" i="5"/>
  <c r="BM61" i="5"/>
  <c r="BF61" i="5"/>
  <c r="BL60" i="5"/>
  <c r="BH60" i="5"/>
  <c r="BD54" i="5"/>
  <c r="BK58" i="5" l="1"/>
  <c r="BN61" i="5"/>
  <c r="BL55" i="5"/>
  <c r="BL56" i="5"/>
  <c r="BK51" i="5"/>
  <c r="BI52" i="5"/>
  <c r="BQ52" i="5"/>
  <c r="BE54" i="5"/>
  <c r="BM54" i="5"/>
  <c r="BI56" i="5"/>
  <c r="BQ56" i="5"/>
  <c r="BE59" i="5"/>
  <c r="BM59" i="5"/>
  <c r="BI61" i="5"/>
  <c r="BQ61" i="5"/>
  <c r="BM63" i="5"/>
  <c r="BL62" i="5"/>
  <c r="BE53" i="5"/>
  <c r="BI55" i="5"/>
  <c r="BQ55" i="5"/>
  <c r="BI60" i="5"/>
  <c r="BQ60" i="5"/>
  <c r="BE62" i="5"/>
  <c r="BM62" i="5"/>
  <c r="BI58" i="5"/>
  <c r="BQ58" i="5"/>
  <c r="BE63" i="5"/>
  <c r="BD72" i="5"/>
  <c r="BK72" i="5" s="1"/>
  <c r="BM72" i="5" s="1"/>
  <c r="BD52" i="5"/>
  <c r="BL52" i="5"/>
  <c r="BH54" i="5"/>
  <c r="BD56" i="5"/>
  <c r="BH63" i="5"/>
  <c r="BP63" i="5"/>
  <c r="BD73" i="5"/>
  <c r="BK73" i="5" s="1"/>
  <c r="BM73" i="5" s="1"/>
  <c r="BF85" i="5"/>
  <c r="BD62" i="5"/>
  <c r="BE52" i="5"/>
  <c r="BM52" i="5"/>
  <c r="BI54" i="5"/>
  <c r="BQ54" i="5"/>
  <c r="BK55" i="5"/>
  <c r="BE56" i="5"/>
  <c r="BM56" i="5"/>
  <c r="BI59" i="5"/>
  <c r="BQ59" i="5"/>
  <c r="BE61" i="5"/>
  <c r="BI63" i="5"/>
  <c r="BQ63" i="5"/>
  <c r="BF73" i="5"/>
  <c r="BD77" i="5"/>
  <c r="BK77" i="5" s="1"/>
  <c r="BM77" i="5" s="1"/>
  <c r="BD81" i="5"/>
  <c r="BK81" i="5" s="1"/>
  <c r="BM81" i="5" s="1"/>
  <c r="BD51" i="5"/>
  <c r="BL51" i="5"/>
  <c r="BD55" i="5"/>
  <c r="BJ59" i="5"/>
  <c r="BD60" i="5"/>
  <c r="BL58" i="5"/>
  <c r="BE51" i="5"/>
  <c r="BM51" i="5"/>
  <c r="BG52" i="5"/>
  <c r="BO52" i="5"/>
  <c r="BI53" i="5"/>
  <c r="BQ53" i="5"/>
  <c r="BK54" i="5"/>
  <c r="BE55" i="5"/>
  <c r="BM55" i="5"/>
  <c r="BG56" i="5"/>
  <c r="BO56" i="5"/>
  <c r="BI57" i="5"/>
  <c r="BQ57" i="5"/>
  <c r="BE60" i="5"/>
  <c r="BM60" i="5"/>
  <c r="BG61" i="5"/>
  <c r="BO61" i="5"/>
  <c r="BI62" i="5"/>
  <c r="BQ62" i="5"/>
  <c r="BK63" i="5"/>
  <c r="BM58" i="5"/>
  <c r="BG64" i="5"/>
  <c r="BO64" i="5"/>
  <c r="BF82" i="5"/>
  <c r="BL54" i="5"/>
  <c r="BF75" i="5"/>
  <c r="BF79" i="5"/>
  <c r="BK59" i="5"/>
  <c r="BF51" i="5"/>
  <c r="BN51" i="5"/>
  <c r="BH52" i="5"/>
  <c r="BP52" i="5"/>
  <c r="BJ53" i="5"/>
  <c r="BF55" i="5"/>
  <c r="BN55" i="5"/>
  <c r="BH56" i="5"/>
  <c r="BP56" i="5"/>
  <c r="BJ57" i="5"/>
  <c r="BD59" i="5"/>
  <c r="BL59" i="5"/>
  <c r="BF60" i="5"/>
  <c r="BN60" i="5"/>
  <c r="BH61" i="5"/>
  <c r="BJ62" i="5"/>
  <c r="BD63" i="5"/>
  <c r="BL63" i="5"/>
  <c r="BN58" i="5"/>
  <c r="BH64" i="5"/>
  <c r="BF84" i="5"/>
  <c r="BG51" i="5"/>
  <c r="BO51" i="5"/>
  <c r="BK53" i="5"/>
  <c r="BG55" i="5"/>
  <c r="BO55" i="5"/>
  <c r="BK57" i="5"/>
  <c r="BG60" i="5"/>
  <c r="BO60" i="5"/>
  <c r="BK62" i="5"/>
  <c r="BG58" i="5"/>
  <c r="BO58" i="5"/>
  <c r="BI64" i="5"/>
  <c r="BQ64" i="5"/>
  <c r="BH51" i="5"/>
  <c r="BJ52" i="5"/>
  <c r="BD53" i="5"/>
  <c r="BL53" i="5"/>
  <c r="BF54" i="5"/>
  <c r="BN54" i="5"/>
  <c r="BH55" i="5"/>
  <c r="BJ56" i="5"/>
  <c r="BD57" i="5"/>
  <c r="BL57" i="5"/>
  <c r="BF59" i="5"/>
  <c r="BN59" i="5"/>
  <c r="BJ61" i="5"/>
  <c r="BF63" i="5"/>
  <c r="BN63" i="5"/>
  <c r="BH58" i="5"/>
  <c r="BP58" i="5"/>
  <c r="BJ64" i="5"/>
  <c r="BD76" i="5"/>
  <c r="BK76" i="5" s="1"/>
  <c r="BM76" i="5" s="1"/>
  <c r="BD80" i="5"/>
  <c r="BK80" i="5" s="1"/>
  <c r="BM80" i="5" s="1"/>
  <c r="BI51" i="5"/>
  <c r="BQ51" i="5"/>
  <c r="BK52" i="5"/>
  <c r="BM53" i="5"/>
  <c r="BG54" i="5"/>
  <c r="BO54" i="5"/>
  <c r="BK56" i="5"/>
  <c r="BE57" i="5"/>
  <c r="BM57" i="5"/>
  <c r="BG59" i="5"/>
  <c r="BO59" i="5"/>
  <c r="BK61" i="5"/>
  <c r="BG63" i="5"/>
  <c r="BO63" i="5"/>
  <c r="BK64" i="5"/>
  <c r="BF77" i="5"/>
  <c r="BJ51" i="5"/>
  <c r="BF53" i="5"/>
  <c r="BN53" i="5"/>
  <c r="BJ55" i="5"/>
  <c r="BF57" i="5"/>
  <c r="BN57" i="5"/>
  <c r="BH59" i="5"/>
  <c r="BP59" i="5"/>
  <c r="BJ60" i="5"/>
  <c r="BD61" i="5"/>
  <c r="BL61" i="5"/>
  <c r="BF62" i="5"/>
  <c r="BN62" i="5"/>
  <c r="BJ58" i="5"/>
  <c r="BL64" i="5"/>
  <c r="BD85" i="5"/>
  <c r="BK85" i="5" s="1"/>
  <c r="BM85" i="5" s="1"/>
  <c r="BG53" i="5"/>
  <c r="BO53" i="5"/>
  <c r="BG57" i="5"/>
  <c r="BO57" i="5"/>
  <c r="BK60" i="5"/>
  <c r="BG62" i="5"/>
  <c r="BO62" i="5"/>
  <c r="BM64" i="5"/>
  <c r="BF81" i="5"/>
  <c r="BF52" i="5"/>
  <c r="BN52" i="5"/>
  <c r="BH53" i="5"/>
  <c r="BJ54" i="5"/>
  <c r="BF56" i="5"/>
  <c r="BN56" i="5"/>
  <c r="BH57" i="5"/>
  <c r="BH62" i="5"/>
  <c r="BP62" i="5"/>
  <c r="BN64" i="5"/>
  <c r="BF74" i="5"/>
  <c r="BF78" i="5"/>
  <c r="BP60" i="5"/>
  <c r="BP53" i="5"/>
  <c r="BP57" i="5"/>
  <c r="BP64" i="5"/>
  <c r="BK71" i="5"/>
  <c r="BF72" i="5"/>
  <c r="BD75" i="5"/>
  <c r="BK75" i="5" s="1"/>
  <c r="BM75" i="5" s="1"/>
  <c r="BF76" i="5"/>
  <c r="BD79" i="5"/>
  <c r="BK79" i="5" s="1"/>
  <c r="BM79" i="5" s="1"/>
  <c r="BF80" i="5"/>
  <c r="BK84" i="5"/>
  <c r="BM84" i="5" s="1"/>
  <c r="BP61" i="5"/>
  <c r="BP54" i="5"/>
  <c r="BD74" i="5"/>
  <c r="BK74" i="5" s="1"/>
  <c r="BM74" i="5" s="1"/>
  <c r="BD78" i="5"/>
  <c r="BK78" i="5" s="1"/>
  <c r="BD82" i="5"/>
  <c r="BK82" i="5" s="1"/>
  <c r="BM82" i="5" s="1"/>
  <c r="BP51" i="5"/>
  <c r="BP55" i="5"/>
  <c r="BK88" i="5" l="1"/>
  <c r="BM71" i="5"/>
  <c r="BK89" i="5"/>
  <c r="BM78" i="5"/>
  <c r="AV25" i="5" l="1"/>
  <c r="AV27" i="5" s="1"/>
  <c r="AW25" i="5"/>
  <c r="AW27" i="5" s="1"/>
  <c r="AX25" i="5"/>
  <c r="AX27" i="5" s="1"/>
  <c r="AY25" i="5"/>
  <c r="AY27" i="5" s="1"/>
  <c r="AV26" i="5"/>
  <c r="AV28" i="5" s="1"/>
  <c r="AW26" i="5"/>
  <c r="AW28" i="5" s="1"/>
  <c r="AX26" i="5"/>
  <c r="AX28" i="5" s="1"/>
  <c r="AY26" i="5"/>
  <c r="AY28" i="5" s="1"/>
  <c r="AY23" i="5"/>
  <c r="AY22" i="5"/>
  <c r="AY51" i="5"/>
  <c r="AY52" i="5"/>
  <c r="AY53" i="5"/>
  <c r="AY54" i="5"/>
  <c r="AY55" i="5"/>
  <c r="AY56" i="5"/>
  <c r="AY57" i="5"/>
  <c r="AY58" i="5"/>
  <c r="AY59" i="5"/>
  <c r="AY60" i="5"/>
  <c r="AY61" i="5"/>
  <c r="AY62" i="5"/>
  <c r="AX51" i="5"/>
  <c r="AX52" i="5"/>
  <c r="AX53" i="5"/>
  <c r="AX54" i="5"/>
  <c r="AX55" i="5"/>
  <c r="AX56" i="5"/>
  <c r="AX57" i="5"/>
  <c r="AX58" i="5"/>
  <c r="AX59" i="5"/>
  <c r="AX60" i="5"/>
  <c r="AX61" i="5"/>
  <c r="AX62" i="5"/>
  <c r="AW51" i="5"/>
  <c r="AW52" i="5"/>
  <c r="AW53" i="5"/>
  <c r="AW54" i="5"/>
  <c r="AW55" i="5"/>
  <c r="AW56" i="5"/>
  <c r="AW57" i="5"/>
  <c r="AW58" i="5"/>
  <c r="AW59" i="5"/>
  <c r="AW60" i="5"/>
  <c r="AW61" i="5"/>
  <c r="AW62" i="5"/>
  <c r="AV62" i="5"/>
  <c r="AV61" i="5"/>
  <c r="AV60" i="5"/>
  <c r="AV59" i="5"/>
  <c r="AV58" i="5"/>
  <c r="AV57" i="5"/>
  <c r="AV56" i="5"/>
  <c r="AV55" i="5"/>
  <c r="AV54" i="5"/>
  <c r="AV53" i="5"/>
  <c r="AV52" i="5"/>
  <c r="AV51" i="5"/>
  <c r="AU51" i="5"/>
  <c r="AU52" i="5"/>
  <c r="AU53" i="5"/>
  <c r="AU54" i="5"/>
  <c r="AU55" i="5"/>
  <c r="AU56" i="5"/>
  <c r="AU57" i="5"/>
  <c r="AU58" i="5"/>
  <c r="AU59" i="5"/>
  <c r="AU60" i="5"/>
  <c r="AU61" i="5"/>
  <c r="AU62" i="5"/>
  <c r="AT51" i="5"/>
  <c r="AT52" i="5"/>
  <c r="AT53" i="5"/>
  <c r="AT54" i="5"/>
  <c r="AT55" i="5"/>
  <c r="AT56" i="5"/>
  <c r="AT57" i="5"/>
  <c r="AT58" i="5"/>
  <c r="AT59" i="5"/>
  <c r="AT60" i="5"/>
  <c r="AT61" i="5"/>
  <c r="AT62" i="5"/>
  <c r="AS51" i="5"/>
  <c r="AS52" i="5"/>
  <c r="AS53" i="5"/>
  <c r="AS54" i="5"/>
  <c r="AS55" i="5"/>
  <c r="AS56" i="5"/>
  <c r="AS57" i="5"/>
  <c r="AS58" i="5"/>
  <c r="AS59" i="5"/>
  <c r="AS60" i="5"/>
  <c r="AS61" i="5"/>
  <c r="AS62" i="5"/>
  <c r="AR58" i="5"/>
  <c r="AR59" i="5"/>
  <c r="AR60" i="5"/>
  <c r="AR61" i="5"/>
  <c r="AR62" i="5"/>
  <c r="AR51" i="5"/>
  <c r="AR52" i="5"/>
  <c r="AR53" i="5"/>
  <c r="AR54" i="5"/>
  <c r="AR55" i="5"/>
  <c r="AR56" i="5"/>
  <c r="AR57" i="5"/>
  <c r="AQ51" i="5"/>
  <c r="AQ52" i="5"/>
  <c r="AQ53" i="5"/>
  <c r="AQ54" i="5"/>
  <c r="AQ55" i="5"/>
  <c r="AQ56" i="5"/>
  <c r="AQ57" i="5"/>
  <c r="AQ58" i="5"/>
  <c r="AQ59" i="5"/>
  <c r="AQ60" i="5"/>
  <c r="AQ61" i="5"/>
  <c r="AQ62" i="5"/>
  <c r="AP51" i="5"/>
  <c r="AP52" i="5"/>
  <c r="AP53" i="5"/>
  <c r="AP54" i="5"/>
  <c r="AP55" i="5"/>
  <c r="AP56" i="5"/>
  <c r="AP57" i="5"/>
  <c r="AP58" i="5"/>
  <c r="AP59" i="5"/>
  <c r="AP60" i="5"/>
  <c r="AP61" i="5"/>
  <c r="AP62" i="5"/>
  <c r="AO51" i="5"/>
  <c r="AO52" i="5"/>
  <c r="AO53" i="5"/>
  <c r="AO54" i="5"/>
  <c r="AO55" i="5"/>
  <c r="AO56" i="5"/>
  <c r="AO57" i="5"/>
  <c r="AO58" i="5"/>
  <c r="AO59" i="5"/>
  <c r="AO60" i="5"/>
  <c r="AO61" i="5"/>
  <c r="AO62" i="5"/>
  <c r="AN51" i="5"/>
  <c r="AN52" i="5"/>
  <c r="AN53" i="5"/>
  <c r="AN54" i="5"/>
  <c r="AN55" i="5"/>
  <c r="AN56" i="5"/>
  <c r="AN57" i="5"/>
  <c r="AN58" i="5"/>
  <c r="AN59" i="5"/>
  <c r="AN60" i="5"/>
  <c r="AN61" i="5"/>
  <c r="AN62" i="5"/>
  <c r="AM51" i="5"/>
  <c r="AM52" i="5"/>
  <c r="AM53" i="5"/>
  <c r="AM54" i="5"/>
  <c r="AM55" i="5"/>
  <c r="AM56" i="5"/>
  <c r="AM57" i="5"/>
  <c r="AM58" i="5"/>
  <c r="AM59" i="5"/>
  <c r="AM60" i="5"/>
  <c r="AM61" i="5"/>
  <c r="AM62" i="5"/>
  <c r="D48" i="5"/>
  <c r="D64" i="5"/>
  <c r="Q64" i="5"/>
  <c r="Q48" i="5"/>
  <c r="U48" i="5"/>
  <c r="U64" i="5"/>
  <c r="AL51" i="5"/>
  <c r="AL52" i="5"/>
  <c r="AL53" i="5"/>
  <c r="AL54" i="5"/>
  <c r="AL55" i="5"/>
  <c r="AL56" i="5"/>
  <c r="AL57" i="5"/>
  <c r="AL58" i="5"/>
  <c r="AL59" i="5"/>
  <c r="AL60" i="5"/>
  <c r="AL61" i="5"/>
  <c r="AL62" i="5"/>
  <c r="AK51" i="5"/>
  <c r="AK52" i="5"/>
  <c r="AK53" i="5"/>
  <c r="AK54" i="5"/>
  <c r="AK55" i="5"/>
  <c r="AK56" i="5"/>
  <c r="AK57" i="5"/>
  <c r="AK58" i="5"/>
  <c r="AK59" i="5"/>
  <c r="AK60" i="5"/>
  <c r="AK61" i="5"/>
  <c r="AK62" i="5"/>
  <c r="AJ51" i="5"/>
  <c r="AJ52" i="5"/>
  <c r="AJ53" i="5"/>
  <c r="AJ54" i="5"/>
  <c r="AJ55" i="5"/>
  <c r="AJ56" i="5"/>
  <c r="AJ57" i="5"/>
  <c r="AJ58" i="5"/>
  <c r="AJ59" i="5"/>
  <c r="AJ60" i="5"/>
  <c r="AJ61" i="5"/>
  <c r="AJ62" i="5"/>
  <c r="AI51" i="5"/>
  <c r="AI52" i="5"/>
  <c r="AI53" i="5"/>
  <c r="AI54" i="5"/>
  <c r="AI55" i="5"/>
  <c r="AI56" i="5"/>
  <c r="AI57" i="5"/>
  <c r="AI58" i="5"/>
  <c r="AI59" i="5"/>
  <c r="AI60" i="5"/>
  <c r="AI61" i="5"/>
  <c r="AI62" i="5"/>
  <c r="AH51" i="5"/>
  <c r="AH52" i="5"/>
  <c r="AH53" i="5"/>
  <c r="AH54" i="5"/>
  <c r="AH55" i="5"/>
  <c r="AH56" i="5"/>
  <c r="AH57" i="5"/>
  <c r="AH58" i="5"/>
  <c r="AH59" i="5"/>
  <c r="AH60" i="5"/>
  <c r="AH61" i="5"/>
  <c r="AH62" i="5"/>
  <c r="AG51" i="5"/>
  <c r="AG52" i="5"/>
  <c r="AG53" i="5"/>
  <c r="AG54" i="5"/>
  <c r="AG55" i="5"/>
  <c r="AG56" i="5"/>
  <c r="AG57" i="5"/>
  <c r="AG58" i="5"/>
  <c r="AG59" i="5"/>
  <c r="AG60" i="5"/>
  <c r="AG61" i="5"/>
  <c r="AG62" i="5"/>
  <c r="D51" i="5"/>
  <c r="E51" i="5"/>
  <c r="F51" i="5"/>
  <c r="G51" i="5"/>
  <c r="H51" i="5"/>
  <c r="I51" i="5"/>
  <c r="J51" i="5"/>
  <c r="K51" i="5"/>
  <c r="L51" i="5"/>
  <c r="M51" i="5"/>
  <c r="N51" i="5"/>
  <c r="O51" i="5"/>
  <c r="P51" i="5"/>
  <c r="Q51" i="5"/>
  <c r="R51" i="5"/>
  <c r="S51" i="5"/>
  <c r="T51" i="5"/>
  <c r="U51" i="5"/>
  <c r="V51" i="5"/>
  <c r="W51" i="5"/>
  <c r="X51" i="5"/>
  <c r="Y51" i="5"/>
  <c r="Z51" i="5"/>
  <c r="AA51" i="5"/>
  <c r="AB51" i="5"/>
  <c r="AC51" i="5"/>
  <c r="AD51" i="5"/>
  <c r="AE51" i="5"/>
  <c r="AF51" i="5"/>
  <c r="D52" i="5"/>
  <c r="E52" i="5"/>
  <c r="F52" i="5"/>
  <c r="G52" i="5"/>
  <c r="H52" i="5"/>
  <c r="I52" i="5"/>
  <c r="J52" i="5"/>
  <c r="K52" i="5"/>
  <c r="L52" i="5"/>
  <c r="M52" i="5"/>
  <c r="N52" i="5"/>
  <c r="O52" i="5"/>
  <c r="P52" i="5"/>
  <c r="Q52" i="5"/>
  <c r="R52" i="5"/>
  <c r="S52" i="5"/>
  <c r="T52" i="5"/>
  <c r="U52" i="5"/>
  <c r="V52" i="5"/>
  <c r="W52" i="5"/>
  <c r="X52" i="5"/>
  <c r="Y52" i="5"/>
  <c r="Z52" i="5"/>
  <c r="AA52" i="5"/>
  <c r="AB52" i="5"/>
  <c r="AC52" i="5"/>
  <c r="AD52" i="5"/>
  <c r="AE52" i="5"/>
  <c r="AF52" i="5"/>
  <c r="D53" i="5"/>
  <c r="E53" i="5"/>
  <c r="F53" i="5"/>
  <c r="G53" i="5"/>
  <c r="H53" i="5"/>
  <c r="I53" i="5"/>
  <c r="J53" i="5"/>
  <c r="K53" i="5"/>
  <c r="L53" i="5"/>
  <c r="M53" i="5"/>
  <c r="N53" i="5"/>
  <c r="O53" i="5"/>
  <c r="P53" i="5"/>
  <c r="Q53" i="5"/>
  <c r="R53" i="5"/>
  <c r="S53" i="5"/>
  <c r="T53" i="5"/>
  <c r="U53" i="5"/>
  <c r="V53" i="5"/>
  <c r="W53" i="5"/>
  <c r="X53" i="5"/>
  <c r="Y53" i="5"/>
  <c r="Z53" i="5"/>
  <c r="AA53" i="5"/>
  <c r="AB53" i="5"/>
  <c r="AC53" i="5"/>
  <c r="AD53" i="5"/>
  <c r="AE53" i="5"/>
  <c r="AF53" i="5"/>
  <c r="D54" i="5"/>
  <c r="E54" i="5"/>
  <c r="F54" i="5"/>
  <c r="G54" i="5"/>
  <c r="H54" i="5"/>
  <c r="I54" i="5"/>
  <c r="J54" i="5"/>
  <c r="K54" i="5"/>
  <c r="L54" i="5"/>
  <c r="M54" i="5"/>
  <c r="N54" i="5"/>
  <c r="O54" i="5"/>
  <c r="P54" i="5"/>
  <c r="Q54" i="5"/>
  <c r="R54" i="5"/>
  <c r="S54" i="5"/>
  <c r="T54" i="5"/>
  <c r="U54" i="5"/>
  <c r="V54" i="5"/>
  <c r="W54" i="5"/>
  <c r="X54" i="5"/>
  <c r="Y54" i="5"/>
  <c r="Z54" i="5"/>
  <c r="AA54" i="5"/>
  <c r="AB54" i="5"/>
  <c r="AC54" i="5"/>
  <c r="AD54" i="5"/>
  <c r="AE54" i="5"/>
  <c r="AF54" i="5"/>
  <c r="D55" i="5"/>
  <c r="E55" i="5"/>
  <c r="F55" i="5"/>
  <c r="G55" i="5"/>
  <c r="H55" i="5"/>
  <c r="I55" i="5"/>
  <c r="J55" i="5"/>
  <c r="K55" i="5"/>
  <c r="L55" i="5"/>
  <c r="M55" i="5"/>
  <c r="N55" i="5"/>
  <c r="O55" i="5"/>
  <c r="P55" i="5"/>
  <c r="Q55" i="5"/>
  <c r="R55" i="5"/>
  <c r="S55" i="5"/>
  <c r="T55" i="5"/>
  <c r="U55" i="5"/>
  <c r="V55" i="5"/>
  <c r="W55" i="5"/>
  <c r="X55" i="5"/>
  <c r="Y55" i="5"/>
  <c r="Z55" i="5"/>
  <c r="AA55" i="5"/>
  <c r="AB55" i="5"/>
  <c r="AC55" i="5"/>
  <c r="AD55" i="5"/>
  <c r="AE55" i="5"/>
  <c r="AF55" i="5"/>
  <c r="D56" i="5"/>
  <c r="E56" i="5"/>
  <c r="F56" i="5"/>
  <c r="G56" i="5"/>
  <c r="H56" i="5"/>
  <c r="I56" i="5"/>
  <c r="J56" i="5"/>
  <c r="K56" i="5"/>
  <c r="L56" i="5"/>
  <c r="M56" i="5"/>
  <c r="N56" i="5"/>
  <c r="O56" i="5"/>
  <c r="P56" i="5"/>
  <c r="Q56" i="5"/>
  <c r="R56" i="5"/>
  <c r="S56" i="5"/>
  <c r="T56" i="5"/>
  <c r="U56" i="5"/>
  <c r="V56" i="5"/>
  <c r="W56" i="5"/>
  <c r="X56" i="5"/>
  <c r="Y56" i="5"/>
  <c r="Z56" i="5"/>
  <c r="AA56" i="5"/>
  <c r="AB56" i="5"/>
  <c r="AC56" i="5"/>
  <c r="AD56" i="5"/>
  <c r="AE56" i="5"/>
  <c r="AF56" i="5"/>
  <c r="P57" i="5"/>
  <c r="Q57" i="5"/>
  <c r="R57" i="5"/>
  <c r="S57" i="5"/>
  <c r="T57" i="5"/>
  <c r="U57" i="5"/>
  <c r="V57" i="5"/>
  <c r="W57" i="5"/>
  <c r="X57" i="5"/>
  <c r="Y57" i="5"/>
  <c r="Z57" i="5"/>
  <c r="AA57" i="5"/>
  <c r="AB57" i="5"/>
  <c r="AC57" i="5"/>
  <c r="AD57" i="5"/>
  <c r="AE57" i="5"/>
  <c r="AF57" i="5"/>
  <c r="D58" i="5"/>
  <c r="E58" i="5"/>
  <c r="F58" i="5"/>
  <c r="G58" i="5"/>
  <c r="H58" i="5"/>
  <c r="I58" i="5"/>
  <c r="J58" i="5"/>
  <c r="K58" i="5"/>
  <c r="L58" i="5"/>
  <c r="M58" i="5"/>
  <c r="N58" i="5"/>
  <c r="O58" i="5"/>
  <c r="P58" i="5"/>
  <c r="Q58" i="5"/>
  <c r="R58" i="5"/>
  <c r="S58" i="5"/>
  <c r="T58" i="5"/>
  <c r="U58" i="5"/>
  <c r="V58" i="5"/>
  <c r="W58" i="5"/>
  <c r="X58" i="5"/>
  <c r="Y58" i="5"/>
  <c r="Z58" i="5"/>
  <c r="AA58" i="5"/>
  <c r="AB58" i="5"/>
  <c r="AC58" i="5"/>
  <c r="AD58" i="5"/>
  <c r="AE58" i="5"/>
  <c r="AF58" i="5"/>
  <c r="D59" i="5"/>
  <c r="E59" i="5"/>
  <c r="F59" i="5"/>
  <c r="G59" i="5"/>
  <c r="H59" i="5"/>
  <c r="I59" i="5"/>
  <c r="J59" i="5"/>
  <c r="K59" i="5"/>
  <c r="L59" i="5"/>
  <c r="M59" i="5"/>
  <c r="N59" i="5"/>
  <c r="O59" i="5"/>
  <c r="P59" i="5"/>
  <c r="Q59" i="5"/>
  <c r="R59" i="5"/>
  <c r="S59" i="5"/>
  <c r="T59" i="5"/>
  <c r="U59" i="5"/>
  <c r="V59" i="5"/>
  <c r="W59" i="5"/>
  <c r="X59" i="5"/>
  <c r="Y59" i="5"/>
  <c r="Z59" i="5"/>
  <c r="AA59" i="5"/>
  <c r="AB59" i="5"/>
  <c r="AC59" i="5"/>
  <c r="AD59" i="5"/>
  <c r="AE59" i="5"/>
  <c r="AF59" i="5"/>
  <c r="D60" i="5"/>
  <c r="E60" i="5"/>
  <c r="F60" i="5"/>
  <c r="G60" i="5"/>
  <c r="H60" i="5"/>
  <c r="I60" i="5"/>
  <c r="J60" i="5"/>
  <c r="K60" i="5"/>
  <c r="L60" i="5"/>
  <c r="M60" i="5"/>
  <c r="N60" i="5"/>
  <c r="O60" i="5"/>
  <c r="P60" i="5"/>
  <c r="Q60" i="5"/>
  <c r="R60" i="5"/>
  <c r="S60" i="5"/>
  <c r="T60" i="5"/>
  <c r="U60" i="5"/>
  <c r="V60" i="5"/>
  <c r="W60" i="5"/>
  <c r="X60" i="5"/>
  <c r="Y60" i="5"/>
  <c r="Z60" i="5"/>
  <c r="AA60" i="5"/>
  <c r="AB60" i="5"/>
  <c r="AC60" i="5"/>
  <c r="AD60" i="5"/>
  <c r="AE60" i="5"/>
  <c r="AF60" i="5"/>
  <c r="D61" i="5"/>
  <c r="E61" i="5"/>
  <c r="F61" i="5"/>
  <c r="G61" i="5"/>
  <c r="H61" i="5"/>
  <c r="I61" i="5"/>
  <c r="J61" i="5"/>
  <c r="K61" i="5"/>
  <c r="L61" i="5"/>
  <c r="M61" i="5"/>
  <c r="N61" i="5"/>
  <c r="O61" i="5"/>
  <c r="P61" i="5"/>
  <c r="Q61" i="5"/>
  <c r="R61" i="5"/>
  <c r="S61" i="5"/>
  <c r="T61" i="5"/>
  <c r="U61" i="5"/>
  <c r="V61" i="5"/>
  <c r="W61" i="5"/>
  <c r="X61" i="5"/>
  <c r="Y61" i="5"/>
  <c r="Z61" i="5"/>
  <c r="AA61" i="5"/>
  <c r="AB61" i="5"/>
  <c r="AC61" i="5"/>
  <c r="AD61" i="5"/>
  <c r="AE61" i="5"/>
  <c r="AF61" i="5"/>
  <c r="D62" i="5"/>
  <c r="E62" i="5"/>
  <c r="F62" i="5"/>
  <c r="G62" i="5"/>
  <c r="H62" i="5"/>
  <c r="I62" i="5"/>
  <c r="J62" i="5"/>
  <c r="K62" i="5"/>
  <c r="L62" i="5"/>
  <c r="M62" i="5"/>
  <c r="N62" i="5"/>
  <c r="O62" i="5"/>
  <c r="P62" i="5"/>
  <c r="Q62" i="5"/>
  <c r="R62" i="5"/>
  <c r="S62" i="5"/>
  <c r="T62" i="5"/>
  <c r="U62" i="5"/>
  <c r="V62" i="5"/>
  <c r="W62" i="5"/>
  <c r="X62" i="5"/>
  <c r="Y62" i="5"/>
  <c r="Z62" i="5"/>
  <c r="AA62" i="5"/>
  <c r="AB62" i="5"/>
  <c r="AC62" i="5"/>
  <c r="AD62" i="5"/>
  <c r="AE62" i="5"/>
  <c r="AF62" i="5"/>
</calcChain>
</file>

<file path=xl/sharedStrings.xml><?xml version="1.0" encoding="utf-8"?>
<sst xmlns="http://schemas.openxmlformats.org/spreadsheetml/2006/main" count="778" uniqueCount="272">
  <si>
    <t>Excluding the Climate Change Levy</t>
  </si>
  <si>
    <t>Size of</t>
  </si>
  <si>
    <t>1st</t>
  </si>
  <si>
    <t>2nd</t>
  </si>
  <si>
    <t>3rd</t>
  </si>
  <si>
    <t>Fuel</t>
  </si>
  <si>
    <t>consumer</t>
  </si>
  <si>
    <t>Small</t>
  </si>
  <si>
    <t>Medium</t>
  </si>
  <si>
    <t>Large</t>
  </si>
  <si>
    <t>Electricity</t>
  </si>
  <si>
    <t>For notes to this table please see page 40</t>
  </si>
  <si>
    <t>For notes to this table please see the notes sheet</t>
  </si>
  <si>
    <t>Very Small</t>
  </si>
  <si>
    <t>Very Large</t>
  </si>
  <si>
    <t>Gas</t>
  </si>
  <si>
    <t>Table 3.4.1 Prices of fuels purchased by non-domestic consumers in the United Kingdom</t>
  </si>
  <si>
    <t>p/kWh</t>
  </si>
  <si>
    <t>500 - 1,999</t>
  </si>
  <si>
    <t>Gas ex ccl</t>
  </si>
  <si>
    <t>Electricity ex ccl</t>
  </si>
  <si>
    <t>ccl</t>
  </si>
  <si>
    <t>inclusion of ccl increase</t>
  </si>
  <si>
    <t>4th</t>
  </si>
  <si>
    <t>paid</t>
  </si>
  <si>
    <t>full CCL</t>
  </si>
  <si>
    <t>Q1/05</t>
  </si>
  <si>
    <t>Q2/05</t>
  </si>
  <si>
    <t>Q3/05</t>
  </si>
  <si>
    <t>Q4/05</t>
  </si>
  <si>
    <t>%</t>
  </si>
  <si>
    <t>Q1/06</t>
  </si>
  <si>
    <t>0 - 20</t>
  </si>
  <si>
    <t>20 - 499</t>
  </si>
  <si>
    <t>2,000 - 19,999</t>
  </si>
  <si>
    <t>20,000 - 69,999</t>
  </si>
  <si>
    <t>70,000 - 150,000</t>
  </si>
  <si>
    <t>&lt;278</t>
  </si>
  <si>
    <t>278 - 2,777</t>
  </si>
  <si>
    <t>2,778 - 27,777</t>
  </si>
  <si>
    <t>27,778 - 277,777</t>
  </si>
  <si>
    <t>Q2/06</t>
  </si>
  <si>
    <t>Q3/06</t>
  </si>
  <si>
    <t>Q4/06</t>
  </si>
  <si>
    <t>Av elec paid</t>
  </si>
  <si>
    <t>Av gas paid</t>
  </si>
  <si>
    <t>(for notes on 3.1.1)</t>
  </si>
  <si>
    <t>Q1/07</t>
  </si>
  <si>
    <t>Extra Large</t>
  </si>
  <si>
    <t>&gt;150,000</t>
  </si>
  <si>
    <t>277,778 - 1,111,112</t>
  </si>
  <si>
    <t>ex ccl</t>
  </si>
  <si>
    <t>inc ccl</t>
  </si>
  <si>
    <t>ELEC</t>
  </si>
  <si>
    <t>GAS</t>
  </si>
  <si>
    <t>% change on</t>
  </si>
  <si>
    <t xml:space="preserve"> prev q</t>
  </si>
  <si>
    <t>prev yr</t>
  </si>
  <si>
    <t>Q2/07</t>
  </si>
  <si>
    <t>Q3/07</t>
  </si>
  <si>
    <t>Q4/07</t>
  </si>
  <si>
    <t>Q1/08</t>
  </si>
  <si>
    <t>Small/Medium</t>
  </si>
  <si>
    <t>Q2/08</t>
  </si>
  <si>
    <t>Q3/08</t>
  </si>
  <si>
    <t>Q4/08</t>
  </si>
  <si>
    <t>Q1/09</t>
  </si>
  <si>
    <t>gas</t>
  </si>
  <si>
    <t>elec</t>
  </si>
  <si>
    <t>r's</t>
  </si>
  <si>
    <t>Q2/09</t>
  </si>
  <si>
    <t>Q3/09</t>
  </si>
  <si>
    <t>pasted for charts</t>
  </si>
  <si>
    <t>Q4/09</t>
  </si>
  <si>
    <t>Q1/10</t>
  </si>
  <si>
    <t>Q2/10</t>
  </si>
  <si>
    <t>Q3/10</t>
  </si>
  <si>
    <t>Q4/10</t>
  </si>
  <si>
    <t>Q1/11</t>
  </si>
  <si>
    <t>Q2/11</t>
  </si>
  <si>
    <t>Q3/11</t>
  </si>
  <si>
    <t>Q4/11</t>
  </si>
  <si>
    <t>Elec av</t>
  </si>
  <si>
    <t>gas av</t>
  </si>
  <si>
    <t>Small/Med</t>
  </si>
  <si>
    <t>Q1/12</t>
  </si>
  <si>
    <t>Q2/12</t>
  </si>
  <si>
    <t>Q3/12</t>
  </si>
  <si>
    <t>Discount rate</t>
  </si>
  <si>
    <t>full amount</t>
  </si>
  <si>
    <t>discount rate</t>
  </si>
  <si>
    <t>Q4/12</t>
  </si>
  <si>
    <t>Q1/13</t>
  </si>
  <si>
    <t>Q2/13</t>
  </si>
  <si>
    <t>0.430p/kWh</t>
  </si>
  <si>
    <t>0.150p/kWh</t>
  </si>
  <si>
    <t>0.441p/kWh</t>
  </si>
  <si>
    <t>0.154p/kWh</t>
  </si>
  <si>
    <t>0.456 p/kWh</t>
  </si>
  <si>
    <t>0.159 p/kWh</t>
  </si>
  <si>
    <t>0.470 p/kWh</t>
  </si>
  <si>
    <t>0.164 p/kWh</t>
  </si>
  <si>
    <t>0.485 p/kWh</t>
  </si>
  <si>
    <t>0.169 p/kWh</t>
  </si>
  <si>
    <t>0.509 p/kWh</t>
  </si>
  <si>
    <t>0.177 p/kWh</t>
  </si>
  <si>
    <t>0.524 p/kWh</t>
  </si>
  <si>
    <t>0.182 p/kWh</t>
  </si>
  <si>
    <t>max</t>
  </si>
  <si>
    <t>Q3/13</t>
  </si>
  <si>
    <t>Q4/13</t>
  </si>
  <si>
    <t>0.541 p/kWh</t>
  </si>
  <si>
    <t>0.188 p/kWh</t>
  </si>
  <si>
    <t>Q1/14</t>
  </si>
  <si>
    <t>Q2/14</t>
  </si>
  <si>
    <t>Q3/14</t>
  </si>
  <si>
    <t>Return to Contents Page</t>
  </si>
  <si>
    <t>Contents</t>
  </si>
  <si>
    <t>Main points</t>
  </si>
  <si>
    <t>Tables</t>
  </si>
  <si>
    <t>Charts</t>
  </si>
  <si>
    <t>Notes</t>
  </si>
  <si>
    <t>Further information</t>
  </si>
  <si>
    <t>Contacts</t>
  </si>
  <si>
    <t>Prices of fuels purchased by non-domestic consumers in the UK</t>
  </si>
  <si>
    <t>Q4/14</t>
  </si>
  <si>
    <t>Q1/15</t>
  </si>
  <si>
    <t>0.554 p/kWh</t>
  </si>
  <si>
    <t>0.193 p/kWh</t>
  </si>
  <si>
    <t>Q2/15</t>
  </si>
  <si>
    <t>Q3/15</t>
  </si>
  <si>
    <t>Q4/15</t>
  </si>
  <si>
    <t>Q1/16</t>
  </si>
  <si>
    <t>0.559 p/kWh</t>
  </si>
  <si>
    <t>0.195 p/kWh</t>
  </si>
  <si>
    <t>Q2/16</t>
  </si>
  <si>
    <t>Q3/16</t>
  </si>
  <si>
    <t>Q4/16</t>
  </si>
  <si>
    <t>Average elec</t>
  </si>
  <si>
    <t>Average gas</t>
  </si>
  <si>
    <t>0.568 p/kWh</t>
  </si>
  <si>
    <t>0.198 p/kWh</t>
  </si>
  <si>
    <t>Q1/17</t>
  </si>
  <si>
    <t>Q2/17</t>
  </si>
  <si>
    <t>Q3/17</t>
  </si>
  <si>
    <t>Including the Climate Change Levy</t>
  </si>
  <si>
    <t>Q4/17</t>
  </si>
  <si>
    <t>Q1/18</t>
  </si>
  <si>
    <t>Q2/18</t>
  </si>
  <si>
    <t>Q4/18</t>
  </si>
  <si>
    <t>0.583 p/kWh</t>
  </si>
  <si>
    <t>0.203 p/kWh</t>
  </si>
  <si>
    <t>Q3/18</t>
  </si>
  <si>
    <t>Q1/19</t>
  </si>
  <si>
    <t>Q2/19</t>
  </si>
  <si>
    <t>0.847 p/kWh</t>
  </si>
  <si>
    <t>0.339 p/kWh</t>
  </si>
  <si>
    <t>Q3/19</t>
  </si>
  <si>
    <t>Highlights page</t>
  </si>
  <si>
    <t>Table 3.4.1 Prices of fuels purchased by non-domestic consumers in the United Kingdom (excluding the Climate Change Levy)</t>
  </si>
  <si>
    <t>Table 3.4.2 Prices of fuels purchased by non-domestic consumers in the United Kingdom (including the Climate Change Levy)</t>
  </si>
  <si>
    <t>Charts 3.4.1 - 3.4.4: Prices of fuels purchased by non-domestic consumers in the United Kingdom</t>
  </si>
  <si>
    <t>Background notes to the tables</t>
  </si>
  <si>
    <t>CCL estimates</t>
  </si>
  <si>
    <t>Estimate of Climate Change Levy Paid</t>
  </si>
  <si>
    <t>About this data</t>
  </si>
  <si>
    <t xml:space="preserve">Data is shown excluding and including the Climate Change Levy (CCL) in current (cash) terms. </t>
  </si>
  <si>
    <t>Q4/19</t>
  </si>
  <si>
    <t>Q1/20</t>
  </si>
  <si>
    <t>Q2/20</t>
  </si>
  <si>
    <t>Table 3.4.1 and 3.4.2 Methodology Notes</t>
  </si>
  <si>
    <t>Annex: Estimated Average CCL paid in pence per kWh</t>
  </si>
  <si>
    <t>0.811 p/kWh</t>
  </si>
  <si>
    <t>0.406 p/kWh</t>
  </si>
  <si>
    <t>0.775 p/kWh</t>
  </si>
  <si>
    <t>0.465 p/kWh</t>
  </si>
  <si>
    <t>Q3/20</t>
  </si>
  <si>
    <t>Q4/20</t>
  </si>
  <si>
    <t>Q1/21</t>
  </si>
  <si>
    <t>Q1 21</t>
  </si>
  <si>
    <t>Used for report chart</t>
  </si>
  <si>
    <t>Electricity: Very Small (Pence per kWh)</t>
  </si>
  <si>
    <t>Electricity: Small (Pence per kWh)</t>
  </si>
  <si>
    <t>Electricity: Small/Medium (Pence per kWh)</t>
  </si>
  <si>
    <t>Electricity: Medium (Pence per kWh)</t>
  </si>
  <si>
    <t>Electricity: Large (Pence per kWh)</t>
  </si>
  <si>
    <t>Electricity: Very Large (Pence per kWh)</t>
  </si>
  <si>
    <t>Electricity: Extra Large (Pence per kWh)</t>
  </si>
  <si>
    <t>Electricity: Average (Pence per kWh)</t>
  </si>
  <si>
    <t>Gas: Very Small (Pence per kWh)</t>
  </si>
  <si>
    <t>Gas: Small (Pence per kWh)</t>
  </si>
  <si>
    <t>Gas: Medium (Pence per kWh)</t>
  </si>
  <si>
    <t>Gas: Large (Pence per kWh)</t>
  </si>
  <si>
    <t>Gas: Very Large (Pence per kWh)</t>
  </si>
  <si>
    <t>Gas: Average (Pence per kWh)</t>
  </si>
  <si>
    <t>Year</t>
  </si>
  <si>
    <t>Electricity: Average CCL price paid (p/kWh)</t>
  </si>
  <si>
    <t>Gas: Average CCL price paid (p/kWh)</t>
  </si>
  <si>
    <t>Quarter</t>
  </si>
  <si>
    <t>For notes see notes page</t>
  </si>
  <si>
    <t>In the table r indicates revised data. An r in the date column indicates all data in the row has been revised.</t>
  </si>
  <si>
    <t>Blank cells represent years where data was not collected.</t>
  </si>
  <si>
    <t>Notes: The average price for each size of consumer is obtained by dividing the total quantity of purchases, for each fuel, into their total value. Prices shown are fully delivered prices, including all elements except VAT and, for Table 3.4.1, Climate Change Levy.  The average electricity price from Q1 2007 includes the new Extra Large sizeband, introducing a discontinuity with the averages for previous quarters.</t>
  </si>
  <si>
    <t>The electricity and gas size bands shown in tables 3.4.1 and 3.4.2 are defined in terms of the approximate annual purchases by the consumers, as shown in the table below. The size bands from Q1 2006 onwards differ slightly from those published in previous issues.  Some electricity size bands were renamed in Q1 2008; however, the consumptions are unchanged.</t>
  </si>
  <si>
    <t>Electricity: Bands Name</t>
  </si>
  <si>
    <t>Electricity: Annual consumption MWh</t>
  </si>
  <si>
    <t>Gas: Bands Name</t>
  </si>
  <si>
    <t>Gas: Annual consumption MWh</t>
  </si>
  <si>
    <t>Table of annual consumption bands for Electricity and Gas</t>
  </si>
  <si>
    <t>The Climate Change Levy (CCL) came into effect in April 2001. The CCL rates for electricity and gas from 2001 are shown in table below.  More information is available on the HM Revenue and Customs website at:</t>
  </si>
  <si>
    <t>More information is available on the HM Revenue and Customs website here.</t>
  </si>
  <si>
    <t>Table of CCL rates for electricity and gas</t>
  </si>
  <si>
    <t>Table 3.4.1 Prices of fuels purchased by non-domestic consumers in the United Kingdom (excluding the Climate Change Levy) (Quarterly)</t>
  </si>
  <si>
    <t>Table 3.4.2 Prices of fuels purchased by non-domestic consumers in the United Kingdom (including the Climate Change Levy) (Quarterly)</t>
  </si>
  <si>
    <t>Table 3.4.1 Prices of fuels purchased by non-domestic consumers in the United Kingdom (excluding the Climate Change Levy) (Annual)</t>
  </si>
  <si>
    <t>Table 3.4.2 Prices of fuels purchased by non-domestic consumers in the United Kingdom (including the Climate Change Levy) (Annual)</t>
  </si>
  <si>
    <t>Q2/21</t>
  </si>
  <si>
    <t>Jan to Mar</t>
  </si>
  <si>
    <t>Oct to Dec</t>
  </si>
  <si>
    <t>Freeze panes are turned on. To turn off freeze panes select the 'View' ribbon then 'Freeze Panes' then 'Unfreeze Panes' or use [Alt,W,F]</t>
  </si>
  <si>
    <r>
      <t xml:space="preserve">Energy Prices </t>
    </r>
    <r>
      <rPr>
        <sz val="18"/>
        <rFont val="Arial"/>
        <family val="2"/>
      </rPr>
      <t>Non-Domestic Prices</t>
    </r>
  </si>
  <si>
    <t>Energy Prices Statistics Team</t>
  </si>
  <si>
    <t>0207 215 1000</t>
  </si>
  <si>
    <t>Quarterly Energy Prices Publication (opens in a new window)</t>
  </si>
  <si>
    <t>Prices of fuels purchased by non-domestic consumers website (opens in a new window)</t>
  </si>
  <si>
    <t>Industrial price statistics data sources and methodologies (opens in a new window)</t>
  </si>
  <si>
    <t>Digest of United Kingdom Energy Statistics (DUKES): glossary and acronyms (opens in a new window)</t>
  </si>
  <si>
    <r>
      <t xml:space="preserve">Data in these tables shows quarterly and annual fuel prices for </t>
    </r>
    <r>
      <rPr>
        <b/>
        <sz val="11"/>
        <rFont val="Arial"/>
        <family val="2"/>
      </rPr>
      <t>non-domestic consumers in the UK</t>
    </r>
    <r>
      <rPr>
        <sz val="11"/>
        <rFont val="Arial"/>
        <family val="2"/>
      </rPr>
      <t xml:space="preserve">. </t>
    </r>
  </si>
  <si>
    <t>Quarterly and annual data back to 2004 are presented.</t>
  </si>
  <si>
    <t>Q3/21</t>
  </si>
  <si>
    <t>c</t>
  </si>
  <si>
    <t>d</t>
  </si>
  <si>
    <t>e</t>
  </si>
  <si>
    <t>f</t>
  </si>
  <si>
    <t>g</t>
  </si>
  <si>
    <t>h</t>
  </si>
  <si>
    <t>i</t>
  </si>
  <si>
    <t>k</t>
  </si>
  <si>
    <t>l</t>
  </si>
  <si>
    <t>m</t>
  </si>
  <si>
    <t>n</t>
  </si>
  <si>
    <t>o</t>
  </si>
  <si>
    <t>Table 3.4.1 Prices of fuels purchased by non-domestic consumers in the United Kingdom, annually (excluding the Climate Change Levy)</t>
  </si>
  <si>
    <t>Table 3.4.2 Prices of fuels purchased by non-domestic consumers in the United Kingdom, annually (including the Climate Change Levy)</t>
  </si>
  <si>
    <t>Q4/21</t>
  </si>
  <si>
    <t>Q1/04</t>
  </si>
  <si>
    <t>Q2/04</t>
  </si>
  <si>
    <t>Q3/04</t>
  </si>
  <si>
    <t>Q4/04</t>
  </si>
  <si>
    <t>Q1/22</t>
  </si>
  <si>
    <t>Q2/22</t>
  </si>
  <si>
    <t>Q3/22</t>
  </si>
  <si>
    <t>Q4/22</t>
  </si>
  <si>
    <t>Press Office (media enquiries)</t>
  </si>
  <si>
    <t>Source: Department for Energy Security and Net Zero</t>
  </si>
  <si>
    <t>Source: Department for Energy Security and Net Zero survey of energy suppliers.</t>
  </si>
  <si>
    <t>Revision policy and standards for official statistics (opens in a new window)</t>
  </si>
  <si>
    <t>Q1/23</t>
  </si>
  <si>
    <t xml:space="preserve">newsdesk@energysecurity.gov.uk </t>
  </si>
  <si>
    <t>energyprices.stats@energysecurity.gov.uk</t>
  </si>
  <si>
    <t>Apr to Jun</t>
  </si>
  <si>
    <t>July to Sep</t>
  </si>
  <si>
    <t>0.672 p/kWh</t>
  </si>
  <si>
    <t>Q2/23</t>
  </si>
  <si>
    <t>Q3/23</t>
  </si>
  <si>
    <t>Q4/23</t>
  </si>
  <si>
    <t>Q1/24</t>
  </si>
  <si>
    <t>Q2/24</t>
  </si>
  <si>
    <r>
      <t xml:space="preserve">Next update: </t>
    </r>
    <r>
      <rPr>
        <sz val="11"/>
        <rFont val="Arial"/>
        <family val="2"/>
      </rPr>
      <t>19/12/2024</t>
    </r>
  </si>
  <si>
    <t>020 7215 1445</t>
  </si>
  <si>
    <r>
      <t>Publication date:</t>
    </r>
    <r>
      <rPr>
        <sz val="11"/>
        <rFont val="Arial"/>
        <family val="2"/>
      </rPr>
      <t xml:space="preserve"> 31/10/2024</t>
    </r>
  </si>
  <si>
    <r>
      <t>Data period:</t>
    </r>
    <r>
      <rPr>
        <sz val="11"/>
        <rFont val="Arial"/>
        <family val="2"/>
      </rPr>
      <t xml:space="preserve"> Interim update incorporating revisions to non-domestic electricity prices.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</si>
</sst>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2">
    <numFmt numFmtId="164" formatCode="0.0\ "/>
    <numFmt numFmtId="165" formatCode="0.00\ "/>
    <numFmt numFmtId="166" formatCode="@\ "/>
    <numFmt numFmtId="167" formatCode="0.000"/>
    <numFmt numFmtId="168" formatCode="0.0000"/>
    <numFmt numFmtId="169" formatCode="_-[$€-2]* #,##0.00_-;\-[$€-2]* #,##0.00_-;_-[$€-2]* &quot;-&quot;??_-"/>
    <numFmt numFmtId="170" formatCode="0.0%"/>
    <numFmt numFmtId="171" formatCode="\ 0.00\r"/>
    <numFmt numFmtId="172" formatCode="\ \ 0.00\ "/>
    <numFmt numFmtId="173" formatCode="#,##0.00\r"/>
    <numFmt numFmtId="174" formatCode="mmm\-yyyy"/>
    <numFmt numFmtId="175" formatCode="dd\-mmm\-yyyy"/>
  </numFmts>
  <fonts count="45" x14ac:knownFonts="1">
    <font>
      <sz val="10"/>
      <name val="Arial"/>
    </font>
    <font>
      <sz val="10"/>
      <name val="Arial"/>
      <family val="2"/>
    </font>
    <font>
      <u/>
      <sz val="10"/>
      <color indexed="12"/>
      <name val="Arial"/>
      <family val="2"/>
    </font>
    <font>
      <b/>
      <sz val="12"/>
      <name val="Arial"/>
      <family val="2"/>
    </font>
    <font>
      <sz val="10"/>
      <name val="Arial"/>
      <family val="2"/>
    </font>
    <font>
      <b/>
      <sz val="10"/>
      <name val="Arial"/>
      <family val="2"/>
    </font>
    <font>
      <sz val="12"/>
      <name val="Arial"/>
      <family val="2"/>
    </font>
    <font>
      <sz val="9"/>
      <name val="Arial"/>
      <family val="2"/>
    </font>
    <font>
      <sz val="8.5"/>
      <name val="Arial"/>
      <family val="2"/>
    </font>
    <font>
      <sz val="8"/>
      <name val="Arial"/>
      <family val="2"/>
    </font>
    <font>
      <b/>
      <sz val="9"/>
      <name val="Arial"/>
      <family val="2"/>
    </font>
    <font>
      <b/>
      <sz val="8.5"/>
      <name val="Arial"/>
      <family val="2"/>
    </font>
    <font>
      <b/>
      <u/>
      <sz val="10"/>
      <name val="Arial"/>
      <family val="2"/>
    </font>
    <font>
      <sz val="8.5500000000000007"/>
      <name val="Arial"/>
      <family val="2"/>
    </font>
    <font>
      <b/>
      <i/>
      <sz val="8.5"/>
      <name val="Arial"/>
      <family val="2"/>
    </font>
    <font>
      <i/>
      <sz val="10"/>
      <name val="Arial"/>
      <family val="2"/>
    </font>
    <font>
      <i/>
      <sz val="8.5"/>
      <name val="Arial"/>
      <family val="2"/>
    </font>
    <font>
      <u/>
      <sz val="8.5"/>
      <name val="Arial"/>
      <family val="2"/>
    </font>
    <font>
      <sz val="10"/>
      <color indexed="10"/>
      <name val="Arial"/>
      <family val="2"/>
    </font>
    <font>
      <b/>
      <u/>
      <sz val="8.5"/>
      <name val="Arial"/>
      <family val="2"/>
    </font>
    <font>
      <b/>
      <sz val="14"/>
      <name val="Arial"/>
      <family val="2"/>
    </font>
    <font>
      <sz val="12"/>
      <name val="MS Sans Serif"/>
      <family val="2"/>
    </font>
    <font>
      <u/>
      <sz val="12"/>
      <color indexed="12"/>
      <name val="Arial"/>
      <family val="2"/>
    </font>
    <font>
      <b/>
      <sz val="8.5500000000000007"/>
      <name val="Arial"/>
      <family val="2"/>
    </font>
    <font>
      <sz val="8.5"/>
      <color rgb="FFFF0000"/>
      <name val="Arial"/>
      <family val="2"/>
    </font>
    <font>
      <sz val="11"/>
      <name val="Arial"/>
      <family val="2"/>
    </font>
    <font>
      <sz val="12"/>
      <color theme="3"/>
      <name val="Arial"/>
      <family val="2"/>
    </font>
    <font>
      <b/>
      <sz val="11"/>
      <name val="Arial"/>
      <family val="2"/>
    </font>
    <font>
      <b/>
      <sz val="12"/>
      <color theme="1"/>
      <name val="Arial"/>
      <family val="2"/>
    </font>
    <font>
      <sz val="10"/>
      <name val="MS Sans Serif"/>
      <family val="2"/>
    </font>
    <font>
      <b/>
      <sz val="11"/>
      <color theme="3"/>
      <name val="Arial"/>
      <family val="2"/>
    </font>
    <font>
      <b/>
      <sz val="9"/>
      <color theme="4"/>
      <name val="Arial"/>
      <family val="2"/>
    </font>
    <font>
      <sz val="12"/>
      <color rgb="FFFF0000"/>
      <name val="MS Sans Serif"/>
      <family val="2"/>
    </font>
    <font>
      <sz val="9"/>
      <color theme="1"/>
      <name val="Arial"/>
      <family val="2"/>
    </font>
    <font>
      <b/>
      <sz val="18"/>
      <name val="Arial"/>
      <family val="2"/>
    </font>
    <font>
      <sz val="18"/>
      <name val="Arial"/>
      <family val="2"/>
    </font>
    <font>
      <u/>
      <sz val="10"/>
      <color indexed="12"/>
      <name val="MS Sans Serif"/>
      <family val="2"/>
    </font>
    <font>
      <sz val="11"/>
      <color theme="3"/>
      <name val="Arial"/>
      <family val="2"/>
    </font>
    <font>
      <sz val="12"/>
      <color theme="4"/>
      <name val="Arial"/>
      <family val="2"/>
    </font>
    <font>
      <sz val="8"/>
      <name val="Arial"/>
      <family val="2"/>
    </font>
    <font>
      <sz val="9"/>
      <name val="Arial"/>
      <family val="2"/>
    </font>
    <font>
      <sz val="9"/>
      <name val="Arial"/>
      <family val="2"/>
    </font>
    <font>
      <b/>
      <sz val="11"/>
      <color theme="4"/>
      <name val="Arial"/>
      <family val="2"/>
    </font>
    <font>
      <sz val="9"/>
      <name val="Arial"/>
      <family val="2"/>
    </font>
    <font>
      <sz val="9"/>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5" tint="0.59999389629810485"/>
        <bgColor indexed="64"/>
      </patternFill>
    </fill>
    <fill>
      <patternFill patternType="solid">
        <fgColor theme="6" tint="0.79998168889431442"/>
        <bgColor indexed="64"/>
      </patternFill>
    </fill>
  </fills>
  <borders count="7">
    <border>
      <left/>
      <right/>
      <top/>
      <bottom/>
      <diagonal/>
    </border>
    <border>
      <left/>
      <right/>
      <top/>
      <bottom style="double">
        <color indexed="64"/>
      </bottom>
      <diagonal/>
    </border>
    <border>
      <left/>
      <right/>
      <top style="thin">
        <color indexed="64"/>
      </top>
      <bottom/>
      <diagonal/>
    </border>
    <border>
      <left/>
      <right/>
      <top/>
      <bottom style="thin">
        <color indexed="64"/>
      </bottom>
      <diagonal/>
    </border>
    <border>
      <left/>
      <right/>
      <top style="double">
        <color indexed="64"/>
      </top>
      <bottom style="thin">
        <color indexed="64"/>
      </bottom>
      <diagonal/>
    </border>
    <border>
      <left/>
      <right/>
      <top style="thin">
        <color indexed="64"/>
      </top>
      <bottom style="double">
        <color indexed="64"/>
      </bottom>
      <diagonal/>
    </border>
    <border>
      <left/>
      <right/>
      <top/>
      <bottom style="thick">
        <color theme="4"/>
      </bottom>
      <diagonal/>
    </border>
  </borders>
  <cellStyleXfs count="10">
    <xf numFmtId="0" fontId="0" fillId="0" borderId="0"/>
    <xf numFmtId="169" fontId="1" fillId="0" borderId="0" applyFont="0" applyFill="0" applyBorder="0" applyAlignment="0" applyProtection="0"/>
    <xf numFmtId="0" fontId="2" fillId="0" borderId="0" applyNumberFormat="0" applyFill="0" applyBorder="0" applyAlignment="0" applyProtection="0">
      <alignment vertical="top"/>
      <protection locked="0"/>
    </xf>
    <xf numFmtId="0" fontId="1" fillId="0" borderId="0"/>
    <xf numFmtId="9" fontId="1" fillId="0" borderId="0" applyFont="0" applyFill="0" applyBorder="0" applyAlignment="0" applyProtection="0"/>
    <xf numFmtId="0" fontId="1" fillId="0" borderId="0"/>
    <xf numFmtId="0" fontId="29" fillId="0" borderId="0"/>
    <xf numFmtId="0" fontId="1" fillId="0" borderId="0"/>
    <xf numFmtId="0" fontId="28" fillId="0" borderId="6" applyNumberFormat="0" applyFill="0" applyAlignment="0" applyProtection="0"/>
    <xf numFmtId="0" fontId="36" fillId="0" borderId="0" applyNumberFormat="0" applyFill="0" applyBorder="0" applyAlignment="0" applyProtection="0">
      <alignment vertical="top"/>
      <protection locked="0"/>
    </xf>
  </cellStyleXfs>
  <cellXfs count="216">
    <xf numFmtId="0" fontId="0" fillId="0" borderId="0" xfId="0"/>
    <xf numFmtId="0" fontId="0" fillId="3" borderId="0" xfId="0" applyFill="1"/>
    <xf numFmtId="0" fontId="0" fillId="0" borderId="0" xfId="0" applyAlignment="1">
      <alignment vertical="center"/>
    </xf>
    <xf numFmtId="0" fontId="30" fillId="0" borderId="0" xfId="2" applyFont="1" applyAlignment="1" applyProtection="1"/>
    <xf numFmtId="0" fontId="25" fillId="0" borderId="0" xfId="0" applyFont="1"/>
    <xf numFmtId="0" fontId="6" fillId="0" borderId="0" xfId="0" applyFont="1" applyAlignment="1">
      <alignment horizontal="left" vertical="center"/>
    </xf>
    <xf numFmtId="0" fontId="32" fillId="2" borderId="0" xfId="6" applyFont="1" applyFill="1"/>
    <xf numFmtId="0" fontId="3" fillId="2" borderId="0" xfId="0" applyFont="1" applyFill="1" applyAlignment="1">
      <alignment horizontal="left" vertical="center"/>
    </xf>
    <xf numFmtId="0" fontId="7" fillId="2" borderId="0" xfId="3" applyFont="1" applyFill="1" applyAlignment="1">
      <alignment horizontal="right"/>
    </xf>
    <xf numFmtId="0" fontId="1" fillId="0" borderId="0" xfId="3"/>
    <xf numFmtId="0" fontId="1" fillId="0" borderId="0" xfId="3" applyAlignment="1">
      <alignment horizontal="center"/>
    </xf>
    <xf numFmtId="2" fontId="1" fillId="0" borderId="0" xfId="3" applyNumberFormat="1"/>
    <xf numFmtId="0" fontId="1" fillId="0" borderId="0" xfId="3" applyAlignment="1">
      <alignment horizontal="right"/>
    </xf>
    <xf numFmtId="0" fontId="22" fillId="0" borderId="0" xfId="2" applyFont="1" applyFill="1" applyAlignment="1" applyProtection="1">
      <alignment horizontal="left" vertical="center"/>
    </xf>
    <xf numFmtId="0" fontId="31" fillId="0" borderId="0" xfId="2" applyFont="1" applyFill="1" applyAlignment="1" applyProtection="1">
      <alignment horizontal="left" vertical="center"/>
    </xf>
    <xf numFmtId="0" fontId="6" fillId="0" borderId="0" xfId="0" applyFont="1" applyAlignment="1">
      <alignment horizontal="left"/>
    </xf>
    <xf numFmtId="0" fontId="6" fillId="0" borderId="0" xfId="0" applyFont="1"/>
    <xf numFmtId="0" fontId="7" fillId="0" borderId="0" xfId="3" applyFont="1" applyAlignment="1">
      <alignment horizontal="right"/>
    </xf>
    <xf numFmtId="0" fontId="28" fillId="0" borderId="0" xfId="8" applyFill="1" applyBorder="1" applyAlignment="1">
      <alignment vertical="center"/>
    </xf>
    <xf numFmtId="0" fontId="5" fillId="2" borderId="0" xfId="3" applyFont="1" applyFill="1" applyAlignment="1">
      <alignment horizontal="left" wrapText="1"/>
    </xf>
    <xf numFmtId="0" fontId="5" fillId="2" borderId="0" xfId="3" applyFont="1" applyFill="1" applyAlignment="1">
      <alignment wrapText="1"/>
    </xf>
    <xf numFmtId="0" fontId="5" fillId="0" borderId="0" xfId="3" applyFont="1" applyAlignment="1">
      <alignment horizontal="left" wrapText="1"/>
    </xf>
    <xf numFmtId="0" fontId="5" fillId="0" borderId="0" xfId="3" applyFont="1" applyAlignment="1">
      <alignment wrapText="1"/>
    </xf>
    <xf numFmtId="0" fontId="5" fillId="0" borderId="0" xfId="0" applyFont="1" applyAlignment="1">
      <alignment wrapText="1"/>
    </xf>
    <xf numFmtId="0" fontId="28" fillId="0" borderId="0" xfId="8" applyBorder="1" applyAlignment="1">
      <alignment vertical="center"/>
    </xf>
    <xf numFmtId="0" fontId="28" fillId="2" borderId="0" xfId="8" applyFill="1" applyBorder="1" applyAlignment="1">
      <alignment vertical="center"/>
    </xf>
    <xf numFmtId="0" fontId="3" fillId="0" borderId="0" xfId="3" applyFont="1" applyAlignment="1">
      <alignment vertical="center"/>
    </xf>
    <xf numFmtId="0" fontId="3" fillId="0" borderId="0" xfId="3" applyFont="1"/>
    <xf numFmtId="0" fontId="5" fillId="0" borderId="0" xfId="3" applyFont="1" applyAlignment="1">
      <alignment horizontal="center" wrapText="1"/>
    </xf>
    <xf numFmtId="0" fontId="8" fillId="0" borderId="0" xfId="3" applyFont="1"/>
    <xf numFmtId="0" fontId="5" fillId="0" borderId="0" xfId="3" applyFont="1" applyAlignment="1">
      <alignment horizontal="center"/>
    </xf>
    <xf numFmtId="0" fontId="1" fillId="0" borderId="0" xfId="3" applyAlignment="1">
      <alignment horizontal="left"/>
    </xf>
    <xf numFmtId="174" fontId="1" fillId="0" borderId="0" xfId="3" applyNumberFormat="1"/>
    <xf numFmtId="0" fontId="5" fillId="0" borderId="0" xfId="3" applyFont="1"/>
    <xf numFmtId="0" fontId="6" fillId="0" borderId="0" xfId="3" applyFont="1"/>
    <xf numFmtId="0" fontId="7" fillId="0" borderId="0" xfId="0" applyFont="1" applyAlignment="1">
      <alignment vertical="center"/>
    </xf>
    <xf numFmtId="49" fontId="5" fillId="0" borderId="0" xfId="0" applyNumberFormat="1" applyFont="1" applyAlignment="1">
      <alignment wrapText="1"/>
    </xf>
    <xf numFmtId="2" fontId="0" fillId="0" borderId="0" xfId="0" applyNumberFormat="1"/>
    <xf numFmtId="49" fontId="7" fillId="0" borderId="0" xfId="0" applyNumberFormat="1" applyFont="1" applyAlignment="1">
      <alignment horizontal="right" vertical="center"/>
    </xf>
    <xf numFmtId="0" fontId="7" fillId="0" borderId="0" xfId="0" applyFont="1"/>
    <xf numFmtId="0" fontId="34" fillId="0" borderId="0" xfId="0" applyFont="1" applyAlignment="1">
      <alignment vertical="center"/>
    </xf>
    <xf numFmtId="0" fontId="6" fillId="0" borderId="0" xfId="0" applyFont="1" applyAlignment="1">
      <alignment vertical="center"/>
    </xf>
    <xf numFmtId="0" fontId="1" fillId="0" borderId="0" xfId="0" applyFont="1" applyAlignment="1">
      <alignment vertical="center"/>
    </xf>
    <xf numFmtId="0" fontId="3" fillId="0" borderId="0" xfId="0" applyFont="1" applyAlignment="1">
      <alignment vertical="center"/>
    </xf>
    <xf numFmtId="0" fontId="21" fillId="0" borderId="0" xfId="0" applyFont="1" applyAlignment="1">
      <alignment vertical="center"/>
    </xf>
    <xf numFmtId="0" fontId="26" fillId="0" borderId="0" xfId="2" applyFont="1" applyFill="1" applyAlignment="1" applyProtection="1">
      <alignment horizontal="left" vertical="center"/>
    </xf>
    <xf numFmtId="0" fontId="27" fillId="0" borderId="0" xfId="0" applyFont="1" applyAlignment="1">
      <alignment vertical="center"/>
    </xf>
    <xf numFmtId="0" fontId="20" fillId="0" borderId="0" xfId="0" applyFont="1" applyAlignment="1">
      <alignment vertical="center"/>
    </xf>
    <xf numFmtId="0" fontId="3" fillId="0" borderId="0" xfId="0" applyFont="1"/>
    <xf numFmtId="175" fontId="6" fillId="0" borderId="0" xfId="0" applyNumberFormat="1" applyFont="1" applyAlignment="1">
      <alignment horizontal="left" vertical="center"/>
    </xf>
    <xf numFmtId="175" fontId="6" fillId="0" borderId="0" xfId="7" applyNumberFormat="1" applyFont="1" applyAlignment="1">
      <alignment horizontal="left" vertical="center"/>
    </xf>
    <xf numFmtId="0" fontId="25" fillId="0" borderId="0" xfId="0" applyFont="1" applyAlignment="1">
      <alignment vertical="center"/>
    </xf>
    <xf numFmtId="0" fontId="37" fillId="0" borderId="0" xfId="9" applyFont="1" applyFill="1" applyAlignment="1" applyProtection="1">
      <alignment horizontal="left" vertical="center"/>
    </xf>
    <xf numFmtId="0" fontId="37" fillId="0" borderId="0" xfId="9" applyFont="1" applyFill="1" applyAlignment="1" applyProtection="1">
      <alignment vertical="center"/>
    </xf>
    <xf numFmtId="0" fontId="3" fillId="3" borderId="0" xfId="0" applyFont="1" applyFill="1"/>
    <xf numFmtId="0" fontId="6" fillId="3" borderId="0" xfId="0" applyFont="1" applyFill="1" applyAlignment="1">
      <alignment horizontal="left" vertical="center"/>
    </xf>
    <xf numFmtId="0" fontId="25" fillId="3" borderId="0" xfId="0" applyFont="1" applyFill="1"/>
    <xf numFmtId="0" fontId="25" fillId="3" borderId="0" xfId="0" applyFont="1" applyFill="1" applyAlignment="1">
      <alignment vertical="center"/>
    </xf>
    <xf numFmtId="0" fontId="37" fillId="0" borderId="0" xfId="9" applyFont="1" applyAlignment="1" applyProtection="1">
      <alignment horizontal="left" vertical="center"/>
    </xf>
    <xf numFmtId="172" fontId="7" fillId="0" borderId="0" xfId="0" applyNumberFormat="1" applyFont="1" applyAlignment="1">
      <alignment horizontal="right" vertical="center"/>
    </xf>
    <xf numFmtId="0" fontId="38" fillId="0" borderId="0" xfId="2" applyFont="1" applyFill="1" applyAlignment="1" applyProtection="1">
      <alignment horizontal="left" vertical="center"/>
    </xf>
    <xf numFmtId="2" fontId="7" fillId="0" borderId="0" xfId="3" applyNumberFormat="1" applyFont="1"/>
    <xf numFmtId="2" fontId="7" fillId="2" borderId="0" xfId="3" applyNumberFormat="1" applyFont="1" applyFill="1"/>
    <xf numFmtId="1" fontId="5" fillId="0" borderId="0" xfId="0" applyNumberFormat="1" applyFont="1" applyAlignment="1">
      <alignment horizontal="left" wrapText="1"/>
    </xf>
    <xf numFmtId="0" fontId="4" fillId="0" borderId="0" xfId="0" applyFont="1"/>
    <xf numFmtId="0" fontId="4" fillId="0" borderId="0" xfId="0" applyFont="1" applyAlignment="1">
      <alignment vertical="center"/>
    </xf>
    <xf numFmtId="0" fontId="1" fillId="0" borderId="0" xfId="0" applyFont="1"/>
    <xf numFmtId="0" fontId="4" fillId="0" borderId="1" xfId="0" applyFont="1" applyBorder="1"/>
    <xf numFmtId="0" fontId="4" fillId="0" borderId="1" xfId="0" applyFont="1" applyBorder="1" applyAlignment="1">
      <alignment vertical="center"/>
    </xf>
    <xf numFmtId="0" fontId="5" fillId="0" borderId="1" xfId="0" applyFont="1" applyBorder="1" applyAlignment="1">
      <alignment vertical="center"/>
    </xf>
    <xf numFmtId="0" fontId="1" fillId="0" borderId="1" xfId="0" applyFont="1" applyBorder="1"/>
    <xf numFmtId="1" fontId="7" fillId="0" borderId="4" xfId="0" applyNumberFormat="1" applyFont="1" applyBorder="1" applyAlignment="1">
      <alignment horizontal="center"/>
    </xf>
    <xf numFmtId="1" fontId="7" fillId="0" borderId="3" xfId="0" applyNumberFormat="1" applyFont="1" applyBorder="1" applyAlignment="1">
      <alignment horizontal="center"/>
    </xf>
    <xf numFmtId="0" fontId="1" fillId="0" borderId="3" xfId="0" applyFont="1" applyBorder="1"/>
    <xf numFmtId="0" fontId="8" fillId="0" borderId="0" xfId="0" applyFont="1"/>
    <xf numFmtId="0" fontId="7" fillId="0" borderId="0" xfId="0" applyFont="1" applyAlignment="1">
      <alignment horizontal="right"/>
    </xf>
    <xf numFmtId="0" fontId="7" fillId="0" borderId="0" xfId="0" applyFont="1" applyAlignment="1">
      <alignment horizontal="left"/>
    </xf>
    <xf numFmtId="49" fontId="9" fillId="0" borderId="2" xfId="0" applyNumberFormat="1" applyFont="1" applyBorder="1" applyAlignment="1">
      <alignment horizontal="right"/>
    </xf>
    <xf numFmtId="166" fontId="8" fillId="0" borderId="0" xfId="0" applyNumberFormat="1" applyFont="1" applyAlignment="1">
      <alignment horizontal="right"/>
    </xf>
    <xf numFmtId="0" fontId="7" fillId="0" borderId="3" xfId="0" applyFont="1" applyBorder="1"/>
    <xf numFmtId="0" fontId="7" fillId="0" borderId="3" xfId="0" applyFont="1" applyBorder="1" applyAlignment="1">
      <alignment horizontal="right"/>
    </xf>
    <xf numFmtId="0" fontId="7" fillId="0" borderId="3" xfId="0" applyFont="1" applyBorder="1" applyAlignment="1">
      <alignment horizontal="left"/>
    </xf>
    <xf numFmtId="49" fontId="9" fillId="0" borderId="3" xfId="0" applyNumberFormat="1" applyFont="1" applyBorder="1" applyAlignment="1">
      <alignment horizontal="right"/>
    </xf>
    <xf numFmtId="166" fontId="8" fillId="0" borderId="3" xfId="0" applyNumberFormat="1" applyFont="1" applyBorder="1" applyAlignment="1">
      <alignment horizontal="right"/>
    </xf>
    <xf numFmtId="166" fontId="11" fillId="0" borderId="3" xfId="0" applyNumberFormat="1" applyFont="1" applyBorder="1" applyAlignment="1">
      <alignment horizontal="right"/>
    </xf>
    <xf numFmtId="166" fontId="11" fillId="0" borderId="0" xfId="0" applyNumberFormat="1" applyFont="1" applyAlignment="1">
      <alignment horizontal="right"/>
    </xf>
    <xf numFmtId="0" fontId="13" fillId="0" borderId="0" xfId="0" applyFont="1"/>
    <xf numFmtId="0" fontId="10" fillId="0" borderId="0" xfId="0" applyFont="1"/>
    <xf numFmtId="2" fontId="8" fillId="0" borderId="0" xfId="0" applyNumberFormat="1" applyFont="1"/>
    <xf numFmtId="2" fontId="11" fillId="0" borderId="0" xfId="0" applyNumberFormat="1" applyFont="1"/>
    <xf numFmtId="170" fontId="8" fillId="0" borderId="2" xfId="4" applyNumberFormat="1" applyFont="1" applyFill="1" applyBorder="1"/>
    <xf numFmtId="170" fontId="9" fillId="0" borderId="2" xfId="4" applyNumberFormat="1" applyFont="1" applyFill="1" applyBorder="1"/>
    <xf numFmtId="0" fontId="10" fillId="0" borderId="0" xfId="0" applyFont="1" applyAlignment="1">
      <alignment horizontal="right"/>
    </xf>
    <xf numFmtId="0" fontId="10" fillId="0" borderId="3" xfId="0" applyFont="1" applyBorder="1"/>
    <xf numFmtId="0" fontId="10" fillId="0" borderId="3" xfId="0" applyFont="1" applyBorder="1" applyAlignment="1">
      <alignment horizontal="right"/>
    </xf>
    <xf numFmtId="2" fontId="7" fillId="0" borderId="3" xfId="0" applyNumberFormat="1" applyFont="1" applyBorder="1"/>
    <xf numFmtId="165" fontId="8" fillId="0" borderId="3" xfId="0" applyNumberFormat="1" applyFont="1" applyBorder="1" applyAlignment="1">
      <alignment horizontal="right"/>
    </xf>
    <xf numFmtId="2" fontId="7" fillId="0" borderId="3" xfId="0" applyNumberFormat="1" applyFont="1" applyBorder="1" applyAlignment="1">
      <alignment horizontal="right"/>
    </xf>
    <xf numFmtId="2" fontId="8" fillId="0" borderId="3" xfId="0" applyNumberFormat="1" applyFont="1" applyBorder="1"/>
    <xf numFmtId="167" fontId="8" fillId="0" borderId="0" xfId="0" applyNumberFormat="1" applyFont="1"/>
    <xf numFmtId="167" fontId="11" fillId="0" borderId="0" xfId="0" applyNumberFormat="1" applyFont="1"/>
    <xf numFmtId="0" fontId="10" fillId="0" borderId="1" xfId="0" applyFont="1" applyBorder="1"/>
    <xf numFmtId="0" fontId="7" fillId="0" borderId="1" xfId="0" applyFont="1" applyBorder="1" applyAlignment="1">
      <alignment horizontal="right"/>
    </xf>
    <xf numFmtId="167" fontId="8" fillId="0" borderId="1" xfId="0" applyNumberFormat="1" applyFont="1" applyBorder="1"/>
    <xf numFmtId="164" fontId="7" fillId="0" borderId="0" xfId="0" applyNumberFormat="1" applyFont="1" applyAlignment="1">
      <alignment horizontal="right"/>
    </xf>
    <xf numFmtId="164" fontId="8" fillId="0" borderId="0" xfId="0" applyNumberFormat="1" applyFont="1"/>
    <xf numFmtId="167" fontId="17" fillId="0" borderId="0" xfId="0" applyNumberFormat="1" applyFont="1"/>
    <xf numFmtId="9" fontId="9" fillId="0" borderId="0" xfId="4" applyFont="1" applyFill="1"/>
    <xf numFmtId="170" fontId="8" fillId="0" borderId="0" xfId="4" applyNumberFormat="1" applyFont="1" applyFill="1"/>
    <xf numFmtId="164" fontId="7" fillId="0" borderId="0" xfId="0" applyNumberFormat="1" applyFont="1"/>
    <xf numFmtId="167" fontId="16" fillId="0" borderId="0" xfId="0" applyNumberFormat="1" applyFont="1"/>
    <xf numFmtId="170" fontId="1" fillId="0" borderId="0" xfId="4" applyNumberFormat="1" applyFont="1" applyFill="1"/>
    <xf numFmtId="0" fontId="8" fillId="0" borderId="0" xfId="0" applyFont="1" applyAlignment="1">
      <alignment horizontal="right"/>
    </xf>
    <xf numFmtId="0" fontId="8" fillId="0" borderId="3" xfId="0" applyFont="1" applyBorder="1"/>
    <xf numFmtId="0" fontId="4" fillId="0" borderId="3" xfId="0" applyFont="1" applyBorder="1"/>
    <xf numFmtId="0" fontId="13" fillId="0" borderId="3" xfId="0" applyFont="1" applyBorder="1" applyAlignment="1">
      <alignment horizontal="right"/>
    </xf>
    <xf numFmtId="0" fontId="13" fillId="0" borderId="3" xfId="0" applyFont="1" applyBorder="1"/>
    <xf numFmtId="2" fontId="13" fillId="0" borderId="0" xfId="4" applyNumberFormat="1" applyFont="1" applyFill="1"/>
    <xf numFmtId="2" fontId="8" fillId="0" borderId="0" xfId="4" applyNumberFormat="1" applyFont="1" applyFill="1"/>
    <xf numFmtId="2" fontId="23" fillId="0" borderId="0" xfId="4" applyNumberFormat="1" applyFont="1" applyFill="1"/>
    <xf numFmtId="2" fontId="8" fillId="0" borderId="3" xfId="4" applyNumberFormat="1" applyFont="1" applyFill="1" applyBorder="1"/>
    <xf numFmtId="2" fontId="13" fillId="0" borderId="3" xfId="4" applyNumberFormat="1" applyFont="1" applyFill="1" applyBorder="1"/>
    <xf numFmtId="167" fontId="13" fillId="0" borderId="0" xfId="0" applyNumberFormat="1" applyFont="1"/>
    <xf numFmtId="167" fontId="8" fillId="0" borderId="0" xfId="4" applyNumberFormat="1" applyFont="1" applyFill="1"/>
    <xf numFmtId="167" fontId="13" fillId="0" borderId="1" xfId="0" applyNumberFormat="1" applyFont="1" applyBorder="1"/>
    <xf numFmtId="167" fontId="8" fillId="0" borderId="1" xfId="4" applyNumberFormat="1" applyFont="1" applyFill="1" applyBorder="1"/>
    <xf numFmtId="2" fontId="7" fillId="0" borderId="0" xfId="0" applyNumberFormat="1" applyFont="1"/>
    <xf numFmtId="0" fontId="5" fillId="0" borderId="0" xfId="0" applyFont="1"/>
    <xf numFmtId="9" fontId="13" fillId="0" borderId="0" xfId="4" applyFont="1" applyFill="1"/>
    <xf numFmtId="167" fontId="8" fillId="0" borderId="3" xfId="0" applyNumberFormat="1" applyFont="1" applyBorder="1"/>
    <xf numFmtId="167" fontId="8" fillId="0" borderId="5" xfId="0" applyNumberFormat="1" applyFont="1" applyBorder="1"/>
    <xf numFmtId="2" fontId="8" fillId="0" borderId="1" xfId="0" applyNumberFormat="1" applyFont="1" applyBorder="1"/>
    <xf numFmtId="0" fontId="18" fillId="0" borderId="0" xfId="0" applyFont="1"/>
    <xf numFmtId="168" fontId="8" fillId="0" borderId="0" xfId="0" applyNumberFormat="1" applyFont="1"/>
    <xf numFmtId="0" fontId="12" fillId="0" borderId="0" xfId="0" applyFont="1"/>
    <xf numFmtId="0" fontId="11" fillId="0" borderId="0" xfId="0" applyFont="1"/>
    <xf numFmtId="0" fontId="14" fillId="0" borderId="0" xfId="0" applyFont="1"/>
    <xf numFmtId="0" fontId="15" fillId="0" borderId="0" xfId="0" applyFont="1"/>
    <xf numFmtId="0" fontId="8" fillId="0" borderId="3" xfId="0" applyFont="1" applyBorder="1" applyAlignment="1">
      <alignment horizontal="right"/>
    </xf>
    <xf numFmtId="0" fontId="16" fillId="0" borderId="3" xfId="0" applyFont="1" applyBorder="1"/>
    <xf numFmtId="167" fontId="16" fillId="0" borderId="3" xfId="0" applyNumberFormat="1" applyFont="1" applyBorder="1"/>
    <xf numFmtId="0" fontId="10" fillId="0" borderId="0" xfId="0" applyFont="1" applyAlignment="1">
      <alignment horizontal="left"/>
    </xf>
    <xf numFmtId="0" fontId="16" fillId="0" borderId="0" xfId="0" applyFont="1"/>
    <xf numFmtId="167" fontId="24" fillId="0" borderId="0" xfId="0" applyNumberFormat="1" applyFont="1"/>
    <xf numFmtId="1" fontId="8" fillId="0" borderId="0" xfId="0" applyNumberFormat="1" applyFont="1"/>
    <xf numFmtId="0" fontId="10" fillId="0" borderId="3" xfId="0" applyFont="1" applyBorder="1" applyAlignment="1">
      <alignment horizontal="left"/>
    </xf>
    <xf numFmtId="2" fontId="17" fillId="0" borderId="0" xfId="0" applyNumberFormat="1" applyFont="1"/>
    <xf numFmtId="170" fontId="8" fillId="0" borderId="3" xfId="4" applyNumberFormat="1" applyFont="1" applyFill="1" applyBorder="1"/>
    <xf numFmtId="167" fontId="24" fillId="0" borderId="3" xfId="0" applyNumberFormat="1" applyFont="1" applyBorder="1"/>
    <xf numFmtId="1" fontId="8" fillId="0" borderId="3" xfId="0" applyNumberFormat="1" applyFont="1" applyBorder="1"/>
    <xf numFmtId="0" fontId="8" fillId="0" borderId="1" xfId="0" applyFont="1" applyBorder="1"/>
    <xf numFmtId="0" fontId="10" fillId="0" borderId="1" xfId="0" applyFont="1" applyBorder="1" applyAlignment="1">
      <alignment horizontal="left"/>
    </xf>
    <xf numFmtId="170" fontId="8" fillId="0" borderId="1" xfId="4" applyNumberFormat="1" applyFont="1" applyFill="1" applyBorder="1"/>
    <xf numFmtId="0" fontId="16" fillId="0" borderId="1" xfId="0" applyFont="1" applyBorder="1"/>
    <xf numFmtId="167" fontId="24" fillId="0" borderId="1" xfId="0" applyNumberFormat="1" applyFont="1" applyBorder="1"/>
    <xf numFmtId="1" fontId="8" fillId="0" borderId="1" xfId="0" applyNumberFormat="1" applyFont="1" applyBorder="1"/>
    <xf numFmtId="2" fontId="16" fillId="0" borderId="0" xfId="0" applyNumberFormat="1" applyFont="1"/>
    <xf numFmtId="0" fontId="19" fillId="0" borderId="0" xfId="0" applyFont="1"/>
    <xf numFmtId="171" fontId="7" fillId="0" borderId="0" xfId="0" applyNumberFormat="1" applyFont="1" applyAlignment="1">
      <alignment horizontal="right"/>
    </xf>
    <xf numFmtId="173" fontId="7" fillId="0" borderId="0" xfId="0" applyNumberFormat="1" applyFont="1" applyAlignment="1">
      <alignment horizontal="right"/>
    </xf>
    <xf numFmtId="172" fontId="7" fillId="0" borderId="0" xfId="0" applyNumberFormat="1" applyFont="1"/>
    <xf numFmtId="2" fontId="1" fillId="0" borderId="0" xfId="4" applyNumberFormat="1" applyFont="1" applyFill="1"/>
    <xf numFmtId="0" fontId="7" fillId="0" borderId="0" xfId="0" applyFont="1" applyAlignment="1">
      <alignment horizontal="right" vertical="center"/>
    </xf>
    <xf numFmtId="0" fontId="40" fillId="0" borderId="0" xfId="0" applyFont="1" applyAlignment="1">
      <alignment vertical="center"/>
    </xf>
    <xf numFmtId="49" fontId="40" fillId="0" borderId="0" xfId="0" applyNumberFormat="1" applyFont="1" applyAlignment="1">
      <alignment horizontal="right" vertical="center"/>
    </xf>
    <xf numFmtId="2" fontId="7" fillId="0" borderId="0" xfId="0" applyNumberFormat="1" applyFont="1" applyAlignment="1">
      <alignment vertical="center"/>
    </xf>
    <xf numFmtId="2" fontId="7" fillId="0" borderId="0" xfId="0" applyNumberFormat="1" applyFont="1" applyAlignment="1">
      <alignment horizontal="right"/>
    </xf>
    <xf numFmtId="2" fontId="7" fillId="3" borderId="0" xfId="0" applyNumberFormat="1" applyFont="1" applyFill="1" applyAlignment="1">
      <alignment horizontal="right" vertical="center"/>
    </xf>
    <xf numFmtId="2" fontId="7" fillId="0" borderId="0" xfId="0" applyNumberFormat="1" applyFont="1" applyAlignment="1">
      <alignment horizontal="right" vertical="center"/>
    </xf>
    <xf numFmtId="2" fontId="7" fillId="0" borderId="0" xfId="4" applyNumberFormat="1" applyFont="1" applyFill="1" applyBorder="1" applyAlignment="1">
      <alignment vertical="center"/>
    </xf>
    <xf numFmtId="2" fontId="33" fillId="0" borderId="0" xfId="0" applyNumberFormat="1" applyFont="1" applyAlignment="1">
      <alignment vertical="center"/>
    </xf>
    <xf numFmtId="2" fontId="40" fillId="0" borderId="0" xfId="0" applyNumberFormat="1" applyFont="1" applyAlignment="1">
      <alignment vertical="center"/>
    </xf>
    <xf numFmtId="2" fontId="40" fillId="0" borderId="0" xfId="0" applyNumberFormat="1" applyFont="1" applyAlignment="1">
      <alignment horizontal="right" vertical="center"/>
    </xf>
    <xf numFmtId="2" fontId="8" fillId="4" borderId="0" xfId="0" applyNumberFormat="1" applyFont="1" applyFill="1"/>
    <xf numFmtId="2" fontId="11" fillId="4" borderId="0" xfId="0" applyNumberFormat="1" applyFont="1" applyFill="1"/>
    <xf numFmtId="165" fontId="10" fillId="4" borderId="0" xfId="0" applyNumberFormat="1" applyFont="1" applyFill="1"/>
    <xf numFmtId="2" fontId="8" fillId="4" borderId="3" xfId="0" applyNumberFormat="1" applyFont="1" applyFill="1" applyBorder="1"/>
    <xf numFmtId="2" fontId="11" fillId="4" borderId="3" xfId="0" applyNumberFormat="1" applyFont="1" applyFill="1" applyBorder="1"/>
    <xf numFmtId="167" fontId="8" fillId="5" borderId="0" xfId="0" applyNumberFormat="1" applyFont="1" applyFill="1"/>
    <xf numFmtId="167" fontId="11" fillId="5" borderId="0" xfId="0" applyNumberFormat="1" applyFont="1" applyFill="1"/>
    <xf numFmtId="2" fontId="11" fillId="5" borderId="0" xfId="0" applyNumberFormat="1" applyFont="1" applyFill="1"/>
    <xf numFmtId="2" fontId="10" fillId="5" borderId="0" xfId="0" applyNumberFormat="1" applyFont="1" applyFill="1"/>
    <xf numFmtId="167" fontId="8" fillId="5" borderId="1" xfId="0" applyNumberFormat="1" applyFont="1" applyFill="1" applyBorder="1"/>
    <xf numFmtId="167" fontId="11" fillId="5" borderId="1" xfId="0" applyNumberFormat="1" applyFont="1" applyFill="1" applyBorder="1"/>
    <xf numFmtId="2" fontId="11" fillId="5" borderId="1" xfId="0" applyNumberFormat="1" applyFont="1" applyFill="1" applyBorder="1"/>
    <xf numFmtId="2" fontId="13" fillId="4" borderId="0" xfId="4" applyNumberFormat="1" applyFont="1" applyFill="1"/>
    <xf numFmtId="2" fontId="23" fillId="4" borderId="0" xfId="4" applyNumberFormat="1" applyFont="1" applyFill="1"/>
    <xf numFmtId="2" fontId="13" fillId="4" borderId="3" xfId="4" applyNumberFormat="1" applyFont="1" applyFill="1" applyBorder="1"/>
    <xf numFmtId="2" fontId="23" fillId="4" borderId="3" xfId="4" applyNumberFormat="1" applyFont="1" applyFill="1" applyBorder="1"/>
    <xf numFmtId="167" fontId="13" fillId="5" borderId="0" xfId="0" applyNumberFormat="1" applyFont="1" applyFill="1"/>
    <xf numFmtId="167" fontId="23" fillId="5" borderId="0" xfId="0" applyNumberFormat="1" applyFont="1" applyFill="1"/>
    <xf numFmtId="2" fontId="23" fillId="5" borderId="0" xfId="0" applyNumberFormat="1" applyFont="1" applyFill="1"/>
    <xf numFmtId="167" fontId="13" fillId="5" borderId="1" xfId="0" applyNumberFormat="1" applyFont="1" applyFill="1" applyBorder="1"/>
    <xf numFmtId="167" fontId="23" fillId="5" borderId="1" xfId="0" applyNumberFormat="1" applyFont="1" applyFill="1" applyBorder="1"/>
    <xf numFmtId="2" fontId="23" fillId="5" borderId="1" xfId="0" applyNumberFormat="1" applyFont="1" applyFill="1" applyBorder="1"/>
    <xf numFmtId="49" fontId="41" fillId="0" borderId="0" xfId="0" applyNumberFormat="1" applyFont="1" applyAlignment="1">
      <alignment horizontal="right" vertical="center"/>
    </xf>
    <xf numFmtId="2" fontId="41" fillId="0" borderId="0" xfId="0" applyNumberFormat="1" applyFont="1" applyAlignment="1">
      <alignment vertical="center"/>
    </xf>
    <xf numFmtId="2" fontId="41" fillId="0" borderId="0" xfId="0" applyNumberFormat="1" applyFont="1" applyAlignment="1">
      <alignment horizontal="right" vertical="center"/>
    </xf>
    <xf numFmtId="0" fontId="42" fillId="0" borderId="0" xfId="2" applyFont="1" applyFill="1" applyBorder="1" applyAlignment="1" applyProtection="1"/>
    <xf numFmtId="0" fontId="25" fillId="0" borderId="0" xfId="3" applyFont="1"/>
    <xf numFmtId="2" fontId="43" fillId="0" borderId="0" xfId="0" applyNumberFormat="1" applyFont="1" applyAlignment="1">
      <alignment horizontal="right" vertical="center"/>
    </xf>
    <xf numFmtId="0" fontId="7" fillId="0" borderId="0" xfId="3" applyFont="1" applyAlignment="1">
      <alignment vertical="center"/>
    </xf>
    <xf numFmtId="0" fontId="37" fillId="0" borderId="0" xfId="2" applyFont="1" applyFill="1" applyAlignment="1" applyProtection="1">
      <alignment horizontal="left" vertical="center"/>
    </xf>
    <xf numFmtId="2" fontId="44" fillId="0" borderId="0" xfId="0" applyNumberFormat="1" applyFont="1" applyAlignment="1">
      <alignment vertical="center"/>
    </xf>
    <xf numFmtId="171" fontId="7" fillId="0" borderId="0" xfId="0" applyNumberFormat="1" applyFont="1" applyAlignment="1">
      <alignment horizontal="right" vertical="center"/>
    </xf>
    <xf numFmtId="9" fontId="0" fillId="0" borderId="0" xfId="4" applyFont="1"/>
    <xf numFmtId="171" fontId="7" fillId="2" borderId="0" xfId="3" applyNumberFormat="1" applyFont="1" applyFill="1" applyAlignment="1">
      <alignment horizontal="right"/>
    </xf>
    <xf numFmtId="1" fontId="7" fillId="0" borderId="4" xfId="0" applyNumberFormat="1" applyFont="1" applyBorder="1" applyAlignment="1">
      <alignment horizontal="center"/>
    </xf>
    <xf numFmtId="166" fontId="11" fillId="0" borderId="0" xfId="0" applyNumberFormat="1" applyFont="1" applyAlignment="1">
      <alignment horizontal="right"/>
    </xf>
    <xf numFmtId="0" fontId="11" fillId="0" borderId="0" xfId="0" applyFont="1" applyAlignment="1">
      <alignment horizontal="right"/>
    </xf>
    <xf numFmtId="2" fontId="7" fillId="0" borderId="0" xfId="3" applyNumberFormat="1" applyFont="1" applyAlignment="1">
      <alignment horizontal="right"/>
    </xf>
    <xf numFmtId="2" fontId="7" fillId="2" borderId="0" xfId="3" applyNumberFormat="1" applyFont="1" applyFill="1" applyAlignment="1">
      <alignment horizontal="right"/>
    </xf>
    <xf numFmtId="171" fontId="7" fillId="3" borderId="0" xfId="3" applyNumberFormat="1" applyFont="1" applyFill="1" applyAlignment="1">
      <alignment horizontal="right"/>
    </xf>
    <xf numFmtId="2" fontId="7" fillId="3" borderId="0" xfId="3" applyNumberFormat="1" applyFont="1" applyFill="1"/>
    <xf numFmtId="2" fontId="7" fillId="3" borderId="0" xfId="3" applyNumberFormat="1" applyFont="1" applyFill="1" applyAlignment="1">
      <alignment horizontal="right"/>
    </xf>
    <xf numFmtId="171" fontId="7" fillId="0" borderId="0" xfId="3" applyNumberFormat="1" applyFont="1" applyAlignment="1">
      <alignment horizontal="right"/>
    </xf>
  </cellXfs>
  <cellStyles count="10">
    <cellStyle name="Euro" xfId="1" xr:uid="{00000000-0005-0000-0000-000000000000}"/>
    <cellStyle name="Heading 1" xfId="8" builtinId="16" customBuiltin="1"/>
    <cellStyle name="Hyperlink" xfId="2" builtinId="8"/>
    <cellStyle name="Hyperlink 2" xfId="9" xr:uid="{23202383-2BAF-45AA-8E8A-91635EF1F175}"/>
    <cellStyle name="Normal" xfId="0" builtinId="0"/>
    <cellStyle name="Normal 2" xfId="3" xr:uid="{00000000-0005-0000-0000-000003000000}"/>
    <cellStyle name="Normal 2 2" xfId="7" xr:uid="{0CAC2078-4747-4B9B-BB86-0E9F957EFC9D}"/>
    <cellStyle name="Normal 3" xfId="5" xr:uid="{E6607049-41E8-4690-9761-2AB7BE2FCE69}"/>
    <cellStyle name="Normal_table_213" xfId="6" xr:uid="{3A1D78CA-95DA-40AA-9714-CE54CE2480E4}"/>
    <cellStyle name="Per cent" xfId="4" builtinId="5"/>
  </cellStyles>
  <dxfs count="100">
    <dxf>
      <font>
        <b val="0"/>
        <i val="0"/>
        <strike val="0"/>
        <condense val="0"/>
        <extend val="0"/>
        <outline val="0"/>
        <shadow val="0"/>
        <u val="none"/>
        <vertAlign val="baseline"/>
        <sz val="9"/>
        <color auto="1"/>
        <name val="Arial"/>
        <family val="2"/>
        <scheme val="none"/>
      </font>
      <numFmt numFmtId="2" formatCode="0.00"/>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b val="0"/>
        <i val="0"/>
        <strike val="0"/>
        <condense val="0"/>
        <extend val="0"/>
        <outline val="0"/>
        <shadow val="0"/>
        <u val="none"/>
        <vertAlign val="baseline"/>
        <sz val="10"/>
        <color auto="1"/>
        <name val="Arial"/>
        <family val="2"/>
        <scheme val="none"/>
      </font>
      <numFmt numFmtId="2" formatCode="0.00"/>
    </dxf>
    <dxf>
      <font>
        <b val="0"/>
        <i val="0"/>
        <strike val="0"/>
        <condense val="0"/>
        <extend val="0"/>
        <outline val="0"/>
        <shadow val="0"/>
        <u val="none"/>
        <vertAlign val="baseline"/>
        <sz val="10"/>
        <color auto="1"/>
        <name val="Arial"/>
        <family val="2"/>
        <scheme val="none"/>
      </font>
      <numFmt numFmtId="2" formatCode="0.00"/>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general" vertical="bottom" textRotation="0" wrapText="1" indent="0" justifyLastLine="0" shrinkToFit="0" readingOrder="0"/>
    </dxf>
    <dxf>
      <fill>
        <patternFill patternType="none">
          <fgColor indexed="64"/>
          <bgColor indexed="65"/>
        </patternFill>
      </fill>
    </dxf>
    <dxf>
      <fill>
        <patternFill patternType="none">
          <fgColor indexed="64"/>
          <bgColor indexed="65"/>
        </patternFill>
      </fill>
    </dxf>
    <dxf>
      <numFmt numFmtId="174" formatCode="mmm\-yyyy"/>
      <fill>
        <patternFill patternType="none">
          <fgColor indexed="64"/>
          <bgColor indexed="65"/>
        </patternFill>
      </fill>
    </dxf>
    <dxf>
      <font>
        <b/>
        <i val="0"/>
        <strike val="0"/>
        <condense val="0"/>
        <extend val="0"/>
        <outline val="0"/>
        <shadow val="0"/>
        <u val="none"/>
        <vertAlign val="baseline"/>
        <sz val="10"/>
        <color auto="1"/>
        <name val="Arial"/>
        <family val="2"/>
        <scheme val="none"/>
      </font>
      <fill>
        <patternFill patternType="none">
          <fgColor indexed="64"/>
          <bgColor indexed="65"/>
        </patternFill>
      </fill>
    </dxf>
    <dxf>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2" formatCode="0.00"/>
      <fill>
        <patternFill patternType="solid">
          <fgColor indexed="64"/>
          <bgColor indexed="9"/>
        </patternFill>
      </fill>
    </dxf>
    <dxf>
      <font>
        <b val="0"/>
        <i val="0"/>
        <strike val="0"/>
        <condense val="0"/>
        <extend val="0"/>
        <outline val="0"/>
        <shadow val="0"/>
        <u val="none"/>
        <vertAlign val="baseline"/>
        <sz val="9"/>
        <color auto="1"/>
        <name val="Arial"/>
        <family val="2"/>
        <scheme val="none"/>
      </font>
      <numFmt numFmtId="2" formatCode="0.00"/>
      <fill>
        <patternFill patternType="solid">
          <fgColor indexed="64"/>
          <bgColor indexed="9"/>
        </patternFill>
      </fill>
    </dxf>
    <dxf>
      <font>
        <b val="0"/>
        <i val="0"/>
        <strike val="0"/>
        <condense val="0"/>
        <extend val="0"/>
        <outline val="0"/>
        <shadow val="0"/>
        <u val="none"/>
        <vertAlign val="baseline"/>
        <sz val="9"/>
        <color auto="1"/>
        <name val="Arial"/>
        <family val="2"/>
        <scheme val="none"/>
      </font>
      <numFmt numFmtId="2" formatCode="0.00"/>
      <fill>
        <patternFill patternType="solid">
          <fgColor indexed="64"/>
          <bgColor indexed="9"/>
        </patternFill>
      </fill>
    </dxf>
    <dxf>
      <font>
        <b val="0"/>
        <i val="0"/>
        <strike val="0"/>
        <condense val="0"/>
        <extend val="0"/>
        <outline val="0"/>
        <shadow val="0"/>
        <u val="none"/>
        <vertAlign val="baseline"/>
        <sz val="9"/>
        <color auto="1"/>
        <name val="Arial"/>
        <family val="2"/>
        <scheme val="none"/>
      </font>
      <numFmt numFmtId="2" formatCode="0.00"/>
      <fill>
        <patternFill patternType="solid">
          <fgColor indexed="64"/>
          <bgColor indexed="9"/>
        </patternFill>
      </fill>
    </dxf>
    <dxf>
      <font>
        <b val="0"/>
        <i val="0"/>
        <strike val="0"/>
        <condense val="0"/>
        <extend val="0"/>
        <outline val="0"/>
        <shadow val="0"/>
        <u val="none"/>
        <vertAlign val="baseline"/>
        <sz val="9"/>
        <color auto="1"/>
        <name val="Arial"/>
        <family val="2"/>
        <scheme val="none"/>
      </font>
      <numFmt numFmtId="2" formatCode="0.00"/>
      <fill>
        <patternFill patternType="solid">
          <fgColor indexed="64"/>
          <bgColor indexed="9"/>
        </patternFill>
      </fill>
    </dxf>
    <dxf>
      <font>
        <b val="0"/>
        <i val="0"/>
        <strike val="0"/>
        <condense val="0"/>
        <extend val="0"/>
        <outline val="0"/>
        <shadow val="0"/>
        <u val="none"/>
        <vertAlign val="baseline"/>
        <sz val="9"/>
        <color auto="1"/>
        <name val="Arial"/>
        <family val="2"/>
        <scheme val="none"/>
      </font>
      <numFmt numFmtId="2" formatCode="0.00"/>
      <fill>
        <patternFill patternType="solid">
          <fgColor indexed="64"/>
          <bgColor indexed="9"/>
        </patternFill>
      </fill>
    </dxf>
    <dxf>
      <font>
        <b val="0"/>
        <i val="0"/>
        <strike val="0"/>
        <condense val="0"/>
        <extend val="0"/>
        <outline val="0"/>
        <shadow val="0"/>
        <u val="none"/>
        <vertAlign val="baseline"/>
        <sz val="9"/>
        <color auto="1"/>
        <name val="Arial"/>
        <family val="2"/>
        <scheme val="none"/>
      </font>
      <numFmt numFmtId="2" formatCode="0.00"/>
      <fill>
        <patternFill patternType="solid">
          <fgColor indexed="64"/>
          <bgColor indexed="9"/>
        </patternFill>
      </fill>
    </dxf>
    <dxf>
      <font>
        <b val="0"/>
        <i val="0"/>
        <strike val="0"/>
        <condense val="0"/>
        <extend val="0"/>
        <outline val="0"/>
        <shadow val="0"/>
        <u val="none"/>
        <vertAlign val="baseline"/>
        <sz val="9"/>
        <color auto="1"/>
        <name val="Arial"/>
        <family val="2"/>
        <scheme val="none"/>
      </font>
      <numFmt numFmtId="2" formatCode="0.00"/>
      <fill>
        <patternFill patternType="solid">
          <fgColor indexed="64"/>
          <bgColor indexed="9"/>
        </patternFill>
      </fill>
    </dxf>
    <dxf>
      <font>
        <b val="0"/>
        <i val="0"/>
        <strike val="0"/>
        <condense val="0"/>
        <extend val="0"/>
        <outline val="0"/>
        <shadow val="0"/>
        <u val="none"/>
        <vertAlign val="baseline"/>
        <sz val="9"/>
        <color auto="1"/>
        <name val="Arial"/>
        <family val="2"/>
        <scheme val="none"/>
      </font>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solid">
          <fgColor indexed="64"/>
          <bgColor indexed="9"/>
        </patternFill>
      </fill>
      <alignment horizontal="right" vertical="bottom"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indexed="9"/>
        </patternFill>
      </fill>
      <alignment horizontal="left" vertical="bottom" textRotation="0" wrapText="1" indent="0" justifyLastLine="0" shrinkToFit="0" readingOrder="0"/>
    </dxf>
    <dxf>
      <font>
        <b val="0"/>
        <i val="0"/>
        <strike val="0"/>
        <condense val="0"/>
        <extend val="0"/>
        <outline val="0"/>
        <shadow val="0"/>
        <u val="none"/>
        <vertAlign val="baseline"/>
        <sz val="9"/>
        <color auto="1"/>
        <name val="Arial"/>
        <scheme val="none"/>
      </font>
      <numFmt numFmtId="2" formatCode="0.00"/>
      <fill>
        <patternFill patternType="none">
          <fgColor indexed="64"/>
          <bgColor indexed="65"/>
        </patternFill>
      </fill>
      <alignment vertical="center" textRotation="0" wrapText="0" indent="0" justifyLastLine="0" shrinkToFit="0" readingOrder="0"/>
    </dxf>
    <dxf>
      <font>
        <b val="0"/>
        <i val="0"/>
        <strike val="0"/>
        <condense val="0"/>
        <extend val="0"/>
        <outline val="0"/>
        <shadow val="0"/>
        <u val="none"/>
        <vertAlign val="baseline"/>
        <sz val="9"/>
        <color auto="1"/>
        <name val="Arial"/>
        <scheme val="none"/>
      </font>
      <numFmt numFmtId="2" formatCode="0.00"/>
      <fill>
        <patternFill patternType="none">
          <fgColor indexed="64"/>
          <bgColor indexed="65"/>
        </patternFill>
      </fill>
      <alignment vertical="center" textRotation="0" wrapText="0" indent="0" justifyLastLine="0" shrinkToFit="0" readingOrder="0"/>
    </dxf>
    <dxf>
      <font>
        <b val="0"/>
        <i val="0"/>
        <strike val="0"/>
        <condense val="0"/>
        <extend val="0"/>
        <outline val="0"/>
        <shadow val="0"/>
        <u val="none"/>
        <vertAlign val="baseline"/>
        <sz val="9"/>
        <color auto="1"/>
        <name val="Arial"/>
        <scheme val="none"/>
      </font>
      <numFmt numFmtId="2" formatCode="0.00"/>
      <fill>
        <patternFill patternType="none">
          <fgColor indexed="64"/>
          <bgColor indexed="65"/>
        </patternFill>
      </fill>
      <alignment vertical="center" textRotation="0" wrapText="0" indent="0" justifyLastLine="0" shrinkToFit="0" readingOrder="0"/>
    </dxf>
    <dxf>
      <font>
        <b val="0"/>
        <i val="0"/>
        <strike val="0"/>
        <condense val="0"/>
        <extend val="0"/>
        <outline val="0"/>
        <shadow val="0"/>
        <u val="none"/>
        <vertAlign val="baseline"/>
        <sz val="9"/>
        <color auto="1"/>
        <name val="Arial"/>
        <scheme val="none"/>
      </font>
      <numFmt numFmtId="2" formatCode="0.00"/>
      <fill>
        <patternFill patternType="none">
          <fgColor indexed="64"/>
          <bgColor indexed="65"/>
        </patternFill>
      </fill>
      <alignment vertical="center" textRotation="0" wrapText="0" indent="0" justifyLastLine="0" shrinkToFit="0" readingOrder="0"/>
    </dxf>
    <dxf>
      <font>
        <b val="0"/>
        <i val="0"/>
        <strike val="0"/>
        <condense val="0"/>
        <extend val="0"/>
        <outline val="0"/>
        <shadow val="0"/>
        <u val="none"/>
        <vertAlign val="baseline"/>
        <sz val="9"/>
        <color auto="1"/>
        <name val="Arial"/>
        <scheme val="none"/>
      </font>
      <numFmt numFmtId="2" formatCode="0.00"/>
      <fill>
        <patternFill patternType="none">
          <fgColor indexed="64"/>
          <bgColor indexed="65"/>
        </patternFill>
      </fill>
      <alignment vertical="center" textRotation="0" wrapText="0" indent="0" justifyLastLine="0" shrinkToFit="0" readingOrder="0"/>
    </dxf>
    <dxf>
      <font>
        <b val="0"/>
        <i val="0"/>
        <strike val="0"/>
        <condense val="0"/>
        <extend val="0"/>
        <outline val="0"/>
        <shadow val="0"/>
        <u val="none"/>
        <vertAlign val="baseline"/>
        <sz val="9"/>
        <color auto="1"/>
        <name val="Arial"/>
        <scheme val="none"/>
      </font>
      <numFmt numFmtId="2" formatCode="0.00"/>
      <fill>
        <patternFill patternType="none">
          <fgColor indexed="64"/>
          <bgColor indexed="65"/>
        </patternFill>
      </fill>
      <alignment vertical="center" textRotation="0" wrapText="0" indent="0" justifyLastLine="0" shrinkToFit="0" readingOrder="0"/>
    </dxf>
    <dxf>
      <font>
        <b val="0"/>
        <i val="0"/>
        <strike val="0"/>
        <condense val="0"/>
        <extend val="0"/>
        <outline val="0"/>
        <shadow val="0"/>
        <u val="none"/>
        <vertAlign val="baseline"/>
        <sz val="9"/>
        <color auto="1"/>
        <name val="Arial"/>
        <scheme val="none"/>
      </font>
      <numFmt numFmtId="2" formatCode="0.00"/>
      <fill>
        <patternFill patternType="none">
          <fgColor indexed="64"/>
          <bgColor indexed="65"/>
        </patternFill>
      </fill>
      <alignment vertical="center" textRotation="0" wrapText="0" indent="0" justifyLastLine="0" shrinkToFit="0" readingOrder="0"/>
    </dxf>
    <dxf>
      <font>
        <b val="0"/>
        <i val="0"/>
        <strike val="0"/>
        <condense val="0"/>
        <extend val="0"/>
        <outline val="0"/>
        <shadow val="0"/>
        <u val="none"/>
        <vertAlign val="baseline"/>
        <sz val="9"/>
        <color auto="1"/>
        <name val="Arial"/>
        <scheme val="none"/>
      </font>
      <numFmt numFmtId="2" formatCode="0.00"/>
      <fill>
        <patternFill patternType="none">
          <fgColor indexed="64"/>
          <bgColor indexed="65"/>
        </patternFill>
      </fill>
      <alignment vertical="center" textRotation="0" wrapText="0" indent="0" justifyLastLine="0" shrinkToFit="0" readingOrder="0"/>
    </dxf>
    <dxf>
      <font>
        <b val="0"/>
        <i val="0"/>
        <strike val="0"/>
        <condense val="0"/>
        <extend val="0"/>
        <outline val="0"/>
        <shadow val="0"/>
        <u val="none"/>
        <vertAlign val="baseline"/>
        <sz val="9"/>
        <color auto="1"/>
        <name val="Arial"/>
        <scheme val="none"/>
      </font>
      <numFmt numFmtId="30" formatCode="@"/>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9"/>
        <color auto="1"/>
        <name val="Arial"/>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30" formatCode="@"/>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9"/>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bottom" textRotation="0" wrapText="1" indent="0" justifyLastLine="0" shrinkToFit="0" readingOrder="0"/>
    </dxf>
  </dxfs>
  <tableStyles count="1" defaultTableStyle="TableStyleMedium9" defaultPivotStyle="PivotStyleLight16">
    <tableStyle name="Invisible" pivot="0" table="0" count="0" xr9:uid="{860B15E9-CCCD-4485-B7A8-D670820D8291}"/>
  </tableStyles>
  <colors>
    <mruColors>
      <color rgb="FF1F497D"/>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200" b="1" i="0" u="none" strike="noStrike" kern="1200" baseline="0">
                <a:solidFill>
                  <a:srgbClr val="000000"/>
                </a:solidFill>
                <a:latin typeface="Arial"/>
                <a:ea typeface="Arial"/>
                <a:cs typeface="Arial"/>
              </a:defRPr>
            </a:pPr>
            <a:r>
              <a:rPr lang="en-GB" u="none"/>
              <a:t>Average non-domestic gas prices excluding CCL</a:t>
            </a:r>
          </a:p>
        </c:rich>
      </c:tx>
      <c:layout>
        <c:manualLayout>
          <c:xMode val="edge"/>
          <c:yMode val="edge"/>
          <c:x val="0.21504429666948652"/>
          <c:y val="1.795759734604517E-2"/>
        </c:manualLayout>
      </c:layout>
      <c:overlay val="0"/>
      <c:spPr>
        <a:noFill/>
        <a:ln w="25400">
          <a:noFill/>
        </a:ln>
        <a:effectLst/>
      </c:spPr>
      <c:txPr>
        <a:bodyPr rot="0" spcFirstLastPara="1" vertOverflow="ellipsis" vert="horz" wrap="square" anchor="ctr" anchorCtr="1"/>
        <a:lstStyle/>
        <a:p>
          <a:pPr>
            <a:defRPr sz="1200" b="1" i="0" u="none" strike="noStrike" kern="1200" baseline="0">
              <a:solidFill>
                <a:srgbClr val="000000"/>
              </a:solidFill>
              <a:latin typeface="Arial"/>
              <a:ea typeface="Arial"/>
              <a:cs typeface="Arial"/>
            </a:defRPr>
          </a:pPr>
          <a:endParaRPr lang="en-US"/>
        </a:p>
      </c:txPr>
    </c:title>
    <c:autoTitleDeleted val="0"/>
    <c:plotArea>
      <c:layout>
        <c:manualLayout>
          <c:layoutTarget val="inner"/>
          <c:xMode val="edge"/>
          <c:yMode val="edge"/>
          <c:x val="0.10433363540697856"/>
          <c:y val="0.12148469313282678"/>
          <c:w val="0.84803240488290765"/>
          <c:h val="0.71494428700771062"/>
        </c:manualLayout>
      </c:layout>
      <c:lineChart>
        <c:grouping val="standard"/>
        <c:varyColors val="0"/>
        <c:ser>
          <c:idx val="6"/>
          <c:order val="0"/>
          <c:tx>
            <c:strRef>
              <c:f>chart_data!$C$14</c:f>
              <c:strCache>
                <c:ptCount val="1"/>
                <c:pt idx="0">
                  <c:v>Very Small</c:v>
                </c:pt>
              </c:strCache>
            </c:strRef>
          </c:tx>
          <c:spPr>
            <a:ln w="28575" cap="rnd" cmpd="sng" algn="ctr">
              <a:solidFill>
                <a:schemeClr val="tx2">
                  <a:lumMod val="40000"/>
                  <a:lumOff val="60000"/>
                </a:schemeClr>
              </a:solidFill>
              <a:prstDash val="solid"/>
              <a:round/>
            </a:ln>
            <a:effectLst/>
          </c:spPr>
          <c:marker>
            <c:symbol val="none"/>
          </c:marker>
          <c:cat>
            <c:strRef>
              <c:extLst>
                <c:ext xmlns:c15="http://schemas.microsoft.com/office/drawing/2012/chart" uri="{02D57815-91ED-43cb-92C2-25804820EDAC}">
                  <c15:fullRef>
                    <c15:sqref>chart_data!$K$6:$CG$6</c15:sqref>
                  </c15:fullRef>
                </c:ext>
              </c:extLst>
              <c:f>chart_data!$U$6:$CG$6</c:f>
              <c:strCache>
                <c:ptCount val="65"/>
                <c:pt idx="0">
                  <c:v>Q2/08 </c:v>
                </c:pt>
                <c:pt idx="1">
                  <c:v>Q3/08 </c:v>
                </c:pt>
                <c:pt idx="2">
                  <c:v>Q4/08 </c:v>
                </c:pt>
                <c:pt idx="3">
                  <c:v>Q1/09 </c:v>
                </c:pt>
                <c:pt idx="4">
                  <c:v>Q2/09 </c:v>
                </c:pt>
                <c:pt idx="5">
                  <c:v>Q3/09 </c:v>
                </c:pt>
                <c:pt idx="6">
                  <c:v>Q4/09 </c:v>
                </c:pt>
                <c:pt idx="7">
                  <c:v>Q1/10 </c:v>
                </c:pt>
                <c:pt idx="8">
                  <c:v>Q2/10 </c:v>
                </c:pt>
                <c:pt idx="9">
                  <c:v>Q3/10 </c:v>
                </c:pt>
                <c:pt idx="10">
                  <c:v>Q4/10 </c:v>
                </c:pt>
                <c:pt idx="11">
                  <c:v>Q1/11 </c:v>
                </c:pt>
                <c:pt idx="12">
                  <c:v>Q2/11 </c:v>
                </c:pt>
                <c:pt idx="13">
                  <c:v>Q3/11 </c:v>
                </c:pt>
                <c:pt idx="14">
                  <c:v>Q4/11 </c:v>
                </c:pt>
                <c:pt idx="15">
                  <c:v>Q1/12 </c:v>
                </c:pt>
                <c:pt idx="16">
                  <c:v>Q2/12 </c:v>
                </c:pt>
                <c:pt idx="17">
                  <c:v>Q3/12 </c:v>
                </c:pt>
                <c:pt idx="18">
                  <c:v>Q4/12 </c:v>
                </c:pt>
                <c:pt idx="19">
                  <c:v>Q1/13 </c:v>
                </c:pt>
                <c:pt idx="20">
                  <c:v>Q2/13 </c:v>
                </c:pt>
                <c:pt idx="21">
                  <c:v>Q3/13 </c:v>
                </c:pt>
                <c:pt idx="22">
                  <c:v>Q4/13 </c:v>
                </c:pt>
                <c:pt idx="23">
                  <c:v>Q1/14 </c:v>
                </c:pt>
                <c:pt idx="24">
                  <c:v>Q2/14 </c:v>
                </c:pt>
                <c:pt idx="25">
                  <c:v>Q3/14 </c:v>
                </c:pt>
                <c:pt idx="26">
                  <c:v>Q4/14 </c:v>
                </c:pt>
                <c:pt idx="27">
                  <c:v>Q1/15 </c:v>
                </c:pt>
                <c:pt idx="28">
                  <c:v>Q2/15 </c:v>
                </c:pt>
                <c:pt idx="29">
                  <c:v>Q3/15 </c:v>
                </c:pt>
                <c:pt idx="30">
                  <c:v>Q4/15 </c:v>
                </c:pt>
                <c:pt idx="31">
                  <c:v>Q1/16 </c:v>
                </c:pt>
                <c:pt idx="32">
                  <c:v>Q2/16 </c:v>
                </c:pt>
                <c:pt idx="33">
                  <c:v>Q3/16 </c:v>
                </c:pt>
                <c:pt idx="34">
                  <c:v>Q4/16 </c:v>
                </c:pt>
                <c:pt idx="35">
                  <c:v>Q1/17 </c:v>
                </c:pt>
                <c:pt idx="36">
                  <c:v>Q2/17 </c:v>
                </c:pt>
                <c:pt idx="37">
                  <c:v>Q3/17 </c:v>
                </c:pt>
                <c:pt idx="38">
                  <c:v>Q4/17 </c:v>
                </c:pt>
                <c:pt idx="39">
                  <c:v>Q1/18 </c:v>
                </c:pt>
                <c:pt idx="40">
                  <c:v>Q2/18 </c:v>
                </c:pt>
                <c:pt idx="41">
                  <c:v>Q3/18 </c:v>
                </c:pt>
                <c:pt idx="42">
                  <c:v>Q4/18 </c:v>
                </c:pt>
                <c:pt idx="43">
                  <c:v>Q1/19 </c:v>
                </c:pt>
                <c:pt idx="44">
                  <c:v>Q2/19 </c:v>
                </c:pt>
                <c:pt idx="45">
                  <c:v>Q3/19 </c:v>
                </c:pt>
                <c:pt idx="46">
                  <c:v>Q4/19 </c:v>
                </c:pt>
                <c:pt idx="47">
                  <c:v>Q1/20 </c:v>
                </c:pt>
                <c:pt idx="48">
                  <c:v>Q2/20 </c:v>
                </c:pt>
                <c:pt idx="49">
                  <c:v>Q3/20 </c:v>
                </c:pt>
                <c:pt idx="50">
                  <c:v>Q4/20 </c:v>
                </c:pt>
                <c:pt idx="51">
                  <c:v>Q1/21 </c:v>
                </c:pt>
                <c:pt idx="52">
                  <c:v>Q2/21 </c:v>
                </c:pt>
                <c:pt idx="53">
                  <c:v>Q3/21 </c:v>
                </c:pt>
                <c:pt idx="54">
                  <c:v>Q4/21 </c:v>
                </c:pt>
                <c:pt idx="55">
                  <c:v>Q1/22 </c:v>
                </c:pt>
                <c:pt idx="56">
                  <c:v>Q2/22 </c:v>
                </c:pt>
                <c:pt idx="57">
                  <c:v>Q3/22 </c:v>
                </c:pt>
                <c:pt idx="58">
                  <c:v>Q4/22 </c:v>
                </c:pt>
                <c:pt idx="59">
                  <c:v>Q1/23 </c:v>
                </c:pt>
                <c:pt idx="60">
                  <c:v>Q2/23 </c:v>
                </c:pt>
                <c:pt idx="61">
                  <c:v>Q3/23 </c:v>
                </c:pt>
                <c:pt idx="62">
                  <c:v>Q4/23 </c:v>
                </c:pt>
                <c:pt idx="63">
                  <c:v>Q1/24 </c:v>
                </c:pt>
                <c:pt idx="64">
                  <c:v>Q2/24 </c:v>
                </c:pt>
              </c:strCache>
            </c:strRef>
          </c:cat>
          <c:val>
            <c:numRef>
              <c:extLst>
                <c:ext xmlns:c15="http://schemas.microsoft.com/office/drawing/2012/chart" uri="{02D57815-91ED-43cb-92C2-25804820EDAC}">
                  <c15:fullRef>
                    <c15:sqref>chart_data!$K$14:$CG$14</c15:sqref>
                  </c15:fullRef>
                </c:ext>
              </c:extLst>
              <c:f>chart_data!$U$14:$CG$14</c:f>
              <c:numCache>
                <c:formatCode>0.000</c:formatCode>
                <c:ptCount val="65"/>
                <c:pt idx="0">
                  <c:v>2.9449863384565216</c:v>
                </c:pt>
                <c:pt idx="1">
                  <c:v>3.168391934431571</c:v>
                </c:pt>
                <c:pt idx="2">
                  <c:v>3.5482322179066328</c:v>
                </c:pt>
                <c:pt idx="3">
                  <c:v>3.7265228597883588</c:v>
                </c:pt>
                <c:pt idx="4">
                  <c:v>3.6296948704085996</c:v>
                </c:pt>
                <c:pt idx="5">
                  <c:v>3.4581410820297012</c:v>
                </c:pt>
                <c:pt idx="6">
                  <c:v>3.1155721946645842</c:v>
                </c:pt>
                <c:pt idx="7">
                  <c:v>3.2048967105131507</c:v>
                </c:pt>
                <c:pt idx="8">
                  <c:v>3.3223430659553972</c:v>
                </c:pt>
                <c:pt idx="9">
                  <c:v>3.3260960502614467</c:v>
                </c:pt>
                <c:pt idx="10">
                  <c:v>2.8567994123217986</c:v>
                </c:pt>
                <c:pt idx="11">
                  <c:v>3.1199450319827524</c:v>
                </c:pt>
                <c:pt idx="12">
                  <c:v>3.3882709617023137</c:v>
                </c:pt>
                <c:pt idx="13">
                  <c:v>3.3134111980116776</c:v>
                </c:pt>
                <c:pt idx="14">
                  <c:v>3.5550655478862803</c:v>
                </c:pt>
                <c:pt idx="15">
                  <c:v>3.7517397037890543</c:v>
                </c:pt>
                <c:pt idx="16">
                  <c:v>4.0093612566021237</c:v>
                </c:pt>
                <c:pt idx="17">
                  <c:v>4.4248217173187623</c:v>
                </c:pt>
                <c:pt idx="18">
                  <c:v>3.9529029420208883</c:v>
                </c:pt>
                <c:pt idx="19">
                  <c:v>3.8672603741608489</c:v>
                </c:pt>
                <c:pt idx="20">
                  <c:v>4.1747749961416822</c:v>
                </c:pt>
                <c:pt idx="21">
                  <c:v>4.6733373546980639</c:v>
                </c:pt>
                <c:pt idx="22">
                  <c:v>4.1526796836022077</c:v>
                </c:pt>
                <c:pt idx="23">
                  <c:v>4.0667499179243736</c:v>
                </c:pt>
                <c:pt idx="24">
                  <c:v>4.4449848280569393</c:v>
                </c:pt>
                <c:pt idx="25">
                  <c:v>5.0630998603127502</c:v>
                </c:pt>
                <c:pt idx="26">
                  <c:v>4.4110173912144059</c:v>
                </c:pt>
                <c:pt idx="27">
                  <c:v>3.8374287882837192</c:v>
                </c:pt>
                <c:pt idx="28">
                  <c:v>4.3777744649182422</c:v>
                </c:pt>
                <c:pt idx="29">
                  <c:v>4.8317320152283481</c:v>
                </c:pt>
                <c:pt idx="30">
                  <c:v>4.1840020592617213</c:v>
                </c:pt>
                <c:pt idx="31">
                  <c:v>3.7726194356103662</c:v>
                </c:pt>
                <c:pt idx="32">
                  <c:v>4.0462815678110911</c:v>
                </c:pt>
                <c:pt idx="33">
                  <c:v>5.0209240061875482</c:v>
                </c:pt>
                <c:pt idx="34">
                  <c:v>3.6062162061938445</c:v>
                </c:pt>
                <c:pt idx="35">
                  <c:v>3.5285800101661078</c:v>
                </c:pt>
                <c:pt idx="36" formatCode="0.00">
                  <c:v>4.0374103506879466</c:v>
                </c:pt>
                <c:pt idx="37" formatCode="0.00">
                  <c:v>4.8920038827795684</c:v>
                </c:pt>
                <c:pt idx="38" formatCode="0.00">
                  <c:v>3.6646984323930987</c:v>
                </c:pt>
                <c:pt idx="39" formatCode="0.00">
                  <c:v>3.430025995095574</c:v>
                </c:pt>
                <c:pt idx="40" formatCode="0.00">
                  <c:v>4.0529017334588922</c:v>
                </c:pt>
                <c:pt idx="41" formatCode="0.00">
                  <c:v>4.8832370157158218</c:v>
                </c:pt>
                <c:pt idx="42" formatCode="0.00">
                  <c:v>4.0881251606443483</c:v>
                </c:pt>
                <c:pt idx="43" formatCode="0.00">
                  <c:v>3.9529487793869689</c:v>
                </c:pt>
                <c:pt idx="44" formatCode="0.00">
                  <c:v>4.5221444009365666</c:v>
                </c:pt>
                <c:pt idx="45" formatCode="0.00">
                  <c:v>5.894709437187668</c:v>
                </c:pt>
                <c:pt idx="46" formatCode="0.00">
                  <c:v>4.055549220325994</c:v>
                </c:pt>
                <c:pt idx="47" formatCode="0.00">
                  <c:v>3.9367380513792463</c:v>
                </c:pt>
                <c:pt idx="48" formatCode="0.00">
                  <c:v>5.2015520871795928</c:v>
                </c:pt>
                <c:pt idx="49" formatCode="0.00">
                  <c:v>6.7237790606459136</c:v>
                </c:pt>
                <c:pt idx="50" formatCode="0.00">
                  <c:v>4.4285842962393867</c:v>
                </c:pt>
                <c:pt idx="51" formatCode="0.00">
                  <c:v>3.8588363469126223</c:v>
                </c:pt>
                <c:pt idx="52" formatCode="0.00">
                  <c:v>4.5610324669654077</c:v>
                </c:pt>
                <c:pt idx="53" formatCode="0.00">
                  <c:v>5.8186099850414292</c:v>
                </c:pt>
                <c:pt idx="54" formatCode="0.00">
                  <c:v>5.0730324160100144</c:v>
                </c:pt>
                <c:pt idx="55" formatCode="0.00">
                  <c:v>4.9134092522488615</c:v>
                </c:pt>
                <c:pt idx="56" formatCode="0.00">
                  <c:v>7.3565816162051574</c:v>
                </c:pt>
                <c:pt idx="57" formatCode="0.00">
                  <c:v>10.242048711611512</c:v>
                </c:pt>
                <c:pt idx="58" formatCode="0.00">
                  <c:v>8.2507606617485312</c:v>
                </c:pt>
                <c:pt idx="59" formatCode="0.00">
                  <c:v>8.9116511442198725</c:v>
                </c:pt>
                <c:pt idx="60" formatCode="0.00">
                  <c:v>9.3086500226030928</c:v>
                </c:pt>
                <c:pt idx="61" formatCode="0.00">
                  <c:v>11.673204286605701</c:v>
                </c:pt>
                <c:pt idx="62" formatCode="0.00">
                  <c:v>8.6990444587144715</c:v>
                </c:pt>
                <c:pt idx="63" formatCode="0.00">
                  <c:v>8.4894167082858871</c:v>
                </c:pt>
                <c:pt idx="64" formatCode="0.00">
                  <c:v>8.7266482623804045</c:v>
                </c:pt>
              </c:numCache>
            </c:numRef>
          </c:val>
          <c:smooth val="0"/>
          <c:extLst>
            <c:ext xmlns:c16="http://schemas.microsoft.com/office/drawing/2014/chart" uri="{C3380CC4-5D6E-409C-BE32-E72D297353CC}">
              <c16:uniqueId val="{00000000-3647-4606-9921-297AEB7F1CA9}"/>
            </c:ext>
          </c:extLst>
        </c:ser>
        <c:ser>
          <c:idx val="7"/>
          <c:order val="1"/>
          <c:tx>
            <c:strRef>
              <c:f>chart_data!$C$15</c:f>
              <c:strCache>
                <c:ptCount val="1"/>
                <c:pt idx="0">
                  <c:v>Small</c:v>
                </c:pt>
              </c:strCache>
            </c:strRef>
          </c:tx>
          <c:spPr>
            <a:ln w="28575" cap="rnd" cmpd="sng" algn="ctr">
              <a:solidFill>
                <a:schemeClr val="tx2">
                  <a:lumMod val="60000"/>
                  <a:lumOff val="40000"/>
                </a:schemeClr>
              </a:solidFill>
              <a:prstDash val="solid"/>
              <a:round/>
            </a:ln>
            <a:effectLst/>
          </c:spPr>
          <c:marker>
            <c:symbol val="none"/>
          </c:marker>
          <c:cat>
            <c:strRef>
              <c:extLst>
                <c:ext xmlns:c15="http://schemas.microsoft.com/office/drawing/2012/chart" uri="{02D57815-91ED-43cb-92C2-25804820EDAC}">
                  <c15:fullRef>
                    <c15:sqref>chart_data!$K$6:$CG$6</c15:sqref>
                  </c15:fullRef>
                </c:ext>
              </c:extLst>
              <c:f>chart_data!$U$6:$CG$6</c:f>
              <c:strCache>
                <c:ptCount val="65"/>
                <c:pt idx="0">
                  <c:v>Q2/08 </c:v>
                </c:pt>
                <c:pt idx="1">
                  <c:v>Q3/08 </c:v>
                </c:pt>
                <c:pt idx="2">
                  <c:v>Q4/08 </c:v>
                </c:pt>
                <c:pt idx="3">
                  <c:v>Q1/09 </c:v>
                </c:pt>
                <c:pt idx="4">
                  <c:v>Q2/09 </c:v>
                </c:pt>
                <c:pt idx="5">
                  <c:v>Q3/09 </c:v>
                </c:pt>
                <c:pt idx="6">
                  <c:v>Q4/09 </c:v>
                </c:pt>
                <c:pt idx="7">
                  <c:v>Q1/10 </c:v>
                </c:pt>
                <c:pt idx="8">
                  <c:v>Q2/10 </c:v>
                </c:pt>
                <c:pt idx="9">
                  <c:v>Q3/10 </c:v>
                </c:pt>
                <c:pt idx="10">
                  <c:v>Q4/10 </c:v>
                </c:pt>
                <c:pt idx="11">
                  <c:v>Q1/11 </c:v>
                </c:pt>
                <c:pt idx="12">
                  <c:v>Q2/11 </c:v>
                </c:pt>
                <c:pt idx="13">
                  <c:v>Q3/11 </c:v>
                </c:pt>
                <c:pt idx="14">
                  <c:v>Q4/11 </c:v>
                </c:pt>
                <c:pt idx="15">
                  <c:v>Q1/12 </c:v>
                </c:pt>
                <c:pt idx="16">
                  <c:v>Q2/12 </c:v>
                </c:pt>
                <c:pt idx="17">
                  <c:v>Q3/12 </c:v>
                </c:pt>
                <c:pt idx="18">
                  <c:v>Q4/12 </c:v>
                </c:pt>
                <c:pt idx="19">
                  <c:v>Q1/13 </c:v>
                </c:pt>
                <c:pt idx="20">
                  <c:v>Q2/13 </c:v>
                </c:pt>
                <c:pt idx="21">
                  <c:v>Q3/13 </c:v>
                </c:pt>
                <c:pt idx="22">
                  <c:v>Q4/13 </c:v>
                </c:pt>
                <c:pt idx="23">
                  <c:v>Q1/14 </c:v>
                </c:pt>
                <c:pt idx="24">
                  <c:v>Q2/14 </c:v>
                </c:pt>
                <c:pt idx="25">
                  <c:v>Q3/14 </c:v>
                </c:pt>
                <c:pt idx="26">
                  <c:v>Q4/14 </c:v>
                </c:pt>
                <c:pt idx="27">
                  <c:v>Q1/15 </c:v>
                </c:pt>
                <c:pt idx="28">
                  <c:v>Q2/15 </c:v>
                </c:pt>
                <c:pt idx="29">
                  <c:v>Q3/15 </c:v>
                </c:pt>
                <c:pt idx="30">
                  <c:v>Q4/15 </c:v>
                </c:pt>
                <c:pt idx="31">
                  <c:v>Q1/16 </c:v>
                </c:pt>
                <c:pt idx="32">
                  <c:v>Q2/16 </c:v>
                </c:pt>
                <c:pt idx="33">
                  <c:v>Q3/16 </c:v>
                </c:pt>
                <c:pt idx="34">
                  <c:v>Q4/16 </c:v>
                </c:pt>
                <c:pt idx="35">
                  <c:v>Q1/17 </c:v>
                </c:pt>
                <c:pt idx="36">
                  <c:v>Q2/17 </c:v>
                </c:pt>
                <c:pt idx="37">
                  <c:v>Q3/17 </c:v>
                </c:pt>
                <c:pt idx="38">
                  <c:v>Q4/17 </c:v>
                </c:pt>
                <c:pt idx="39">
                  <c:v>Q1/18 </c:v>
                </c:pt>
                <c:pt idx="40">
                  <c:v>Q2/18 </c:v>
                </c:pt>
                <c:pt idx="41">
                  <c:v>Q3/18 </c:v>
                </c:pt>
                <c:pt idx="42">
                  <c:v>Q4/18 </c:v>
                </c:pt>
                <c:pt idx="43">
                  <c:v>Q1/19 </c:v>
                </c:pt>
                <c:pt idx="44">
                  <c:v>Q2/19 </c:v>
                </c:pt>
                <c:pt idx="45">
                  <c:v>Q3/19 </c:v>
                </c:pt>
                <c:pt idx="46">
                  <c:v>Q4/19 </c:v>
                </c:pt>
                <c:pt idx="47">
                  <c:v>Q1/20 </c:v>
                </c:pt>
                <c:pt idx="48">
                  <c:v>Q2/20 </c:v>
                </c:pt>
                <c:pt idx="49">
                  <c:v>Q3/20 </c:v>
                </c:pt>
                <c:pt idx="50">
                  <c:v>Q4/20 </c:v>
                </c:pt>
                <c:pt idx="51">
                  <c:v>Q1/21 </c:v>
                </c:pt>
                <c:pt idx="52">
                  <c:v>Q2/21 </c:v>
                </c:pt>
                <c:pt idx="53">
                  <c:v>Q3/21 </c:v>
                </c:pt>
                <c:pt idx="54">
                  <c:v>Q4/21 </c:v>
                </c:pt>
                <c:pt idx="55">
                  <c:v>Q1/22 </c:v>
                </c:pt>
                <c:pt idx="56">
                  <c:v>Q2/22 </c:v>
                </c:pt>
                <c:pt idx="57">
                  <c:v>Q3/22 </c:v>
                </c:pt>
                <c:pt idx="58">
                  <c:v>Q4/22 </c:v>
                </c:pt>
                <c:pt idx="59">
                  <c:v>Q1/23 </c:v>
                </c:pt>
                <c:pt idx="60">
                  <c:v>Q2/23 </c:v>
                </c:pt>
                <c:pt idx="61">
                  <c:v>Q3/23 </c:v>
                </c:pt>
                <c:pt idx="62">
                  <c:v>Q4/23 </c:v>
                </c:pt>
                <c:pt idx="63">
                  <c:v>Q1/24 </c:v>
                </c:pt>
                <c:pt idx="64">
                  <c:v>Q2/24 </c:v>
                </c:pt>
              </c:strCache>
            </c:strRef>
          </c:cat>
          <c:val>
            <c:numRef>
              <c:extLst>
                <c:ext xmlns:c15="http://schemas.microsoft.com/office/drawing/2012/chart" uri="{02D57815-91ED-43cb-92C2-25804820EDAC}">
                  <c15:fullRef>
                    <c15:sqref>chart_data!$K$15:$CG$15</c15:sqref>
                  </c15:fullRef>
                </c:ext>
              </c:extLst>
              <c:f>chart_data!$U$15:$CG$15</c:f>
              <c:numCache>
                <c:formatCode>0.000</c:formatCode>
                <c:ptCount val="65"/>
                <c:pt idx="0">
                  <c:v>2.3747000656848796</c:v>
                </c:pt>
                <c:pt idx="1">
                  <c:v>2.4804737706169244</c:v>
                </c:pt>
                <c:pt idx="2">
                  <c:v>2.954022597263426</c:v>
                </c:pt>
                <c:pt idx="3">
                  <c:v>2.8916289843951652</c:v>
                </c:pt>
                <c:pt idx="4">
                  <c:v>2.7031409846964789</c:v>
                </c:pt>
                <c:pt idx="5">
                  <c:v>2.1835376343637485</c:v>
                </c:pt>
                <c:pt idx="6">
                  <c:v>2.0793567384917986</c:v>
                </c:pt>
                <c:pt idx="7">
                  <c:v>2.3569462383568642</c:v>
                </c:pt>
                <c:pt idx="8">
                  <c:v>2.3140813825645821</c:v>
                </c:pt>
                <c:pt idx="9">
                  <c:v>2.3228667518973127</c:v>
                </c:pt>
                <c:pt idx="10">
                  <c:v>2.1731705177322591</c:v>
                </c:pt>
                <c:pt idx="11">
                  <c:v>2.263112056075939</c:v>
                </c:pt>
                <c:pt idx="12">
                  <c:v>2.4089944779648969</c:v>
                </c:pt>
                <c:pt idx="13">
                  <c:v>2.5181389408493127</c:v>
                </c:pt>
                <c:pt idx="14">
                  <c:v>2.798923483496405</c:v>
                </c:pt>
                <c:pt idx="15">
                  <c:v>2.8833997917025438</c:v>
                </c:pt>
                <c:pt idx="16">
                  <c:v>2.9879114709898231</c:v>
                </c:pt>
                <c:pt idx="17">
                  <c:v>2.9551838399909713</c:v>
                </c:pt>
                <c:pt idx="18">
                  <c:v>2.8394492262103381</c:v>
                </c:pt>
                <c:pt idx="19">
                  <c:v>2.9766899625142664</c:v>
                </c:pt>
                <c:pt idx="20">
                  <c:v>3.2234647110909087</c:v>
                </c:pt>
                <c:pt idx="21">
                  <c:v>3.5111441594682575</c:v>
                </c:pt>
                <c:pt idx="22">
                  <c:v>3.0890197551330822</c:v>
                </c:pt>
                <c:pt idx="23">
                  <c:v>3.1396367550247741</c:v>
                </c:pt>
                <c:pt idx="24">
                  <c:v>3.3826960817111913</c:v>
                </c:pt>
                <c:pt idx="25">
                  <c:v>3.5403832484497801</c:v>
                </c:pt>
                <c:pt idx="26">
                  <c:v>2.802931224455083</c:v>
                </c:pt>
                <c:pt idx="27">
                  <c:v>2.8607653589591542</c:v>
                </c:pt>
                <c:pt idx="28">
                  <c:v>2.6304646230254938</c:v>
                </c:pt>
                <c:pt idx="29">
                  <c:v>3.0675452996167096</c:v>
                </c:pt>
                <c:pt idx="30">
                  <c:v>2.5487644038227097</c:v>
                </c:pt>
                <c:pt idx="31">
                  <c:v>2.4411352966498399</c:v>
                </c:pt>
                <c:pt idx="32">
                  <c:v>2.36056820093075</c:v>
                </c:pt>
                <c:pt idx="33">
                  <c:v>2.6917120786101836</c:v>
                </c:pt>
                <c:pt idx="34">
                  <c:v>2.039547219871634</c:v>
                </c:pt>
                <c:pt idx="35">
                  <c:v>2.0790251691975952</c:v>
                </c:pt>
                <c:pt idx="36" formatCode="0.00">
                  <c:v>2.317947323366008</c:v>
                </c:pt>
                <c:pt idx="37" formatCode="0.00">
                  <c:v>2.2858651074603711</c:v>
                </c:pt>
                <c:pt idx="38" formatCode="0.00">
                  <c:v>1.8998631960644157</c:v>
                </c:pt>
                <c:pt idx="39" formatCode="0.00">
                  <c:v>2.0987459790623748</c:v>
                </c:pt>
                <c:pt idx="40" formatCode="0.00">
                  <c:v>2.6965714275408739</c:v>
                </c:pt>
                <c:pt idx="41" formatCode="0.00">
                  <c:v>3.2774203590712938</c:v>
                </c:pt>
                <c:pt idx="42" formatCode="0.00">
                  <c:v>2.6010622423505154</c:v>
                </c:pt>
                <c:pt idx="43" formatCode="0.00">
                  <c:v>2.4371650884213536</c:v>
                </c:pt>
                <c:pt idx="44" formatCode="0.00">
                  <c:v>2.5407127379811096</c:v>
                </c:pt>
                <c:pt idx="45" formatCode="0.00">
                  <c:v>2.8586515509725143</c:v>
                </c:pt>
                <c:pt idx="46" formatCode="0.00">
                  <c:v>2.3997490287563195</c:v>
                </c:pt>
                <c:pt idx="47" formatCode="0.00">
                  <c:v>2.3448746899629036</c:v>
                </c:pt>
                <c:pt idx="48" formatCode="0.00">
                  <c:v>2.4716800630330944</c:v>
                </c:pt>
                <c:pt idx="49" formatCode="0.00">
                  <c:v>2.8021771360763759</c:v>
                </c:pt>
                <c:pt idx="50" formatCode="0.00">
                  <c:v>2.4476238904532188</c:v>
                </c:pt>
                <c:pt idx="51" formatCode="0.00">
                  <c:v>2.2011708025693157</c:v>
                </c:pt>
                <c:pt idx="52" formatCode="0.00">
                  <c:v>2.3556954427707826</c:v>
                </c:pt>
                <c:pt idx="53" formatCode="0.00">
                  <c:v>2.7589748687198075</c:v>
                </c:pt>
                <c:pt idx="54" formatCode="0.00">
                  <c:v>3.65069679765466</c:v>
                </c:pt>
                <c:pt idx="55" formatCode="0.00">
                  <c:v>3.3375614195721766</c:v>
                </c:pt>
                <c:pt idx="56" formatCode="0.00">
                  <c:v>4.2831273697324228</c:v>
                </c:pt>
                <c:pt idx="57" formatCode="0.00">
                  <c:v>5.370769343412241</c:v>
                </c:pt>
                <c:pt idx="58" formatCode="0.00">
                  <c:v>4.8890292307699319</c:v>
                </c:pt>
                <c:pt idx="59" formatCode="0.00">
                  <c:v>6.7851310921284638</c:v>
                </c:pt>
                <c:pt idx="60" formatCode="0.00">
                  <c:v>5.7175616506093849</c:v>
                </c:pt>
                <c:pt idx="61" formatCode="0.00">
                  <c:v>5.8831568543696244</c:v>
                </c:pt>
                <c:pt idx="62" formatCode="0.00">
                  <c:v>5.7672026995798866</c:v>
                </c:pt>
                <c:pt idx="63" formatCode="0.00">
                  <c:v>5.7048340757501501</c:v>
                </c:pt>
                <c:pt idx="64" formatCode="0.00">
                  <c:v>4.9964753704963218</c:v>
                </c:pt>
              </c:numCache>
            </c:numRef>
          </c:val>
          <c:smooth val="0"/>
          <c:extLst>
            <c:ext xmlns:c16="http://schemas.microsoft.com/office/drawing/2014/chart" uri="{C3380CC4-5D6E-409C-BE32-E72D297353CC}">
              <c16:uniqueId val="{00000001-3647-4606-9921-297AEB7F1CA9}"/>
            </c:ext>
          </c:extLst>
        </c:ser>
        <c:ser>
          <c:idx val="8"/>
          <c:order val="2"/>
          <c:tx>
            <c:strRef>
              <c:f>chart_data!$C$16</c:f>
              <c:strCache>
                <c:ptCount val="1"/>
                <c:pt idx="0">
                  <c:v>Medium</c:v>
                </c:pt>
              </c:strCache>
            </c:strRef>
          </c:tx>
          <c:spPr>
            <a:ln w="28575" cap="rnd" cmpd="sng" algn="ctr">
              <a:solidFill>
                <a:schemeClr val="tx2">
                  <a:lumMod val="50000"/>
                </a:schemeClr>
              </a:solidFill>
              <a:prstDash val="solid"/>
              <a:round/>
            </a:ln>
            <a:effectLst/>
          </c:spPr>
          <c:marker>
            <c:symbol val="none"/>
          </c:marker>
          <c:cat>
            <c:strRef>
              <c:extLst>
                <c:ext xmlns:c15="http://schemas.microsoft.com/office/drawing/2012/chart" uri="{02D57815-91ED-43cb-92C2-25804820EDAC}">
                  <c15:fullRef>
                    <c15:sqref>chart_data!$K$6:$CG$6</c15:sqref>
                  </c15:fullRef>
                </c:ext>
              </c:extLst>
              <c:f>chart_data!$U$6:$CG$6</c:f>
              <c:strCache>
                <c:ptCount val="65"/>
                <c:pt idx="0">
                  <c:v>Q2/08 </c:v>
                </c:pt>
                <c:pt idx="1">
                  <c:v>Q3/08 </c:v>
                </c:pt>
                <c:pt idx="2">
                  <c:v>Q4/08 </c:v>
                </c:pt>
                <c:pt idx="3">
                  <c:v>Q1/09 </c:v>
                </c:pt>
                <c:pt idx="4">
                  <c:v>Q2/09 </c:v>
                </c:pt>
                <c:pt idx="5">
                  <c:v>Q3/09 </c:v>
                </c:pt>
                <c:pt idx="6">
                  <c:v>Q4/09 </c:v>
                </c:pt>
                <c:pt idx="7">
                  <c:v>Q1/10 </c:v>
                </c:pt>
                <c:pt idx="8">
                  <c:v>Q2/10 </c:v>
                </c:pt>
                <c:pt idx="9">
                  <c:v>Q3/10 </c:v>
                </c:pt>
                <c:pt idx="10">
                  <c:v>Q4/10 </c:v>
                </c:pt>
                <c:pt idx="11">
                  <c:v>Q1/11 </c:v>
                </c:pt>
                <c:pt idx="12">
                  <c:v>Q2/11 </c:v>
                </c:pt>
                <c:pt idx="13">
                  <c:v>Q3/11 </c:v>
                </c:pt>
                <c:pt idx="14">
                  <c:v>Q4/11 </c:v>
                </c:pt>
                <c:pt idx="15">
                  <c:v>Q1/12 </c:v>
                </c:pt>
                <c:pt idx="16">
                  <c:v>Q2/12 </c:v>
                </c:pt>
                <c:pt idx="17">
                  <c:v>Q3/12 </c:v>
                </c:pt>
                <c:pt idx="18">
                  <c:v>Q4/12 </c:v>
                </c:pt>
                <c:pt idx="19">
                  <c:v>Q1/13 </c:v>
                </c:pt>
                <c:pt idx="20">
                  <c:v>Q2/13 </c:v>
                </c:pt>
                <c:pt idx="21">
                  <c:v>Q3/13 </c:v>
                </c:pt>
                <c:pt idx="22">
                  <c:v>Q4/13 </c:v>
                </c:pt>
                <c:pt idx="23">
                  <c:v>Q1/14 </c:v>
                </c:pt>
                <c:pt idx="24">
                  <c:v>Q2/14 </c:v>
                </c:pt>
                <c:pt idx="25">
                  <c:v>Q3/14 </c:v>
                </c:pt>
                <c:pt idx="26">
                  <c:v>Q4/14 </c:v>
                </c:pt>
                <c:pt idx="27">
                  <c:v>Q1/15 </c:v>
                </c:pt>
                <c:pt idx="28">
                  <c:v>Q2/15 </c:v>
                </c:pt>
                <c:pt idx="29">
                  <c:v>Q3/15 </c:v>
                </c:pt>
                <c:pt idx="30">
                  <c:v>Q4/15 </c:v>
                </c:pt>
                <c:pt idx="31">
                  <c:v>Q1/16 </c:v>
                </c:pt>
                <c:pt idx="32">
                  <c:v>Q2/16 </c:v>
                </c:pt>
                <c:pt idx="33">
                  <c:v>Q3/16 </c:v>
                </c:pt>
                <c:pt idx="34">
                  <c:v>Q4/16 </c:v>
                </c:pt>
                <c:pt idx="35">
                  <c:v>Q1/17 </c:v>
                </c:pt>
                <c:pt idx="36">
                  <c:v>Q2/17 </c:v>
                </c:pt>
                <c:pt idx="37">
                  <c:v>Q3/17 </c:v>
                </c:pt>
                <c:pt idx="38">
                  <c:v>Q4/17 </c:v>
                </c:pt>
                <c:pt idx="39">
                  <c:v>Q1/18 </c:v>
                </c:pt>
                <c:pt idx="40">
                  <c:v>Q2/18 </c:v>
                </c:pt>
                <c:pt idx="41">
                  <c:v>Q3/18 </c:v>
                </c:pt>
                <c:pt idx="42">
                  <c:v>Q4/18 </c:v>
                </c:pt>
                <c:pt idx="43">
                  <c:v>Q1/19 </c:v>
                </c:pt>
                <c:pt idx="44">
                  <c:v>Q2/19 </c:v>
                </c:pt>
                <c:pt idx="45">
                  <c:v>Q3/19 </c:v>
                </c:pt>
                <c:pt idx="46">
                  <c:v>Q4/19 </c:v>
                </c:pt>
                <c:pt idx="47">
                  <c:v>Q1/20 </c:v>
                </c:pt>
                <c:pt idx="48">
                  <c:v>Q2/20 </c:v>
                </c:pt>
                <c:pt idx="49">
                  <c:v>Q3/20 </c:v>
                </c:pt>
                <c:pt idx="50">
                  <c:v>Q4/20 </c:v>
                </c:pt>
                <c:pt idx="51">
                  <c:v>Q1/21 </c:v>
                </c:pt>
                <c:pt idx="52">
                  <c:v>Q2/21 </c:v>
                </c:pt>
                <c:pt idx="53">
                  <c:v>Q3/21 </c:v>
                </c:pt>
                <c:pt idx="54">
                  <c:v>Q4/21 </c:v>
                </c:pt>
                <c:pt idx="55">
                  <c:v>Q1/22 </c:v>
                </c:pt>
                <c:pt idx="56">
                  <c:v>Q2/22 </c:v>
                </c:pt>
                <c:pt idx="57">
                  <c:v>Q3/22 </c:v>
                </c:pt>
                <c:pt idx="58">
                  <c:v>Q4/22 </c:v>
                </c:pt>
                <c:pt idx="59">
                  <c:v>Q1/23 </c:v>
                </c:pt>
                <c:pt idx="60">
                  <c:v>Q2/23 </c:v>
                </c:pt>
                <c:pt idx="61">
                  <c:v>Q3/23 </c:v>
                </c:pt>
                <c:pt idx="62">
                  <c:v>Q4/23 </c:v>
                </c:pt>
                <c:pt idx="63">
                  <c:v>Q1/24 </c:v>
                </c:pt>
                <c:pt idx="64">
                  <c:v>Q2/24 </c:v>
                </c:pt>
              </c:strCache>
            </c:strRef>
          </c:cat>
          <c:val>
            <c:numRef>
              <c:extLst>
                <c:ext xmlns:c15="http://schemas.microsoft.com/office/drawing/2012/chart" uri="{02D57815-91ED-43cb-92C2-25804820EDAC}">
                  <c15:fullRef>
                    <c15:sqref>chart_data!$K$16:$CG$16</c15:sqref>
                  </c15:fullRef>
                </c:ext>
              </c:extLst>
              <c:f>chart_data!$U$16:$CG$16</c:f>
              <c:numCache>
                <c:formatCode>0.000</c:formatCode>
                <c:ptCount val="65"/>
                <c:pt idx="0">
                  <c:v>2.1502277938928551</c:v>
                </c:pt>
                <c:pt idx="1">
                  <c:v>2.2216579402638286</c:v>
                </c:pt>
                <c:pt idx="2">
                  <c:v>2.6513186317157174</c:v>
                </c:pt>
                <c:pt idx="3">
                  <c:v>2.6719393246314813</c:v>
                </c:pt>
                <c:pt idx="4">
                  <c:v>2.2760659786579924</c:v>
                </c:pt>
                <c:pt idx="5">
                  <c:v>1.8692046277858239</c:v>
                </c:pt>
                <c:pt idx="6">
                  <c:v>1.803361113355971</c:v>
                </c:pt>
                <c:pt idx="7">
                  <c:v>1.9395628936618108</c:v>
                </c:pt>
                <c:pt idx="8">
                  <c:v>1.7423852652114766</c:v>
                </c:pt>
                <c:pt idx="9">
                  <c:v>1.7424451659714357</c:v>
                </c:pt>
                <c:pt idx="10">
                  <c:v>1.8629016616774099</c:v>
                </c:pt>
                <c:pt idx="11">
                  <c:v>1.9823361822398777</c:v>
                </c:pt>
                <c:pt idx="12">
                  <c:v>2.0943210938219536</c:v>
                </c:pt>
                <c:pt idx="13">
                  <c:v>2.0122235616097797</c:v>
                </c:pt>
                <c:pt idx="14">
                  <c:v>2.4508613003312703</c:v>
                </c:pt>
                <c:pt idx="15">
                  <c:v>2.5254640942694411</c:v>
                </c:pt>
                <c:pt idx="16">
                  <c:v>2.5790339134282547</c:v>
                </c:pt>
                <c:pt idx="17">
                  <c:v>2.4662975737062842</c:v>
                </c:pt>
                <c:pt idx="18">
                  <c:v>2.6550961942244009</c:v>
                </c:pt>
                <c:pt idx="19">
                  <c:v>2.8396947708234044</c:v>
                </c:pt>
                <c:pt idx="20">
                  <c:v>2.9060485910895935</c:v>
                </c:pt>
                <c:pt idx="21">
                  <c:v>2.9082543684948061</c:v>
                </c:pt>
                <c:pt idx="22">
                  <c:v>2.9141682880125681</c:v>
                </c:pt>
                <c:pt idx="23">
                  <c:v>2.9592569506167758</c:v>
                </c:pt>
                <c:pt idx="24">
                  <c:v>2.8593576348299314</c:v>
                </c:pt>
                <c:pt idx="25">
                  <c:v>2.585841899000024</c:v>
                </c:pt>
                <c:pt idx="26">
                  <c:v>2.6535247168273224</c:v>
                </c:pt>
                <c:pt idx="27">
                  <c:v>2.5835336024191364</c:v>
                </c:pt>
                <c:pt idx="28">
                  <c:v>2.3385860803938221</c:v>
                </c:pt>
                <c:pt idx="29">
                  <c:v>2.45641324558708</c:v>
                </c:pt>
                <c:pt idx="30">
                  <c:v>2.3665699128679965</c:v>
                </c:pt>
                <c:pt idx="31">
                  <c:v>2.2540722634067967</c:v>
                </c:pt>
                <c:pt idx="32">
                  <c:v>1.9813580342399528</c:v>
                </c:pt>
                <c:pt idx="33">
                  <c:v>2.1010851588542936</c:v>
                </c:pt>
                <c:pt idx="34">
                  <c:v>1.9744603100616644</c:v>
                </c:pt>
                <c:pt idx="35">
                  <c:v>2.0501653247698779</c:v>
                </c:pt>
                <c:pt idx="36" formatCode="0.00">
                  <c:v>2.0244286742907609</c:v>
                </c:pt>
                <c:pt idx="37" formatCode="0.00">
                  <c:v>1.978035160726608</c:v>
                </c:pt>
                <c:pt idx="38" formatCode="0.00">
                  <c:v>1.8364108925075588</c:v>
                </c:pt>
                <c:pt idx="39" formatCode="0.00">
                  <c:v>2.0897185585560845</c:v>
                </c:pt>
                <c:pt idx="40" formatCode="0.00">
                  <c:v>2.3247935366066814</c:v>
                </c:pt>
                <c:pt idx="41" formatCode="0.00">
                  <c:v>2.3303364415439276</c:v>
                </c:pt>
                <c:pt idx="42" formatCode="0.00">
                  <c:v>2.3953269857998558</c:v>
                </c:pt>
                <c:pt idx="43" formatCode="0.00">
                  <c:v>2.3552403014502135</c:v>
                </c:pt>
                <c:pt idx="44" formatCode="0.00">
                  <c:v>2.2018524483445456</c:v>
                </c:pt>
                <c:pt idx="45" formatCode="0.00">
                  <c:v>2.1974113279716012</c:v>
                </c:pt>
                <c:pt idx="46" formatCode="0.00">
                  <c:v>2.2669571296925288</c:v>
                </c:pt>
                <c:pt idx="47" formatCode="0.00">
                  <c:v>2.3022712364422273</c:v>
                </c:pt>
                <c:pt idx="48" formatCode="0.00">
                  <c:v>2.0149202868668321</c:v>
                </c:pt>
                <c:pt idx="49" formatCode="0.00">
                  <c:v>1.9695846025113342</c:v>
                </c:pt>
                <c:pt idx="50" formatCode="0.00">
                  <c:v>2.1449925310571878</c:v>
                </c:pt>
                <c:pt idx="51" formatCode="0.00">
                  <c:v>2.1261590560034791</c:v>
                </c:pt>
                <c:pt idx="52" formatCode="0.00">
                  <c:v>2.1430888336946436</c:v>
                </c:pt>
                <c:pt idx="53" formatCode="0.00">
                  <c:v>2.8260985977874444</c:v>
                </c:pt>
                <c:pt idx="54" formatCode="0.00">
                  <c:v>4.2830536104177694</c:v>
                </c:pt>
                <c:pt idx="55" formatCode="0.00">
                  <c:v>3.9750307234129796</c:v>
                </c:pt>
                <c:pt idx="56" formatCode="0.00">
                  <c:v>3.9289236304309174</c:v>
                </c:pt>
                <c:pt idx="57" formatCode="0.00">
                  <c:v>5.4545415695535393</c:v>
                </c:pt>
                <c:pt idx="58" formatCode="0.00">
                  <c:v>5.1649295484888009</c:v>
                </c:pt>
                <c:pt idx="59" formatCode="0.00">
                  <c:v>6.7053428011026037</c:v>
                </c:pt>
                <c:pt idx="60" formatCode="0.00">
                  <c:v>5.0195632273130926</c:v>
                </c:pt>
                <c:pt idx="61" formatCode="0.00">
                  <c:v>4.8375939302728499</c:v>
                </c:pt>
                <c:pt idx="62" formatCode="0.00">
                  <c:v>5.1403702701213998</c:v>
                </c:pt>
                <c:pt idx="63" formatCode="0.00">
                  <c:v>4.9156408518904717</c:v>
                </c:pt>
                <c:pt idx="64" formatCode="0.00">
                  <c:v>4.4824933679290515</c:v>
                </c:pt>
              </c:numCache>
            </c:numRef>
          </c:val>
          <c:smooth val="0"/>
          <c:extLst>
            <c:ext xmlns:c16="http://schemas.microsoft.com/office/drawing/2014/chart" uri="{C3380CC4-5D6E-409C-BE32-E72D297353CC}">
              <c16:uniqueId val="{00000002-3647-4606-9921-297AEB7F1CA9}"/>
            </c:ext>
          </c:extLst>
        </c:ser>
        <c:ser>
          <c:idx val="9"/>
          <c:order val="3"/>
          <c:tx>
            <c:strRef>
              <c:f>chart_data!$C$17</c:f>
              <c:strCache>
                <c:ptCount val="1"/>
                <c:pt idx="0">
                  <c:v>Large</c:v>
                </c:pt>
              </c:strCache>
            </c:strRef>
          </c:tx>
          <c:spPr>
            <a:ln w="28575" cap="rnd" cmpd="sng" algn="ctr">
              <a:solidFill>
                <a:schemeClr val="accent3"/>
              </a:solidFill>
              <a:prstDash val="solid"/>
              <a:round/>
            </a:ln>
            <a:effectLst/>
          </c:spPr>
          <c:marker>
            <c:symbol val="none"/>
          </c:marker>
          <c:cat>
            <c:strRef>
              <c:extLst>
                <c:ext xmlns:c15="http://schemas.microsoft.com/office/drawing/2012/chart" uri="{02D57815-91ED-43cb-92C2-25804820EDAC}">
                  <c15:fullRef>
                    <c15:sqref>chart_data!$K$6:$CG$6</c15:sqref>
                  </c15:fullRef>
                </c:ext>
              </c:extLst>
              <c:f>chart_data!$U$6:$CG$6</c:f>
              <c:strCache>
                <c:ptCount val="65"/>
                <c:pt idx="0">
                  <c:v>Q2/08 </c:v>
                </c:pt>
                <c:pt idx="1">
                  <c:v>Q3/08 </c:v>
                </c:pt>
                <c:pt idx="2">
                  <c:v>Q4/08 </c:v>
                </c:pt>
                <c:pt idx="3">
                  <c:v>Q1/09 </c:v>
                </c:pt>
                <c:pt idx="4">
                  <c:v>Q2/09 </c:v>
                </c:pt>
                <c:pt idx="5">
                  <c:v>Q3/09 </c:v>
                </c:pt>
                <c:pt idx="6">
                  <c:v>Q4/09 </c:v>
                </c:pt>
                <c:pt idx="7">
                  <c:v>Q1/10 </c:v>
                </c:pt>
                <c:pt idx="8">
                  <c:v>Q2/10 </c:v>
                </c:pt>
                <c:pt idx="9">
                  <c:v>Q3/10 </c:v>
                </c:pt>
                <c:pt idx="10">
                  <c:v>Q4/10 </c:v>
                </c:pt>
                <c:pt idx="11">
                  <c:v>Q1/11 </c:v>
                </c:pt>
                <c:pt idx="12">
                  <c:v>Q2/11 </c:v>
                </c:pt>
                <c:pt idx="13">
                  <c:v>Q3/11 </c:v>
                </c:pt>
                <c:pt idx="14">
                  <c:v>Q4/11 </c:v>
                </c:pt>
                <c:pt idx="15">
                  <c:v>Q1/12 </c:v>
                </c:pt>
                <c:pt idx="16">
                  <c:v>Q2/12 </c:v>
                </c:pt>
                <c:pt idx="17">
                  <c:v>Q3/12 </c:v>
                </c:pt>
                <c:pt idx="18">
                  <c:v>Q4/12 </c:v>
                </c:pt>
                <c:pt idx="19">
                  <c:v>Q1/13 </c:v>
                </c:pt>
                <c:pt idx="20">
                  <c:v>Q2/13 </c:v>
                </c:pt>
                <c:pt idx="21">
                  <c:v>Q3/13 </c:v>
                </c:pt>
                <c:pt idx="22">
                  <c:v>Q4/13 </c:v>
                </c:pt>
                <c:pt idx="23">
                  <c:v>Q1/14 </c:v>
                </c:pt>
                <c:pt idx="24">
                  <c:v>Q2/14 </c:v>
                </c:pt>
                <c:pt idx="25">
                  <c:v>Q3/14 </c:v>
                </c:pt>
                <c:pt idx="26">
                  <c:v>Q4/14 </c:v>
                </c:pt>
                <c:pt idx="27">
                  <c:v>Q1/15 </c:v>
                </c:pt>
                <c:pt idx="28">
                  <c:v>Q2/15 </c:v>
                </c:pt>
                <c:pt idx="29">
                  <c:v>Q3/15 </c:v>
                </c:pt>
                <c:pt idx="30">
                  <c:v>Q4/15 </c:v>
                </c:pt>
                <c:pt idx="31">
                  <c:v>Q1/16 </c:v>
                </c:pt>
                <c:pt idx="32">
                  <c:v>Q2/16 </c:v>
                </c:pt>
                <c:pt idx="33">
                  <c:v>Q3/16 </c:v>
                </c:pt>
                <c:pt idx="34">
                  <c:v>Q4/16 </c:v>
                </c:pt>
                <c:pt idx="35">
                  <c:v>Q1/17 </c:v>
                </c:pt>
                <c:pt idx="36">
                  <c:v>Q2/17 </c:v>
                </c:pt>
                <c:pt idx="37">
                  <c:v>Q3/17 </c:v>
                </c:pt>
                <c:pt idx="38">
                  <c:v>Q4/17 </c:v>
                </c:pt>
                <c:pt idx="39">
                  <c:v>Q1/18 </c:v>
                </c:pt>
                <c:pt idx="40">
                  <c:v>Q2/18 </c:v>
                </c:pt>
                <c:pt idx="41">
                  <c:v>Q3/18 </c:v>
                </c:pt>
                <c:pt idx="42">
                  <c:v>Q4/18 </c:v>
                </c:pt>
                <c:pt idx="43">
                  <c:v>Q1/19 </c:v>
                </c:pt>
                <c:pt idx="44">
                  <c:v>Q2/19 </c:v>
                </c:pt>
                <c:pt idx="45">
                  <c:v>Q3/19 </c:v>
                </c:pt>
                <c:pt idx="46">
                  <c:v>Q4/19 </c:v>
                </c:pt>
                <c:pt idx="47">
                  <c:v>Q1/20 </c:v>
                </c:pt>
                <c:pt idx="48">
                  <c:v>Q2/20 </c:v>
                </c:pt>
                <c:pt idx="49">
                  <c:v>Q3/20 </c:v>
                </c:pt>
                <c:pt idx="50">
                  <c:v>Q4/20 </c:v>
                </c:pt>
                <c:pt idx="51">
                  <c:v>Q1/21 </c:v>
                </c:pt>
                <c:pt idx="52">
                  <c:v>Q2/21 </c:v>
                </c:pt>
                <c:pt idx="53">
                  <c:v>Q3/21 </c:v>
                </c:pt>
                <c:pt idx="54">
                  <c:v>Q4/21 </c:v>
                </c:pt>
                <c:pt idx="55">
                  <c:v>Q1/22 </c:v>
                </c:pt>
                <c:pt idx="56">
                  <c:v>Q2/22 </c:v>
                </c:pt>
                <c:pt idx="57">
                  <c:v>Q3/22 </c:v>
                </c:pt>
                <c:pt idx="58">
                  <c:v>Q4/22 </c:v>
                </c:pt>
                <c:pt idx="59">
                  <c:v>Q1/23 </c:v>
                </c:pt>
                <c:pt idx="60">
                  <c:v>Q2/23 </c:v>
                </c:pt>
                <c:pt idx="61">
                  <c:v>Q3/23 </c:v>
                </c:pt>
                <c:pt idx="62">
                  <c:v>Q4/23 </c:v>
                </c:pt>
                <c:pt idx="63">
                  <c:v>Q1/24 </c:v>
                </c:pt>
                <c:pt idx="64">
                  <c:v>Q2/24 </c:v>
                </c:pt>
              </c:strCache>
            </c:strRef>
          </c:cat>
          <c:val>
            <c:numRef>
              <c:extLst>
                <c:ext xmlns:c15="http://schemas.microsoft.com/office/drawing/2012/chart" uri="{02D57815-91ED-43cb-92C2-25804820EDAC}">
                  <c15:fullRef>
                    <c15:sqref>chart_data!$K$17:$CG$17</c15:sqref>
                  </c15:fullRef>
                </c:ext>
              </c:extLst>
              <c:f>chart_data!$U$17:$CG$17</c:f>
              <c:numCache>
                <c:formatCode>0.000</c:formatCode>
                <c:ptCount val="65"/>
                <c:pt idx="0">
                  <c:v>2.0593033966027932</c:v>
                </c:pt>
                <c:pt idx="1">
                  <c:v>2.1484595906082053</c:v>
                </c:pt>
                <c:pt idx="2">
                  <c:v>2.5661743376068666</c:v>
                </c:pt>
                <c:pt idx="3">
                  <c:v>2.5012803813105338</c:v>
                </c:pt>
                <c:pt idx="4">
                  <c:v>1.9089220622922141</c:v>
                </c:pt>
                <c:pt idx="5">
                  <c:v>1.6998560773314719</c:v>
                </c:pt>
                <c:pt idx="6">
                  <c:v>1.6528979501751375</c:v>
                </c:pt>
                <c:pt idx="7">
                  <c:v>1.774751525244689</c:v>
                </c:pt>
                <c:pt idx="8">
                  <c:v>1.5682675843480625</c:v>
                </c:pt>
                <c:pt idx="9">
                  <c:v>1.6420018271080794</c:v>
                </c:pt>
                <c:pt idx="10">
                  <c:v>1.8271735630862911</c:v>
                </c:pt>
                <c:pt idx="11">
                  <c:v>1.9333461596049584</c:v>
                </c:pt>
                <c:pt idx="12">
                  <c:v>2.0716813069226823</c:v>
                </c:pt>
                <c:pt idx="13">
                  <c:v>1.9394757105738325</c:v>
                </c:pt>
                <c:pt idx="14">
                  <c:v>2.3174391508674832</c:v>
                </c:pt>
                <c:pt idx="15">
                  <c:v>2.3610391980431427</c:v>
                </c:pt>
                <c:pt idx="16">
                  <c:v>2.3355443640328324</c:v>
                </c:pt>
                <c:pt idx="17">
                  <c:v>2.2216334894113112</c:v>
                </c:pt>
                <c:pt idx="18">
                  <c:v>2.4607828325975216</c:v>
                </c:pt>
                <c:pt idx="19">
                  <c:v>2.5765339707237143</c:v>
                </c:pt>
                <c:pt idx="20">
                  <c:v>2.5881552467003788</c:v>
                </c:pt>
                <c:pt idx="21">
                  <c:v>2.5386488880536593</c:v>
                </c:pt>
                <c:pt idx="22">
                  <c:v>2.5502005539989807</c:v>
                </c:pt>
                <c:pt idx="23">
                  <c:v>2.5597590790542637</c:v>
                </c:pt>
                <c:pt idx="24">
                  <c:v>2.1436170859446282</c:v>
                </c:pt>
                <c:pt idx="25">
                  <c:v>2.1110214403795742</c:v>
                </c:pt>
                <c:pt idx="26">
                  <c:v>2.2474253629195107</c:v>
                </c:pt>
                <c:pt idx="27">
                  <c:v>2.1651631014951609</c:v>
                </c:pt>
                <c:pt idx="28">
                  <c:v>1.918948874294351</c:v>
                </c:pt>
                <c:pt idx="29">
                  <c:v>1.9521080620844997</c:v>
                </c:pt>
                <c:pt idx="30">
                  <c:v>1.8943495813447562</c:v>
                </c:pt>
                <c:pt idx="31">
                  <c:v>1.7710902541686551</c:v>
                </c:pt>
                <c:pt idx="32">
                  <c:v>1.5138649594299964</c:v>
                </c:pt>
                <c:pt idx="33">
                  <c:v>1.583618533869064</c:v>
                </c:pt>
                <c:pt idx="34">
                  <c:v>1.6069420841705229</c:v>
                </c:pt>
                <c:pt idx="35">
                  <c:v>1.5826971311865476</c:v>
                </c:pt>
                <c:pt idx="36" formatCode="0.00">
                  <c:v>1.5221113282409553</c:v>
                </c:pt>
                <c:pt idx="37" formatCode="0.00">
                  <c:v>1.5431266729424573</c:v>
                </c:pt>
                <c:pt idx="38" formatCode="0.00">
                  <c:v>1.5219588652832114</c:v>
                </c:pt>
                <c:pt idx="39" formatCode="0.00">
                  <c:v>1.7703549404144885</c:v>
                </c:pt>
                <c:pt idx="40" formatCode="0.00">
                  <c:v>1.7359723415453263</c:v>
                </c:pt>
                <c:pt idx="41" formatCode="0.00">
                  <c:v>1.8222493140601699</c:v>
                </c:pt>
                <c:pt idx="42" formatCode="0.00">
                  <c:v>1.9241029227990996</c:v>
                </c:pt>
                <c:pt idx="43" formatCode="0.00">
                  <c:v>1.8492935122726935</c:v>
                </c:pt>
                <c:pt idx="44" formatCode="0.00">
                  <c:v>1.7203829552705392</c:v>
                </c:pt>
                <c:pt idx="45" formatCode="0.00">
                  <c:v>1.659400089333956</c:v>
                </c:pt>
                <c:pt idx="46" formatCode="0.00">
                  <c:v>1.8884854129863584</c:v>
                </c:pt>
                <c:pt idx="47" formatCode="0.00">
                  <c:v>2.0009115075979409</c:v>
                </c:pt>
                <c:pt idx="48" formatCode="0.00">
                  <c:v>1.530350950169846</c:v>
                </c:pt>
                <c:pt idx="49" formatCode="0.00">
                  <c:v>1.4226159474964908</c:v>
                </c:pt>
                <c:pt idx="50" formatCode="0.00">
                  <c:v>1.7475217643931686</c:v>
                </c:pt>
                <c:pt idx="51" formatCode="0.00">
                  <c:v>1.8265234493836686</c:v>
                </c:pt>
                <c:pt idx="52" formatCode="0.00">
                  <c:v>1.7714701277592211</c:v>
                </c:pt>
                <c:pt idx="53" formatCode="0.00">
                  <c:v>2.1795849932757321</c:v>
                </c:pt>
                <c:pt idx="54" formatCode="0.00">
                  <c:v>3.5465213403932627</c:v>
                </c:pt>
                <c:pt idx="55" formatCode="0.00">
                  <c:v>3.5487386467492863</c:v>
                </c:pt>
                <c:pt idx="56" formatCode="0.00">
                  <c:v>4.2105868654248662</c:v>
                </c:pt>
                <c:pt idx="57" formatCode="0.00">
                  <c:v>6.1813188368135759</c:v>
                </c:pt>
                <c:pt idx="58" formatCode="0.00">
                  <c:v>5.3416222025718056</c:v>
                </c:pt>
                <c:pt idx="59" formatCode="0.00">
                  <c:v>6.3928958849320434</c:v>
                </c:pt>
                <c:pt idx="60" formatCode="0.00">
                  <c:v>4.8312665828363128</c:v>
                </c:pt>
                <c:pt idx="61" formatCode="0.00">
                  <c:v>4.5766386617730221</c:v>
                </c:pt>
                <c:pt idx="62" formatCode="0.00">
                  <c:v>5.4221797088812966</c:v>
                </c:pt>
                <c:pt idx="63" formatCode="0.00">
                  <c:v>4.9252297420773017</c:v>
                </c:pt>
                <c:pt idx="64" formatCode="0.00">
                  <c:v>3.9726140620063801</c:v>
                </c:pt>
              </c:numCache>
            </c:numRef>
          </c:val>
          <c:smooth val="0"/>
          <c:extLst>
            <c:ext xmlns:c16="http://schemas.microsoft.com/office/drawing/2014/chart" uri="{C3380CC4-5D6E-409C-BE32-E72D297353CC}">
              <c16:uniqueId val="{00000003-3647-4606-9921-297AEB7F1CA9}"/>
            </c:ext>
          </c:extLst>
        </c:ser>
        <c:ser>
          <c:idx val="10"/>
          <c:order val="4"/>
          <c:tx>
            <c:strRef>
              <c:f>chart_data!$C$18</c:f>
              <c:strCache>
                <c:ptCount val="1"/>
                <c:pt idx="0">
                  <c:v>Very Large</c:v>
                </c:pt>
              </c:strCache>
            </c:strRef>
          </c:tx>
          <c:spPr>
            <a:ln w="28575" cap="rnd" cmpd="sng" algn="ctr">
              <a:solidFill>
                <a:schemeClr val="accent3">
                  <a:lumMod val="50000"/>
                </a:schemeClr>
              </a:solidFill>
              <a:prstDash val="solid"/>
              <a:round/>
            </a:ln>
            <a:effectLst/>
          </c:spPr>
          <c:marker>
            <c:symbol val="none"/>
          </c:marker>
          <c:cat>
            <c:strRef>
              <c:extLst>
                <c:ext xmlns:c15="http://schemas.microsoft.com/office/drawing/2012/chart" uri="{02D57815-91ED-43cb-92C2-25804820EDAC}">
                  <c15:fullRef>
                    <c15:sqref>chart_data!$K$6:$CG$6</c15:sqref>
                  </c15:fullRef>
                </c:ext>
              </c:extLst>
              <c:f>chart_data!$U$6:$CG$6</c:f>
              <c:strCache>
                <c:ptCount val="65"/>
                <c:pt idx="0">
                  <c:v>Q2/08 </c:v>
                </c:pt>
                <c:pt idx="1">
                  <c:v>Q3/08 </c:v>
                </c:pt>
                <c:pt idx="2">
                  <c:v>Q4/08 </c:v>
                </c:pt>
                <c:pt idx="3">
                  <c:v>Q1/09 </c:v>
                </c:pt>
                <c:pt idx="4">
                  <c:v>Q2/09 </c:v>
                </c:pt>
                <c:pt idx="5">
                  <c:v>Q3/09 </c:v>
                </c:pt>
                <c:pt idx="6">
                  <c:v>Q4/09 </c:v>
                </c:pt>
                <c:pt idx="7">
                  <c:v>Q1/10 </c:v>
                </c:pt>
                <c:pt idx="8">
                  <c:v>Q2/10 </c:v>
                </c:pt>
                <c:pt idx="9">
                  <c:v>Q3/10 </c:v>
                </c:pt>
                <c:pt idx="10">
                  <c:v>Q4/10 </c:v>
                </c:pt>
                <c:pt idx="11">
                  <c:v>Q1/11 </c:v>
                </c:pt>
                <c:pt idx="12">
                  <c:v>Q2/11 </c:v>
                </c:pt>
                <c:pt idx="13">
                  <c:v>Q3/11 </c:v>
                </c:pt>
                <c:pt idx="14">
                  <c:v>Q4/11 </c:v>
                </c:pt>
                <c:pt idx="15">
                  <c:v>Q1/12 </c:v>
                </c:pt>
                <c:pt idx="16">
                  <c:v>Q2/12 </c:v>
                </c:pt>
                <c:pt idx="17">
                  <c:v>Q3/12 </c:v>
                </c:pt>
                <c:pt idx="18">
                  <c:v>Q4/12 </c:v>
                </c:pt>
                <c:pt idx="19">
                  <c:v>Q1/13 </c:v>
                </c:pt>
                <c:pt idx="20">
                  <c:v>Q2/13 </c:v>
                </c:pt>
                <c:pt idx="21">
                  <c:v>Q3/13 </c:v>
                </c:pt>
                <c:pt idx="22">
                  <c:v>Q4/13 </c:v>
                </c:pt>
                <c:pt idx="23">
                  <c:v>Q1/14 </c:v>
                </c:pt>
                <c:pt idx="24">
                  <c:v>Q2/14 </c:v>
                </c:pt>
                <c:pt idx="25">
                  <c:v>Q3/14 </c:v>
                </c:pt>
                <c:pt idx="26">
                  <c:v>Q4/14 </c:v>
                </c:pt>
                <c:pt idx="27">
                  <c:v>Q1/15 </c:v>
                </c:pt>
                <c:pt idx="28">
                  <c:v>Q2/15 </c:v>
                </c:pt>
                <c:pt idx="29">
                  <c:v>Q3/15 </c:v>
                </c:pt>
                <c:pt idx="30">
                  <c:v>Q4/15 </c:v>
                </c:pt>
                <c:pt idx="31">
                  <c:v>Q1/16 </c:v>
                </c:pt>
                <c:pt idx="32">
                  <c:v>Q2/16 </c:v>
                </c:pt>
                <c:pt idx="33">
                  <c:v>Q3/16 </c:v>
                </c:pt>
                <c:pt idx="34">
                  <c:v>Q4/16 </c:v>
                </c:pt>
                <c:pt idx="35">
                  <c:v>Q1/17 </c:v>
                </c:pt>
                <c:pt idx="36">
                  <c:v>Q2/17 </c:v>
                </c:pt>
                <c:pt idx="37">
                  <c:v>Q3/17 </c:v>
                </c:pt>
                <c:pt idx="38">
                  <c:v>Q4/17 </c:v>
                </c:pt>
                <c:pt idx="39">
                  <c:v>Q1/18 </c:v>
                </c:pt>
                <c:pt idx="40">
                  <c:v>Q2/18 </c:v>
                </c:pt>
                <c:pt idx="41">
                  <c:v>Q3/18 </c:v>
                </c:pt>
                <c:pt idx="42">
                  <c:v>Q4/18 </c:v>
                </c:pt>
                <c:pt idx="43">
                  <c:v>Q1/19 </c:v>
                </c:pt>
                <c:pt idx="44">
                  <c:v>Q2/19 </c:v>
                </c:pt>
                <c:pt idx="45">
                  <c:v>Q3/19 </c:v>
                </c:pt>
                <c:pt idx="46">
                  <c:v>Q4/19 </c:v>
                </c:pt>
                <c:pt idx="47">
                  <c:v>Q1/20 </c:v>
                </c:pt>
                <c:pt idx="48">
                  <c:v>Q2/20 </c:v>
                </c:pt>
                <c:pt idx="49">
                  <c:v>Q3/20 </c:v>
                </c:pt>
                <c:pt idx="50">
                  <c:v>Q4/20 </c:v>
                </c:pt>
                <c:pt idx="51">
                  <c:v>Q1/21 </c:v>
                </c:pt>
                <c:pt idx="52">
                  <c:v>Q2/21 </c:v>
                </c:pt>
                <c:pt idx="53">
                  <c:v>Q3/21 </c:v>
                </c:pt>
                <c:pt idx="54">
                  <c:v>Q4/21 </c:v>
                </c:pt>
                <c:pt idx="55">
                  <c:v>Q1/22 </c:v>
                </c:pt>
                <c:pt idx="56">
                  <c:v>Q2/22 </c:v>
                </c:pt>
                <c:pt idx="57">
                  <c:v>Q3/22 </c:v>
                </c:pt>
                <c:pt idx="58">
                  <c:v>Q4/22 </c:v>
                </c:pt>
                <c:pt idx="59">
                  <c:v>Q1/23 </c:v>
                </c:pt>
                <c:pt idx="60">
                  <c:v>Q2/23 </c:v>
                </c:pt>
                <c:pt idx="61">
                  <c:v>Q3/23 </c:v>
                </c:pt>
                <c:pt idx="62">
                  <c:v>Q4/23 </c:v>
                </c:pt>
                <c:pt idx="63">
                  <c:v>Q1/24 </c:v>
                </c:pt>
                <c:pt idx="64">
                  <c:v>Q2/24 </c:v>
                </c:pt>
              </c:strCache>
            </c:strRef>
          </c:cat>
          <c:val>
            <c:numRef>
              <c:extLst>
                <c:ext xmlns:c15="http://schemas.microsoft.com/office/drawing/2012/chart" uri="{02D57815-91ED-43cb-92C2-25804820EDAC}">
                  <c15:fullRef>
                    <c15:sqref>chart_data!$K$18:$CG$18</c15:sqref>
                  </c15:fullRef>
                </c:ext>
              </c:extLst>
              <c:f>chart_data!$U$18:$CG$18</c:f>
              <c:numCache>
                <c:formatCode>0.000</c:formatCode>
                <c:ptCount val="65"/>
                <c:pt idx="0">
                  <c:v>2.052832017015406</c:v>
                </c:pt>
                <c:pt idx="1">
                  <c:v>2.0852850248516059</c:v>
                </c:pt>
                <c:pt idx="2">
                  <c:v>2.2856066634747561</c:v>
                </c:pt>
                <c:pt idx="3">
                  <c:v>2.1241356385192121</c:v>
                </c:pt>
                <c:pt idx="4">
                  <c:v>1.4362561983624269</c:v>
                </c:pt>
                <c:pt idx="5">
                  <c:v>0.99796328834734083</c:v>
                </c:pt>
                <c:pt idx="6">
                  <c:v>1.2236936191032808</c:v>
                </c:pt>
                <c:pt idx="7">
                  <c:v>1.4176647202068307</c:v>
                </c:pt>
                <c:pt idx="8">
                  <c:v>1.360780301016292</c:v>
                </c:pt>
                <c:pt idx="9">
                  <c:v>1.5931073901318753</c:v>
                </c:pt>
                <c:pt idx="10">
                  <c:v>1.8395176441778178</c:v>
                </c:pt>
                <c:pt idx="11">
                  <c:v>1.9594974368608244</c:v>
                </c:pt>
                <c:pt idx="12">
                  <c:v>2.0912147292546264</c:v>
                </c:pt>
                <c:pt idx="13">
                  <c:v>1.9327476125930243</c:v>
                </c:pt>
                <c:pt idx="14">
                  <c:v>2.08916376253043</c:v>
                </c:pt>
                <c:pt idx="15">
                  <c:v>2.0925914794497498</c:v>
                </c:pt>
                <c:pt idx="16">
                  <c:v>1.9776919454913386</c:v>
                </c:pt>
                <c:pt idx="17">
                  <c:v>2.0869799702446579</c:v>
                </c:pt>
                <c:pt idx="18">
                  <c:v>2.2468736948091745</c:v>
                </c:pt>
                <c:pt idx="19">
                  <c:v>2.2898010074311639</c:v>
                </c:pt>
                <c:pt idx="20">
                  <c:v>2.2244733644241714</c:v>
                </c:pt>
                <c:pt idx="21">
                  <c:v>2.2591128684095669</c:v>
                </c:pt>
                <c:pt idx="22">
                  <c:v>2.2701937793213798</c:v>
                </c:pt>
                <c:pt idx="23">
                  <c:v>2.2463296784297371</c:v>
                </c:pt>
                <c:pt idx="24">
                  <c:v>1.9156509314691881</c:v>
                </c:pt>
                <c:pt idx="25">
                  <c:v>1.8119950315847133</c:v>
                </c:pt>
                <c:pt idx="26">
                  <c:v>2.0442491938271425</c:v>
                </c:pt>
                <c:pt idx="27">
                  <c:v>1.8751947964378042</c:v>
                </c:pt>
                <c:pt idx="28">
                  <c:v>1.7365240633715193</c:v>
                </c:pt>
                <c:pt idx="29">
                  <c:v>1.6744439673747979</c:v>
                </c:pt>
                <c:pt idx="30">
                  <c:v>1.6682843008414967</c:v>
                </c:pt>
                <c:pt idx="31">
                  <c:v>1.4969724514684024</c:v>
                </c:pt>
                <c:pt idx="32">
                  <c:v>1.2077837144936705</c:v>
                </c:pt>
                <c:pt idx="33">
                  <c:v>1.2698349634053709</c:v>
                </c:pt>
                <c:pt idx="34">
                  <c:v>1.5017382189259574</c:v>
                </c:pt>
                <c:pt idx="35">
                  <c:v>1.5362161598497015</c:v>
                </c:pt>
                <c:pt idx="36" formatCode="0.00">
                  <c:v>1.3628887128460185</c:v>
                </c:pt>
                <c:pt idx="37" formatCode="0.00">
                  <c:v>1.4304117422825395</c:v>
                </c:pt>
                <c:pt idx="38" formatCode="0.00">
                  <c:v>1.5499991842233647</c:v>
                </c:pt>
                <c:pt idx="39" formatCode="0.00">
                  <c:v>1.6753212198533134</c:v>
                </c:pt>
                <c:pt idx="40" formatCode="0.00">
                  <c:v>1.7209437928235078</c:v>
                </c:pt>
                <c:pt idx="41" formatCode="0.00">
                  <c:v>1.9987128484467818</c:v>
                </c:pt>
                <c:pt idx="42" formatCode="0.00">
                  <c:v>1.9618989972979961</c:v>
                </c:pt>
                <c:pt idx="43" formatCode="0.00">
                  <c:v>1.8813662836009857</c:v>
                </c:pt>
                <c:pt idx="44" formatCode="0.00">
                  <c:v>1.4484871897873606</c:v>
                </c:pt>
                <c:pt idx="45" formatCode="0.00">
                  <c:v>1.3570461764695612</c:v>
                </c:pt>
                <c:pt idx="46" formatCode="0.00">
                  <c:v>1.6178203799394475</c:v>
                </c:pt>
                <c:pt idx="47" formatCode="0.00">
                  <c:v>1.5112208383423611</c:v>
                </c:pt>
                <c:pt idx="48" formatCode="0.00">
                  <c:v>1.1865142800182116</c:v>
                </c:pt>
                <c:pt idx="49" formatCode="0.00">
                  <c:v>1.3049426488689881</c:v>
                </c:pt>
                <c:pt idx="50" formatCode="0.00">
                  <c:v>1.617466873906654</c:v>
                </c:pt>
                <c:pt idx="51" formatCode="0.00">
                  <c:v>1.6699363814045718</c:v>
                </c:pt>
                <c:pt idx="52" formatCode="0.00">
                  <c:v>1.7890066657428574</c:v>
                </c:pt>
                <c:pt idx="53" formatCode="0.00">
                  <c:v>2.7493366934424426</c:v>
                </c:pt>
                <c:pt idx="54" formatCode="0.00">
                  <c:v>4.0273089428884612</c:v>
                </c:pt>
                <c:pt idx="55" formatCode="0.00">
                  <c:v>4.6417163907593899</c:v>
                </c:pt>
                <c:pt idx="56" formatCode="0.00">
                  <c:v>4.7948597933115948</c:v>
                </c:pt>
                <c:pt idx="57" formatCode="0.00">
                  <c:v>6.2247230218761507</c:v>
                </c:pt>
                <c:pt idx="58" formatCode="0.00">
                  <c:v>5.0096999255564691</c:v>
                </c:pt>
                <c:pt idx="59" formatCode="0.00">
                  <c:v>5.6040330958294264</c:v>
                </c:pt>
                <c:pt idx="60" formatCode="0.00">
                  <c:v>4.838972020361755</c:v>
                </c:pt>
                <c:pt idx="61" formatCode="0.00">
                  <c:v>5.0995246490910722</c:v>
                </c:pt>
                <c:pt idx="62" formatCode="0.00">
                  <c:v>5.7154849652616306</c:v>
                </c:pt>
                <c:pt idx="63" formatCode="0.00">
                  <c:v>5.1965401748119122</c:v>
                </c:pt>
                <c:pt idx="64" formatCode="0.00">
                  <c:v>4.0405348639756582</c:v>
                </c:pt>
              </c:numCache>
            </c:numRef>
          </c:val>
          <c:smooth val="0"/>
          <c:extLst>
            <c:ext xmlns:c16="http://schemas.microsoft.com/office/drawing/2014/chart" uri="{C3380CC4-5D6E-409C-BE32-E72D297353CC}">
              <c16:uniqueId val="{00000004-3647-4606-9921-297AEB7F1CA9}"/>
            </c:ext>
          </c:extLst>
        </c:ser>
        <c:dLbls>
          <c:showLegendKey val="0"/>
          <c:showVal val="0"/>
          <c:showCatName val="0"/>
          <c:showSerName val="0"/>
          <c:showPercent val="0"/>
          <c:showBubbleSize val="0"/>
        </c:dLbls>
        <c:smooth val="0"/>
        <c:axId val="429095128"/>
        <c:axId val="1"/>
      </c:lineChart>
      <c:catAx>
        <c:axId val="429095128"/>
        <c:scaling>
          <c:orientation val="minMax"/>
        </c:scaling>
        <c:delete val="0"/>
        <c:axPos val="b"/>
        <c:numFmt formatCode="General" sourceLinked="1"/>
        <c:majorTickMark val="out"/>
        <c:minorTickMark val="none"/>
        <c:tickLblPos val="nextTo"/>
        <c:spPr>
          <a:noFill/>
          <a:ln w="3175" cap="flat" cmpd="sng" algn="ctr">
            <a:solidFill>
              <a:srgbClr val="000000"/>
            </a:solidFill>
            <a:prstDash val="solid"/>
            <a:round/>
          </a:ln>
          <a:effectLst/>
        </c:spPr>
        <c:txPr>
          <a:bodyPr rot="-5400000" spcFirstLastPara="1" vertOverflow="ellipsis" wrap="square" anchor="ctr" anchorCtr="1"/>
          <a:lstStyle/>
          <a:p>
            <a:pPr>
              <a:defRPr sz="1000" b="0" i="0" u="none" strike="noStrike" kern="1200"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max val="14"/>
        </c:scaling>
        <c:delete val="0"/>
        <c:axPos val="l"/>
        <c:title>
          <c:tx>
            <c:rich>
              <a:bodyPr rot="-5400000" spcFirstLastPara="1" vertOverflow="ellipsis" vert="horz" wrap="square" anchor="ctr" anchorCtr="1"/>
              <a:lstStyle/>
              <a:p>
                <a:pPr>
                  <a:defRPr sz="1000" b="1" i="0" u="none" strike="noStrike" kern="1200" baseline="0">
                    <a:solidFill>
                      <a:srgbClr val="000000"/>
                    </a:solidFill>
                    <a:latin typeface="Arial"/>
                    <a:ea typeface="Arial"/>
                    <a:cs typeface="Arial"/>
                  </a:defRPr>
                </a:pPr>
                <a:r>
                  <a:rPr lang="en-GB"/>
                  <a:t>p/kWh</a:t>
                </a:r>
              </a:p>
            </c:rich>
          </c:tx>
          <c:layout>
            <c:manualLayout>
              <c:xMode val="edge"/>
              <c:yMode val="edge"/>
              <c:x val="1.2460960097918306E-2"/>
              <c:y val="0.44727883279295971"/>
            </c:manualLayout>
          </c:layout>
          <c:overlay val="0"/>
          <c:spPr>
            <a:noFill/>
            <a:ln w="25400">
              <a:noFill/>
            </a:ln>
            <a:effectLst/>
          </c:spPr>
          <c:txPr>
            <a:bodyPr rot="-5400000" spcFirstLastPara="1" vertOverflow="ellipsis" vert="horz" wrap="square" anchor="ctr" anchorCtr="1"/>
            <a:lstStyle/>
            <a:p>
              <a:pPr>
                <a:defRPr sz="1000" b="1" i="0" u="none" strike="noStrike" kern="1200" baseline="0">
                  <a:solidFill>
                    <a:srgbClr val="000000"/>
                  </a:solidFill>
                  <a:latin typeface="Arial"/>
                  <a:ea typeface="Arial"/>
                  <a:cs typeface="Arial"/>
                </a:defRPr>
              </a:pPr>
              <a:endParaRPr lang="en-US"/>
            </a:p>
          </c:txPr>
        </c:title>
        <c:numFmt formatCode="0.0" sourceLinked="0"/>
        <c:majorTickMark val="out"/>
        <c:minorTickMark val="none"/>
        <c:tickLblPos val="nextTo"/>
        <c:spPr>
          <a:noFill/>
          <a:ln w="3175" cap="flat" cmpd="sng" algn="ctr">
            <a:solidFill>
              <a:srgbClr val="000000"/>
            </a:solidFill>
            <a:prstDash val="solid"/>
            <a:round/>
          </a:ln>
          <a:effectLst/>
        </c:spPr>
        <c:txPr>
          <a:bodyPr rot="0" spcFirstLastPara="1" vertOverflow="ellipsis" wrap="square" anchor="ctr" anchorCtr="1"/>
          <a:lstStyle/>
          <a:p>
            <a:pPr>
              <a:defRPr sz="1000" b="0" i="0" u="none" strike="noStrike" kern="1200" baseline="0">
                <a:solidFill>
                  <a:srgbClr val="000000"/>
                </a:solidFill>
                <a:latin typeface="Arial"/>
                <a:ea typeface="Arial"/>
                <a:cs typeface="Arial"/>
              </a:defRPr>
            </a:pPr>
            <a:endParaRPr lang="en-US"/>
          </a:p>
        </c:txPr>
        <c:crossAx val="429095128"/>
        <c:crosses val="autoZero"/>
        <c:crossBetween val="between"/>
      </c:valAx>
      <c:spPr>
        <a:noFill/>
        <a:ln w="25400">
          <a:noFill/>
        </a:ln>
        <a:effectLst/>
      </c:spPr>
    </c:plotArea>
    <c:legend>
      <c:legendPos val="r"/>
      <c:layout>
        <c:manualLayout>
          <c:xMode val="edge"/>
          <c:yMode val="edge"/>
          <c:x val="0.13749114103472715"/>
          <c:y val="0.10544751919897448"/>
          <c:w val="0.24453655740876618"/>
          <c:h val="0.24855679744982537"/>
        </c:manualLayout>
      </c:layout>
      <c:overlay val="0"/>
      <c:spPr>
        <a:solidFill>
          <a:srgbClr val="FFFFFF"/>
        </a:solidFill>
        <a:ln w="25400">
          <a:noFill/>
        </a:ln>
        <a:effectLst/>
      </c:spPr>
      <c:txPr>
        <a:bodyPr rot="0" spcFirstLastPara="1" vertOverflow="ellipsis" vert="horz" wrap="square" anchor="ctr" anchorCtr="1"/>
        <a:lstStyle/>
        <a:p>
          <a:pPr>
            <a:defRPr sz="900" b="0" i="0" u="none" strike="noStrike" kern="1200" baseline="0">
              <a:solidFill>
                <a:srgbClr val="000000"/>
              </a:solidFill>
              <a:latin typeface="Arial"/>
              <a:ea typeface="Arial"/>
              <a:cs typeface="Arial"/>
            </a:defRPr>
          </a:pPr>
          <a:endParaRPr lang="en-US"/>
        </a:p>
      </c:txPr>
    </c:legend>
    <c:plotVisOnly val="1"/>
    <c:dispBlanksAs val="gap"/>
    <c:showDLblsOverMax val="0"/>
  </c:chart>
  <c:spPr>
    <a:noFill/>
    <a:ln w="9525" cap="flat" cmpd="sng" algn="ctr">
      <a:noFill/>
      <a:prstDash val="solid"/>
      <a:round/>
    </a:ln>
    <a:effectLst/>
  </c:spPr>
  <c:txPr>
    <a:bodyPr/>
    <a:lstStyle/>
    <a:p>
      <a:pPr>
        <a:defRPr sz="1200" b="0" i="0" u="none" strike="noStrike" baseline="0">
          <a:solidFill>
            <a:srgbClr val="000000"/>
          </a:solidFill>
          <a:latin typeface="Arial"/>
          <a:ea typeface="Arial"/>
          <a:cs typeface="Arial"/>
        </a:defRPr>
      </a:pPr>
      <a:endParaRPr lang="en-US"/>
    </a:p>
  </c:txPr>
  <c:printSettings>
    <c:headerFooter/>
    <c:pageMargins b="0.75" l="0.7" r="0.7" t="0.75" header="0.3" footer="0.3"/>
    <c:pageSetup paperSize="9" orientation="landscape" verticalDpi="0"/>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en-GB"/>
              <a:t>Electricity</a:t>
            </a:r>
          </a:p>
        </c:rich>
      </c:tx>
      <c:layout>
        <c:manualLayout>
          <c:xMode val="edge"/>
          <c:yMode val="edge"/>
          <c:x val="0.42971581427720895"/>
          <c:y val="6.1741347079816461E-2"/>
        </c:manualLayout>
      </c:layout>
      <c:overlay val="1"/>
    </c:title>
    <c:autoTitleDeleted val="0"/>
    <c:plotArea>
      <c:layout>
        <c:manualLayout>
          <c:layoutTarget val="inner"/>
          <c:xMode val="edge"/>
          <c:yMode val="edge"/>
          <c:x val="0.1010521164136251"/>
          <c:y val="5.4584659218482642E-2"/>
          <c:w val="0.84741440814373337"/>
          <c:h val="0.69149885025433766"/>
        </c:manualLayout>
      </c:layout>
      <c:lineChart>
        <c:grouping val="standard"/>
        <c:varyColors val="0"/>
        <c:ser>
          <c:idx val="0"/>
          <c:order val="0"/>
          <c:tx>
            <c:strRef>
              <c:f>chart_data!$C$7</c:f>
              <c:strCache>
                <c:ptCount val="1"/>
                <c:pt idx="0">
                  <c:v>Very Small</c:v>
                </c:pt>
              </c:strCache>
            </c:strRef>
          </c:tx>
          <c:marker>
            <c:symbol val="none"/>
          </c:marker>
          <c:cat>
            <c:strRef>
              <c:f>chart_data!$D$6:$BM$6</c:f>
              <c:strCache>
                <c:ptCount val="62"/>
                <c:pt idx="0">
                  <c:v>Q1/04</c:v>
                </c:pt>
                <c:pt idx="1">
                  <c:v>Q2/04</c:v>
                </c:pt>
                <c:pt idx="2">
                  <c:v>Q3/04</c:v>
                </c:pt>
                <c:pt idx="3">
                  <c:v>Q4/04 </c:v>
                </c:pt>
                <c:pt idx="4">
                  <c:v>Q1/05 </c:v>
                </c:pt>
                <c:pt idx="5">
                  <c:v>Q2/05 </c:v>
                </c:pt>
                <c:pt idx="6">
                  <c:v>Q3/05 </c:v>
                </c:pt>
                <c:pt idx="7">
                  <c:v>Q4/05 </c:v>
                </c:pt>
                <c:pt idx="8">
                  <c:v>Q1/06 </c:v>
                </c:pt>
                <c:pt idx="9">
                  <c:v>Q2/06 </c:v>
                </c:pt>
                <c:pt idx="10">
                  <c:v>Q3/06 </c:v>
                </c:pt>
                <c:pt idx="11">
                  <c:v>Q4/06 </c:v>
                </c:pt>
                <c:pt idx="12">
                  <c:v>Q1/07 </c:v>
                </c:pt>
                <c:pt idx="13">
                  <c:v>Q2/07 </c:v>
                </c:pt>
                <c:pt idx="14">
                  <c:v>Q3/07 </c:v>
                </c:pt>
                <c:pt idx="15">
                  <c:v>Q4/07 </c:v>
                </c:pt>
                <c:pt idx="16">
                  <c:v>Q1/08 </c:v>
                </c:pt>
                <c:pt idx="17">
                  <c:v>Q2/08 </c:v>
                </c:pt>
                <c:pt idx="18">
                  <c:v>Q3/08 </c:v>
                </c:pt>
                <c:pt idx="19">
                  <c:v>Q4/08 </c:v>
                </c:pt>
                <c:pt idx="20">
                  <c:v>Q1/09 </c:v>
                </c:pt>
                <c:pt idx="21">
                  <c:v>Q2/09 </c:v>
                </c:pt>
                <c:pt idx="22">
                  <c:v>Q3/09 </c:v>
                </c:pt>
                <c:pt idx="23">
                  <c:v>Q4/09 </c:v>
                </c:pt>
                <c:pt idx="24">
                  <c:v>Q1/10 </c:v>
                </c:pt>
                <c:pt idx="25">
                  <c:v>Q2/10 </c:v>
                </c:pt>
                <c:pt idx="26">
                  <c:v>Q3/10 </c:v>
                </c:pt>
                <c:pt idx="27">
                  <c:v>Q4/10 </c:v>
                </c:pt>
                <c:pt idx="28">
                  <c:v>Q1/11 </c:v>
                </c:pt>
                <c:pt idx="29">
                  <c:v>Q2/11 </c:v>
                </c:pt>
                <c:pt idx="30">
                  <c:v>Q3/11 </c:v>
                </c:pt>
                <c:pt idx="31">
                  <c:v>Q4/11 </c:v>
                </c:pt>
                <c:pt idx="32">
                  <c:v>Q1/12 </c:v>
                </c:pt>
                <c:pt idx="33">
                  <c:v>Q2/12 </c:v>
                </c:pt>
                <c:pt idx="34">
                  <c:v>Q3/12 </c:v>
                </c:pt>
                <c:pt idx="35">
                  <c:v>Q4/12 </c:v>
                </c:pt>
                <c:pt idx="36">
                  <c:v>Q1/13 </c:v>
                </c:pt>
                <c:pt idx="37">
                  <c:v>Q2/13 </c:v>
                </c:pt>
                <c:pt idx="38">
                  <c:v>Q3/13 </c:v>
                </c:pt>
                <c:pt idx="39">
                  <c:v>Q4/13 </c:v>
                </c:pt>
                <c:pt idx="40">
                  <c:v>Q1/14 </c:v>
                </c:pt>
                <c:pt idx="41">
                  <c:v>Q2/14 </c:v>
                </c:pt>
                <c:pt idx="42">
                  <c:v>Q3/14 </c:v>
                </c:pt>
                <c:pt idx="43">
                  <c:v>Q4/14 </c:v>
                </c:pt>
                <c:pt idx="44">
                  <c:v>Q1/15 </c:v>
                </c:pt>
                <c:pt idx="45">
                  <c:v>Q2/15 </c:v>
                </c:pt>
                <c:pt idx="46">
                  <c:v>Q3/15 </c:v>
                </c:pt>
                <c:pt idx="47">
                  <c:v>Q4/15 </c:v>
                </c:pt>
                <c:pt idx="48">
                  <c:v>Q1/16 </c:v>
                </c:pt>
                <c:pt idx="49">
                  <c:v>Q2/16 </c:v>
                </c:pt>
                <c:pt idx="50">
                  <c:v>Q3/16 </c:v>
                </c:pt>
                <c:pt idx="51">
                  <c:v>Q4/16 </c:v>
                </c:pt>
                <c:pt idx="52">
                  <c:v>Q1/17 </c:v>
                </c:pt>
                <c:pt idx="53">
                  <c:v>Q2/17 </c:v>
                </c:pt>
                <c:pt idx="54">
                  <c:v>Q3/17 </c:v>
                </c:pt>
                <c:pt idx="55">
                  <c:v>Q4/17 </c:v>
                </c:pt>
                <c:pt idx="56">
                  <c:v>Q1/18 </c:v>
                </c:pt>
                <c:pt idx="57">
                  <c:v>Q2/18 </c:v>
                </c:pt>
                <c:pt idx="58">
                  <c:v>Q3/18 </c:v>
                </c:pt>
                <c:pt idx="59">
                  <c:v>Q4/18 </c:v>
                </c:pt>
                <c:pt idx="60">
                  <c:v>Q1/19 </c:v>
                </c:pt>
                <c:pt idx="61">
                  <c:v>Q2/19 </c:v>
                </c:pt>
              </c:strCache>
            </c:strRef>
          </c:cat>
          <c:val>
            <c:numRef>
              <c:f>chart_data!$D$7:$BM$7</c:f>
              <c:numCache>
                <c:formatCode>0.00</c:formatCode>
                <c:ptCount val="62"/>
                <c:pt idx="0">
                  <c:v>5.835</c:v>
                </c:pt>
                <c:pt idx="1">
                  <c:v>5.9059999999999997</c:v>
                </c:pt>
                <c:pt idx="2">
                  <c:v>6.0650000000000004</c:v>
                </c:pt>
                <c:pt idx="3">
                  <c:v>6.1363766412311591</c:v>
                </c:pt>
                <c:pt idx="4">
                  <c:v>6.2946513769481029</c:v>
                </c:pt>
                <c:pt idx="5">
                  <c:v>6.5614776341052332</c:v>
                </c:pt>
                <c:pt idx="6">
                  <c:v>6.7909765458479168</c:v>
                </c:pt>
                <c:pt idx="7">
                  <c:v>6.9781624699144151</c:v>
                </c:pt>
                <c:pt idx="8">
                  <c:v>7.3038019226486872</c:v>
                </c:pt>
                <c:pt idx="9">
                  <c:v>7.8816585221693147</c:v>
                </c:pt>
                <c:pt idx="10">
                  <c:v>8.5309877119038049</c:v>
                </c:pt>
                <c:pt idx="11">
                  <c:v>9.0985337318449009</c:v>
                </c:pt>
                <c:pt idx="12">
                  <c:v>9.2652585180158251</c:v>
                </c:pt>
                <c:pt idx="13">
                  <c:v>9.5703895656294744</c:v>
                </c:pt>
                <c:pt idx="14">
                  <c:v>9.6708974251972908</c:v>
                </c:pt>
                <c:pt idx="15">
                  <c:v>9.6712920476868796</c:v>
                </c:pt>
                <c:pt idx="16">
                  <c:v>9.7503539162488035</c:v>
                </c:pt>
                <c:pt idx="17">
                  <c:v>9.8622659156312089</c:v>
                </c:pt>
                <c:pt idx="18">
                  <c:v>10.452705218486319</c:v>
                </c:pt>
                <c:pt idx="19">
                  <c:v>11.291928141526414</c:v>
                </c:pt>
                <c:pt idx="20">
                  <c:v>11.874046979748416</c:v>
                </c:pt>
                <c:pt idx="21">
                  <c:v>11.863693914885726</c:v>
                </c:pt>
                <c:pt idx="22">
                  <c:v>12.050926204857976</c:v>
                </c:pt>
                <c:pt idx="23">
                  <c:v>11.870238240917702</c:v>
                </c:pt>
                <c:pt idx="24">
                  <c:v>11.965083019516028</c:v>
                </c:pt>
                <c:pt idx="25">
                  <c:v>12.016675252216857</c:v>
                </c:pt>
                <c:pt idx="26">
                  <c:v>12.142372726612743</c:v>
                </c:pt>
                <c:pt idx="27">
                  <c:v>11.937703807258066</c:v>
                </c:pt>
                <c:pt idx="28">
                  <c:v>11.009640746872423</c:v>
                </c:pt>
                <c:pt idx="29">
                  <c:v>11.408829918139908</c:v>
                </c:pt>
                <c:pt idx="30">
                  <c:v>11.784740913111818</c:v>
                </c:pt>
                <c:pt idx="31">
                  <c:v>13.042738252507874</c:v>
                </c:pt>
                <c:pt idx="32">
                  <c:v>12.202670970087263</c:v>
                </c:pt>
                <c:pt idx="33">
                  <c:v>11.963781850392401</c:v>
                </c:pt>
                <c:pt idx="34">
                  <c:v>12.295721898803</c:v>
                </c:pt>
                <c:pt idx="35">
                  <c:v>12.524925465207135</c:v>
                </c:pt>
                <c:pt idx="36">
                  <c:v>12.025577693505586</c:v>
                </c:pt>
                <c:pt idx="37">
                  <c:v>12.090152373694046</c:v>
                </c:pt>
                <c:pt idx="38">
                  <c:v>13.070740823244018</c:v>
                </c:pt>
                <c:pt idx="39">
                  <c:v>13.813174978667181</c:v>
                </c:pt>
                <c:pt idx="40">
                  <c:v>13.204207121146979</c:v>
                </c:pt>
                <c:pt idx="41">
                  <c:v>13.415762022447828</c:v>
                </c:pt>
                <c:pt idx="42">
                  <c:v>13.723201476294786</c:v>
                </c:pt>
                <c:pt idx="43">
                  <c:v>13.601238302427129</c:v>
                </c:pt>
                <c:pt idx="44">
                  <c:v>13.525559977814106</c:v>
                </c:pt>
                <c:pt idx="45">
                  <c:v>13.055957995827084</c:v>
                </c:pt>
                <c:pt idx="46">
                  <c:v>12.850615256029412</c:v>
                </c:pt>
                <c:pt idx="47">
                  <c:v>12.599943430513331</c:v>
                </c:pt>
                <c:pt idx="48">
                  <c:v>12.561732847569161</c:v>
                </c:pt>
                <c:pt idx="49">
                  <c:v>12.393708164785219</c:v>
                </c:pt>
                <c:pt idx="50">
                  <c:v>12.224630426512352</c:v>
                </c:pt>
                <c:pt idx="51">
                  <c:v>12.313331185549577</c:v>
                </c:pt>
                <c:pt idx="52">
                  <c:v>13.339382701249853</c:v>
                </c:pt>
                <c:pt idx="53">
                  <c:v>13.668442802115756</c:v>
                </c:pt>
                <c:pt idx="54">
                  <c:v>14.061884970740744</c:v>
                </c:pt>
                <c:pt idx="55">
                  <c:v>14.027748189684127</c:v>
                </c:pt>
                <c:pt idx="56">
                  <c:v>14.643772755139775</c:v>
                </c:pt>
                <c:pt idx="57">
                  <c:v>14.967952002859031</c:v>
                </c:pt>
                <c:pt idx="58">
                  <c:v>15.261933130213031</c:v>
                </c:pt>
                <c:pt idx="59">
                  <c:v>16.179728205029953</c:v>
                </c:pt>
                <c:pt idx="60">
                  <c:v>15.846994906858894</c:v>
                </c:pt>
                <c:pt idx="61">
                  <c:v>15.485535796212083</c:v>
                </c:pt>
              </c:numCache>
            </c:numRef>
          </c:val>
          <c:smooth val="0"/>
          <c:extLst>
            <c:ext xmlns:c16="http://schemas.microsoft.com/office/drawing/2014/chart" uri="{C3380CC4-5D6E-409C-BE32-E72D297353CC}">
              <c16:uniqueId val="{00000000-BB57-44EF-9F9B-70C3B2FACF32}"/>
            </c:ext>
          </c:extLst>
        </c:ser>
        <c:ser>
          <c:idx val="1"/>
          <c:order val="1"/>
          <c:tx>
            <c:strRef>
              <c:f>chart_data!$C$8</c:f>
              <c:strCache>
                <c:ptCount val="1"/>
                <c:pt idx="0">
                  <c:v>Small</c:v>
                </c:pt>
              </c:strCache>
            </c:strRef>
          </c:tx>
          <c:marker>
            <c:symbol val="none"/>
          </c:marker>
          <c:cat>
            <c:strRef>
              <c:f>chart_data!$D$6:$BM$6</c:f>
              <c:strCache>
                <c:ptCount val="62"/>
                <c:pt idx="0">
                  <c:v>Q1/04</c:v>
                </c:pt>
                <c:pt idx="1">
                  <c:v>Q2/04</c:v>
                </c:pt>
                <c:pt idx="2">
                  <c:v>Q3/04</c:v>
                </c:pt>
                <c:pt idx="3">
                  <c:v>Q4/04 </c:v>
                </c:pt>
                <c:pt idx="4">
                  <c:v>Q1/05 </c:v>
                </c:pt>
                <c:pt idx="5">
                  <c:v>Q2/05 </c:v>
                </c:pt>
                <c:pt idx="6">
                  <c:v>Q3/05 </c:v>
                </c:pt>
                <c:pt idx="7">
                  <c:v>Q4/05 </c:v>
                </c:pt>
                <c:pt idx="8">
                  <c:v>Q1/06 </c:v>
                </c:pt>
                <c:pt idx="9">
                  <c:v>Q2/06 </c:v>
                </c:pt>
                <c:pt idx="10">
                  <c:v>Q3/06 </c:v>
                </c:pt>
                <c:pt idx="11">
                  <c:v>Q4/06 </c:v>
                </c:pt>
                <c:pt idx="12">
                  <c:v>Q1/07 </c:v>
                </c:pt>
                <c:pt idx="13">
                  <c:v>Q2/07 </c:v>
                </c:pt>
                <c:pt idx="14">
                  <c:v>Q3/07 </c:v>
                </c:pt>
                <c:pt idx="15">
                  <c:v>Q4/07 </c:v>
                </c:pt>
                <c:pt idx="16">
                  <c:v>Q1/08 </c:v>
                </c:pt>
                <c:pt idx="17">
                  <c:v>Q2/08 </c:v>
                </c:pt>
                <c:pt idx="18">
                  <c:v>Q3/08 </c:v>
                </c:pt>
                <c:pt idx="19">
                  <c:v>Q4/08 </c:v>
                </c:pt>
                <c:pt idx="20">
                  <c:v>Q1/09 </c:v>
                </c:pt>
                <c:pt idx="21">
                  <c:v>Q2/09 </c:v>
                </c:pt>
                <c:pt idx="22">
                  <c:v>Q3/09 </c:v>
                </c:pt>
                <c:pt idx="23">
                  <c:v>Q4/09 </c:v>
                </c:pt>
                <c:pt idx="24">
                  <c:v>Q1/10 </c:v>
                </c:pt>
                <c:pt idx="25">
                  <c:v>Q2/10 </c:v>
                </c:pt>
                <c:pt idx="26">
                  <c:v>Q3/10 </c:v>
                </c:pt>
                <c:pt idx="27">
                  <c:v>Q4/10 </c:v>
                </c:pt>
                <c:pt idx="28">
                  <c:v>Q1/11 </c:v>
                </c:pt>
                <c:pt idx="29">
                  <c:v>Q2/11 </c:v>
                </c:pt>
                <c:pt idx="30">
                  <c:v>Q3/11 </c:v>
                </c:pt>
                <c:pt idx="31">
                  <c:v>Q4/11 </c:v>
                </c:pt>
                <c:pt idx="32">
                  <c:v>Q1/12 </c:v>
                </c:pt>
                <c:pt idx="33">
                  <c:v>Q2/12 </c:v>
                </c:pt>
                <c:pt idx="34">
                  <c:v>Q3/12 </c:v>
                </c:pt>
                <c:pt idx="35">
                  <c:v>Q4/12 </c:v>
                </c:pt>
                <c:pt idx="36">
                  <c:v>Q1/13 </c:v>
                </c:pt>
                <c:pt idx="37">
                  <c:v>Q2/13 </c:v>
                </c:pt>
                <c:pt idx="38">
                  <c:v>Q3/13 </c:v>
                </c:pt>
                <c:pt idx="39">
                  <c:v>Q4/13 </c:v>
                </c:pt>
                <c:pt idx="40">
                  <c:v>Q1/14 </c:v>
                </c:pt>
                <c:pt idx="41">
                  <c:v>Q2/14 </c:v>
                </c:pt>
                <c:pt idx="42">
                  <c:v>Q3/14 </c:v>
                </c:pt>
                <c:pt idx="43">
                  <c:v>Q4/14 </c:v>
                </c:pt>
                <c:pt idx="44">
                  <c:v>Q1/15 </c:v>
                </c:pt>
                <c:pt idx="45">
                  <c:v>Q2/15 </c:v>
                </c:pt>
                <c:pt idx="46">
                  <c:v>Q3/15 </c:v>
                </c:pt>
                <c:pt idx="47">
                  <c:v>Q4/15 </c:v>
                </c:pt>
                <c:pt idx="48">
                  <c:v>Q1/16 </c:v>
                </c:pt>
                <c:pt idx="49">
                  <c:v>Q2/16 </c:v>
                </c:pt>
                <c:pt idx="50">
                  <c:v>Q3/16 </c:v>
                </c:pt>
                <c:pt idx="51">
                  <c:v>Q4/16 </c:v>
                </c:pt>
                <c:pt idx="52">
                  <c:v>Q1/17 </c:v>
                </c:pt>
                <c:pt idx="53">
                  <c:v>Q2/17 </c:v>
                </c:pt>
                <c:pt idx="54">
                  <c:v>Q3/17 </c:v>
                </c:pt>
                <c:pt idx="55">
                  <c:v>Q4/17 </c:v>
                </c:pt>
                <c:pt idx="56">
                  <c:v>Q1/18 </c:v>
                </c:pt>
                <c:pt idx="57">
                  <c:v>Q2/18 </c:v>
                </c:pt>
                <c:pt idx="58">
                  <c:v>Q3/18 </c:v>
                </c:pt>
                <c:pt idx="59">
                  <c:v>Q4/18 </c:v>
                </c:pt>
                <c:pt idx="60">
                  <c:v>Q1/19 </c:v>
                </c:pt>
                <c:pt idx="61">
                  <c:v>Q2/19 </c:v>
                </c:pt>
              </c:strCache>
            </c:strRef>
          </c:cat>
          <c:val>
            <c:numRef>
              <c:f>chart_data!$D$8:$BM$8</c:f>
              <c:numCache>
                <c:formatCode>0.00</c:formatCode>
                <c:ptCount val="62"/>
                <c:pt idx="0">
                  <c:v>5.0919999999999996</c:v>
                </c:pt>
                <c:pt idx="1">
                  <c:v>4.9119999999999999</c:v>
                </c:pt>
                <c:pt idx="2">
                  <c:v>4.4290000000000003</c:v>
                </c:pt>
                <c:pt idx="3">
                  <c:v>5.3472849802322173</c:v>
                </c:pt>
                <c:pt idx="4">
                  <c:v>5.5658239292189071</c:v>
                </c:pt>
                <c:pt idx="5">
                  <c:v>5.573923945025804</c:v>
                </c:pt>
                <c:pt idx="6">
                  <c:v>5.743884364251314</c:v>
                </c:pt>
                <c:pt idx="7">
                  <c:v>6.3162828216036138</c:v>
                </c:pt>
                <c:pt idx="8">
                  <c:v>6.5366730110318159</c:v>
                </c:pt>
                <c:pt idx="9">
                  <c:v>6.6614970804796796</c:v>
                </c:pt>
                <c:pt idx="10">
                  <c:v>7.0434845624744327</c:v>
                </c:pt>
                <c:pt idx="11">
                  <c:v>7.7598732532500829</c:v>
                </c:pt>
                <c:pt idx="12">
                  <c:v>7.9658209299407936</c:v>
                </c:pt>
                <c:pt idx="13">
                  <c:v>7.2937107435974049</c:v>
                </c:pt>
                <c:pt idx="14">
                  <c:v>7.9853043919613373</c:v>
                </c:pt>
                <c:pt idx="15">
                  <c:v>8.0883423192514687</c:v>
                </c:pt>
                <c:pt idx="16">
                  <c:v>8.2566258316378001</c:v>
                </c:pt>
                <c:pt idx="17">
                  <c:v>8.2752889302999897</c:v>
                </c:pt>
                <c:pt idx="18">
                  <c:v>8.8147948719618565</c:v>
                </c:pt>
                <c:pt idx="19">
                  <c:v>9.7713260948226335</c:v>
                </c:pt>
                <c:pt idx="20">
                  <c:v>10.038969603065496</c:v>
                </c:pt>
                <c:pt idx="21">
                  <c:v>10.051182965616951</c:v>
                </c:pt>
                <c:pt idx="22">
                  <c:v>10.105651523854094</c:v>
                </c:pt>
                <c:pt idx="23">
                  <c:v>9.8369663922880086</c:v>
                </c:pt>
                <c:pt idx="24">
                  <c:v>9.7799664474080679</c:v>
                </c:pt>
                <c:pt idx="25">
                  <c:v>9.6999281716820551</c:v>
                </c:pt>
                <c:pt idx="26">
                  <c:v>9.7848060790859179</c:v>
                </c:pt>
                <c:pt idx="27">
                  <c:v>9.5927374440613526</c:v>
                </c:pt>
                <c:pt idx="28">
                  <c:v>9.6536611489355497</c:v>
                </c:pt>
                <c:pt idx="29">
                  <c:v>9.5600039407193851</c:v>
                </c:pt>
                <c:pt idx="30">
                  <c:v>9.750898385946595</c:v>
                </c:pt>
                <c:pt idx="31">
                  <c:v>10.2217328778399</c:v>
                </c:pt>
                <c:pt idx="32">
                  <c:v>10.363334453501746</c:v>
                </c:pt>
                <c:pt idx="33">
                  <c:v>10.140375361479654</c:v>
                </c:pt>
                <c:pt idx="34">
                  <c:v>10.388204153942123</c:v>
                </c:pt>
                <c:pt idx="35">
                  <c:v>10.400648300134835</c:v>
                </c:pt>
                <c:pt idx="36">
                  <c:v>10.516147163596678</c:v>
                </c:pt>
                <c:pt idx="37">
                  <c:v>10.788888450860746</c:v>
                </c:pt>
                <c:pt idx="38">
                  <c:v>10.894410604903292</c:v>
                </c:pt>
                <c:pt idx="39">
                  <c:v>11.188561120130576</c:v>
                </c:pt>
                <c:pt idx="40">
                  <c:v>11.443719302475946</c:v>
                </c:pt>
                <c:pt idx="41">
                  <c:v>11.423659777937777</c:v>
                </c:pt>
                <c:pt idx="42">
                  <c:v>11.358640323072672</c:v>
                </c:pt>
                <c:pt idx="43">
                  <c:v>11.531890579279489</c:v>
                </c:pt>
                <c:pt idx="44">
                  <c:v>11.924020667278969</c:v>
                </c:pt>
                <c:pt idx="45">
                  <c:v>11.68108307303547</c:v>
                </c:pt>
                <c:pt idx="46">
                  <c:v>11.806336531687361</c:v>
                </c:pt>
                <c:pt idx="47">
                  <c:v>11.731082852174808</c:v>
                </c:pt>
                <c:pt idx="48">
                  <c:v>11.707080772742122</c:v>
                </c:pt>
                <c:pt idx="49">
                  <c:v>11.206988601181676</c:v>
                </c:pt>
                <c:pt idx="50">
                  <c:v>11.585291165147423</c:v>
                </c:pt>
                <c:pt idx="51">
                  <c:v>11.779436272531424</c:v>
                </c:pt>
                <c:pt idx="52">
                  <c:v>11.997049101402355</c:v>
                </c:pt>
                <c:pt idx="53">
                  <c:v>11.910882045435494</c:v>
                </c:pt>
                <c:pt idx="54">
                  <c:v>12.069445275997412</c:v>
                </c:pt>
                <c:pt idx="55">
                  <c:v>12.348423470607802</c:v>
                </c:pt>
                <c:pt idx="56">
                  <c:v>12.942241257965001</c:v>
                </c:pt>
                <c:pt idx="57">
                  <c:v>12.835744450883238</c:v>
                </c:pt>
                <c:pt idx="58">
                  <c:v>13.320143099471792</c:v>
                </c:pt>
                <c:pt idx="59">
                  <c:v>13.931806187162941</c:v>
                </c:pt>
                <c:pt idx="60">
                  <c:v>14.269424198154532</c:v>
                </c:pt>
                <c:pt idx="61">
                  <c:v>13.757824688839527</c:v>
                </c:pt>
              </c:numCache>
            </c:numRef>
          </c:val>
          <c:smooth val="0"/>
          <c:extLst>
            <c:ext xmlns:c16="http://schemas.microsoft.com/office/drawing/2014/chart" uri="{C3380CC4-5D6E-409C-BE32-E72D297353CC}">
              <c16:uniqueId val="{00000001-BB57-44EF-9F9B-70C3B2FACF32}"/>
            </c:ext>
          </c:extLst>
        </c:ser>
        <c:ser>
          <c:idx val="2"/>
          <c:order val="2"/>
          <c:tx>
            <c:strRef>
              <c:f>chart_data!$C$9</c:f>
              <c:strCache>
                <c:ptCount val="1"/>
                <c:pt idx="0">
                  <c:v>Small/Medium</c:v>
                </c:pt>
              </c:strCache>
            </c:strRef>
          </c:tx>
          <c:marker>
            <c:symbol val="none"/>
          </c:marker>
          <c:cat>
            <c:strRef>
              <c:f>chart_data!$D$6:$BM$6</c:f>
              <c:strCache>
                <c:ptCount val="62"/>
                <c:pt idx="0">
                  <c:v>Q1/04</c:v>
                </c:pt>
                <c:pt idx="1">
                  <c:v>Q2/04</c:v>
                </c:pt>
                <c:pt idx="2">
                  <c:v>Q3/04</c:v>
                </c:pt>
                <c:pt idx="3">
                  <c:v>Q4/04 </c:v>
                </c:pt>
                <c:pt idx="4">
                  <c:v>Q1/05 </c:v>
                </c:pt>
                <c:pt idx="5">
                  <c:v>Q2/05 </c:v>
                </c:pt>
                <c:pt idx="6">
                  <c:v>Q3/05 </c:v>
                </c:pt>
                <c:pt idx="7">
                  <c:v>Q4/05 </c:v>
                </c:pt>
                <c:pt idx="8">
                  <c:v>Q1/06 </c:v>
                </c:pt>
                <c:pt idx="9">
                  <c:v>Q2/06 </c:v>
                </c:pt>
                <c:pt idx="10">
                  <c:v>Q3/06 </c:v>
                </c:pt>
                <c:pt idx="11">
                  <c:v>Q4/06 </c:v>
                </c:pt>
                <c:pt idx="12">
                  <c:v>Q1/07 </c:v>
                </c:pt>
                <c:pt idx="13">
                  <c:v>Q2/07 </c:v>
                </c:pt>
                <c:pt idx="14">
                  <c:v>Q3/07 </c:v>
                </c:pt>
                <c:pt idx="15">
                  <c:v>Q4/07 </c:v>
                </c:pt>
                <c:pt idx="16">
                  <c:v>Q1/08 </c:v>
                </c:pt>
                <c:pt idx="17">
                  <c:v>Q2/08 </c:v>
                </c:pt>
                <c:pt idx="18">
                  <c:v>Q3/08 </c:v>
                </c:pt>
                <c:pt idx="19">
                  <c:v>Q4/08 </c:v>
                </c:pt>
                <c:pt idx="20">
                  <c:v>Q1/09 </c:v>
                </c:pt>
                <c:pt idx="21">
                  <c:v>Q2/09 </c:v>
                </c:pt>
                <c:pt idx="22">
                  <c:v>Q3/09 </c:v>
                </c:pt>
                <c:pt idx="23">
                  <c:v>Q4/09 </c:v>
                </c:pt>
                <c:pt idx="24">
                  <c:v>Q1/10 </c:v>
                </c:pt>
                <c:pt idx="25">
                  <c:v>Q2/10 </c:v>
                </c:pt>
                <c:pt idx="26">
                  <c:v>Q3/10 </c:v>
                </c:pt>
                <c:pt idx="27">
                  <c:v>Q4/10 </c:v>
                </c:pt>
                <c:pt idx="28">
                  <c:v>Q1/11 </c:v>
                </c:pt>
                <c:pt idx="29">
                  <c:v>Q2/11 </c:v>
                </c:pt>
                <c:pt idx="30">
                  <c:v>Q3/11 </c:v>
                </c:pt>
                <c:pt idx="31">
                  <c:v>Q4/11 </c:v>
                </c:pt>
                <c:pt idx="32">
                  <c:v>Q1/12 </c:v>
                </c:pt>
                <c:pt idx="33">
                  <c:v>Q2/12 </c:v>
                </c:pt>
                <c:pt idx="34">
                  <c:v>Q3/12 </c:v>
                </c:pt>
                <c:pt idx="35">
                  <c:v>Q4/12 </c:v>
                </c:pt>
                <c:pt idx="36">
                  <c:v>Q1/13 </c:v>
                </c:pt>
                <c:pt idx="37">
                  <c:v>Q2/13 </c:v>
                </c:pt>
                <c:pt idx="38">
                  <c:v>Q3/13 </c:v>
                </c:pt>
                <c:pt idx="39">
                  <c:v>Q4/13 </c:v>
                </c:pt>
                <c:pt idx="40">
                  <c:v>Q1/14 </c:v>
                </c:pt>
                <c:pt idx="41">
                  <c:v>Q2/14 </c:v>
                </c:pt>
                <c:pt idx="42">
                  <c:v>Q3/14 </c:v>
                </c:pt>
                <c:pt idx="43">
                  <c:v>Q4/14 </c:v>
                </c:pt>
                <c:pt idx="44">
                  <c:v>Q1/15 </c:v>
                </c:pt>
                <c:pt idx="45">
                  <c:v>Q2/15 </c:v>
                </c:pt>
                <c:pt idx="46">
                  <c:v>Q3/15 </c:v>
                </c:pt>
                <c:pt idx="47">
                  <c:v>Q4/15 </c:v>
                </c:pt>
                <c:pt idx="48">
                  <c:v>Q1/16 </c:v>
                </c:pt>
                <c:pt idx="49">
                  <c:v>Q2/16 </c:v>
                </c:pt>
                <c:pt idx="50">
                  <c:v>Q3/16 </c:v>
                </c:pt>
                <c:pt idx="51">
                  <c:v>Q4/16 </c:v>
                </c:pt>
                <c:pt idx="52">
                  <c:v>Q1/17 </c:v>
                </c:pt>
                <c:pt idx="53">
                  <c:v>Q2/17 </c:v>
                </c:pt>
                <c:pt idx="54">
                  <c:v>Q3/17 </c:v>
                </c:pt>
                <c:pt idx="55">
                  <c:v>Q4/17 </c:v>
                </c:pt>
                <c:pt idx="56">
                  <c:v>Q1/18 </c:v>
                </c:pt>
                <c:pt idx="57">
                  <c:v>Q2/18 </c:v>
                </c:pt>
                <c:pt idx="58">
                  <c:v>Q3/18 </c:v>
                </c:pt>
                <c:pt idx="59">
                  <c:v>Q4/18 </c:v>
                </c:pt>
                <c:pt idx="60">
                  <c:v>Q1/19 </c:v>
                </c:pt>
                <c:pt idx="61">
                  <c:v>Q2/19 </c:v>
                </c:pt>
              </c:strCache>
            </c:strRef>
          </c:cat>
          <c:val>
            <c:numRef>
              <c:f>chart_data!$D$9:$BM$9</c:f>
              <c:numCache>
                <c:formatCode>0.00</c:formatCode>
                <c:ptCount val="62"/>
                <c:pt idx="0">
                  <c:v>3.754</c:v>
                </c:pt>
                <c:pt idx="1">
                  <c:v>3.8149999999999999</c:v>
                </c:pt>
                <c:pt idx="2">
                  <c:v>3.593</c:v>
                </c:pt>
                <c:pt idx="3">
                  <c:v>4.5067264313483575</c:v>
                </c:pt>
                <c:pt idx="4">
                  <c:v>4.9146271035035838</c:v>
                </c:pt>
                <c:pt idx="5">
                  <c:v>4.9091399161826113</c:v>
                </c:pt>
                <c:pt idx="6">
                  <c:v>5.0868592738597593</c:v>
                </c:pt>
                <c:pt idx="7">
                  <c:v>6.0647712004018794</c:v>
                </c:pt>
                <c:pt idx="8">
                  <c:v>6.6633636384832879</c:v>
                </c:pt>
                <c:pt idx="9">
                  <c:v>6.4797031400872536</c:v>
                </c:pt>
                <c:pt idx="10">
                  <c:v>6.6033529613405779</c:v>
                </c:pt>
                <c:pt idx="11">
                  <c:v>7.7276143525629806</c:v>
                </c:pt>
                <c:pt idx="12">
                  <c:v>7.7527058469490795</c:v>
                </c:pt>
                <c:pt idx="13">
                  <c:v>6.5889232493939938</c:v>
                </c:pt>
                <c:pt idx="14">
                  <c:v>7.1965325612492537</c:v>
                </c:pt>
                <c:pt idx="15">
                  <c:v>7.1545932929358402</c:v>
                </c:pt>
                <c:pt idx="16">
                  <c:v>7.2574101242198763</c:v>
                </c:pt>
                <c:pt idx="17">
                  <c:v>7.2600099482984062</c:v>
                </c:pt>
                <c:pt idx="18">
                  <c:v>7.7570941301693193</c:v>
                </c:pt>
                <c:pt idx="19">
                  <c:v>9.772530445322916</c:v>
                </c:pt>
                <c:pt idx="20">
                  <c:v>9.1360518493585108</c:v>
                </c:pt>
                <c:pt idx="21">
                  <c:v>9.3291391540080451</c:v>
                </c:pt>
                <c:pt idx="22">
                  <c:v>9.0582197630069548</c:v>
                </c:pt>
                <c:pt idx="23">
                  <c:v>8.2500062984796649</c:v>
                </c:pt>
                <c:pt idx="24">
                  <c:v>8.2395306725970396</c:v>
                </c:pt>
                <c:pt idx="25">
                  <c:v>8.1707515986197663</c:v>
                </c:pt>
                <c:pt idx="26">
                  <c:v>8.1541760064683508</c:v>
                </c:pt>
                <c:pt idx="27">
                  <c:v>8.0722512209728912</c:v>
                </c:pt>
                <c:pt idx="28">
                  <c:v>8.0851301284129953</c:v>
                </c:pt>
                <c:pt idx="29">
                  <c:v>8.2294313527833349</c:v>
                </c:pt>
                <c:pt idx="30">
                  <c:v>8.3926347995486683</c:v>
                </c:pt>
                <c:pt idx="31">
                  <c:v>8.9174843069549734</c:v>
                </c:pt>
                <c:pt idx="32">
                  <c:v>9.0479016142513817</c:v>
                </c:pt>
                <c:pt idx="33">
                  <c:v>8.9450108529134713</c:v>
                </c:pt>
                <c:pt idx="34">
                  <c:v>9.0798965815999555</c:v>
                </c:pt>
                <c:pt idx="35">
                  <c:v>9.2380770415503726</c:v>
                </c:pt>
                <c:pt idx="36">
                  <c:v>9.4816929124703169</c:v>
                </c:pt>
                <c:pt idx="37">
                  <c:v>9.6471405810588333</c:v>
                </c:pt>
                <c:pt idx="38">
                  <c:v>9.6341734200504128</c:v>
                </c:pt>
                <c:pt idx="39">
                  <c:v>9.9590211443625805</c:v>
                </c:pt>
                <c:pt idx="40">
                  <c:v>10.279339538158167</c:v>
                </c:pt>
                <c:pt idx="41">
                  <c:v>10.187719795098015</c:v>
                </c:pt>
                <c:pt idx="42">
                  <c:v>10.076376354318203</c:v>
                </c:pt>
                <c:pt idx="43">
                  <c:v>10.341654858470058</c:v>
                </c:pt>
                <c:pt idx="44">
                  <c:v>10.586916558570374</c:v>
                </c:pt>
                <c:pt idx="45">
                  <c:v>10.424292067513948</c:v>
                </c:pt>
                <c:pt idx="46">
                  <c:v>10.558539617236253</c:v>
                </c:pt>
                <c:pt idx="47">
                  <c:v>10.474155171367567</c:v>
                </c:pt>
                <c:pt idx="48">
                  <c:v>10.406190365587374</c:v>
                </c:pt>
                <c:pt idx="49">
                  <c:v>10.069645739223775</c:v>
                </c:pt>
                <c:pt idx="50">
                  <c:v>10.267010308133088</c:v>
                </c:pt>
                <c:pt idx="51">
                  <c:v>10.664998210079498</c:v>
                </c:pt>
                <c:pt idx="52">
                  <c:v>10.630016475419293</c:v>
                </c:pt>
                <c:pt idx="53">
                  <c:v>10.426100687743334</c:v>
                </c:pt>
                <c:pt idx="54">
                  <c:v>10.521253670316213</c:v>
                </c:pt>
                <c:pt idx="55">
                  <c:v>11.012854775613079</c:v>
                </c:pt>
                <c:pt idx="56">
                  <c:v>11.3820481290547</c:v>
                </c:pt>
                <c:pt idx="57">
                  <c:v>11.494608162068731</c:v>
                </c:pt>
                <c:pt idx="58">
                  <c:v>11.754185424041337</c:v>
                </c:pt>
                <c:pt idx="59">
                  <c:v>12.809162549482151</c:v>
                </c:pt>
                <c:pt idx="60">
                  <c:v>12.876946872270892</c:v>
                </c:pt>
                <c:pt idx="61">
                  <c:v>12.311738885346223</c:v>
                </c:pt>
              </c:numCache>
            </c:numRef>
          </c:val>
          <c:smooth val="0"/>
          <c:extLst>
            <c:ext xmlns:c16="http://schemas.microsoft.com/office/drawing/2014/chart" uri="{C3380CC4-5D6E-409C-BE32-E72D297353CC}">
              <c16:uniqueId val="{00000002-BB57-44EF-9F9B-70C3B2FACF32}"/>
            </c:ext>
          </c:extLst>
        </c:ser>
        <c:ser>
          <c:idx val="3"/>
          <c:order val="3"/>
          <c:tx>
            <c:strRef>
              <c:f>chart_data!$C$10</c:f>
              <c:strCache>
                <c:ptCount val="1"/>
                <c:pt idx="0">
                  <c:v>Medium</c:v>
                </c:pt>
              </c:strCache>
            </c:strRef>
          </c:tx>
          <c:marker>
            <c:symbol val="none"/>
          </c:marker>
          <c:cat>
            <c:strRef>
              <c:f>chart_data!$D$6:$BM$6</c:f>
              <c:strCache>
                <c:ptCount val="62"/>
                <c:pt idx="0">
                  <c:v>Q1/04</c:v>
                </c:pt>
                <c:pt idx="1">
                  <c:v>Q2/04</c:v>
                </c:pt>
                <c:pt idx="2">
                  <c:v>Q3/04</c:v>
                </c:pt>
                <c:pt idx="3">
                  <c:v>Q4/04 </c:v>
                </c:pt>
                <c:pt idx="4">
                  <c:v>Q1/05 </c:v>
                </c:pt>
                <c:pt idx="5">
                  <c:v>Q2/05 </c:v>
                </c:pt>
                <c:pt idx="6">
                  <c:v>Q3/05 </c:v>
                </c:pt>
                <c:pt idx="7">
                  <c:v>Q4/05 </c:v>
                </c:pt>
                <c:pt idx="8">
                  <c:v>Q1/06 </c:v>
                </c:pt>
                <c:pt idx="9">
                  <c:v>Q2/06 </c:v>
                </c:pt>
                <c:pt idx="10">
                  <c:v>Q3/06 </c:v>
                </c:pt>
                <c:pt idx="11">
                  <c:v>Q4/06 </c:v>
                </c:pt>
                <c:pt idx="12">
                  <c:v>Q1/07 </c:v>
                </c:pt>
                <c:pt idx="13">
                  <c:v>Q2/07 </c:v>
                </c:pt>
                <c:pt idx="14">
                  <c:v>Q3/07 </c:v>
                </c:pt>
                <c:pt idx="15">
                  <c:v>Q4/07 </c:v>
                </c:pt>
                <c:pt idx="16">
                  <c:v>Q1/08 </c:v>
                </c:pt>
                <c:pt idx="17">
                  <c:v>Q2/08 </c:v>
                </c:pt>
                <c:pt idx="18">
                  <c:v>Q3/08 </c:v>
                </c:pt>
                <c:pt idx="19">
                  <c:v>Q4/08 </c:v>
                </c:pt>
                <c:pt idx="20">
                  <c:v>Q1/09 </c:v>
                </c:pt>
                <c:pt idx="21">
                  <c:v>Q2/09 </c:v>
                </c:pt>
                <c:pt idx="22">
                  <c:v>Q3/09 </c:v>
                </c:pt>
                <c:pt idx="23">
                  <c:v>Q4/09 </c:v>
                </c:pt>
                <c:pt idx="24">
                  <c:v>Q1/10 </c:v>
                </c:pt>
                <c:pt idx="25">
                  <c:v>Q2/10 </c:v>
                </c:pt>
                <c:pt idx="26">
                  <c:v>Q3/10 </c:v>
                </c:pt>
                <c:pt idx="27">
                  <c:v>Q4/10 </c:v>
                </c:pt>
                <c:pt idx="28">
                  <c:v>Q1/11 </c:v>
                </c:pt>
                <c:pt idx="29">
                  <c:v>Q2/11 </c:v>
                </c:pt>
                <c:pt idx="30">
                  <c:v>Q3/11 </c:v>
                </c:pt>
                <c:pt idx="31">
                  <c:v>Q4/11 </c:v>
                </c:pt>
                <c:pt idx="32">
                  <c:v>Q1/12 </c:v>
                </c:pt>
                <c:pt idx="33">
                  <c:v>Q2/12 </c:v>
                </c:pt>
                <c:pt idx="34">
                  <c:v>Q3/12 </c:v>
                </c:pt>
                <c:pt idx="35">
                  <c:v>Q4/12 </c:v>
                </c:pt>
                <c:pt idx="36">
                  <c:v>Q1/13 </c:v>
                </c:pt>
                <c:pt idx="37">
                  <c:v>Q2/13 </c:v>
                </c:pt>
                <c:pt idx="38">
                  <c:v>Q3/13 </c:v>
                </c:pt>
                <c:pt idx="39">
                  <c:v>Q4/13 </c:v>
                </c:pt>
                <c:pt idx="40">
                  <c:v>Q1/14 </c:v>
                </c:pt>
                <c:pt idx="41">
                  <c:v>Q2/14 </c:v>
                </c:pt>
                <c:pt idx="42">
                  <c:v>Q3/14 </c:v>
                </c:pt>
                <c:pt idx="43">
                  <c:v>Q4/14 </c:v>
                </c:pt>
                <c:pt idx="44">
                  <c:v>Q1/15 </c:v>
                </c:pt>
                <c:pt idx="45">
                  <c:v>Q2/15 </c:v>
                </c:pt>
                <c:pt idx="46">
                  <c:v>Q3/15 </c:v>
                </c:pt>
                <c:pt idx="47">
                  <c:v>Q4/15 </c:v>
                </c:pt>
                <c:pt idx="48">
                  <c:v>Q1/16 </c:v>
                </c:pt>
                <c:pt idx="49">
                  <c:v>Q2/16 </c:v>
                </c:pt>
                <c:pt idx="50">
                  <c:v>Q3/16 </c:v>
                </c:pt>
                <c:pt idx="51">
                  <c:v>Q4/16 </c:v>
                </c:pt>
                <c:pt idx="52">
                  <c:v>Q1/17 </c:v>
                </c:pt>
                <c:pt idx="53">
                  <c:v>Q2/17 </c:v>
                </c:pt>
                <c:pt idx="54">
                  <c:v>Q3/17 </c:v>
                </c:pt>
                <c:pt idx="55">
                  <c:v>Q4/17 </c:v>
                </c:pt>
                <c:pt idx="56">
                  <c:v>Q1/18 </c:v>
                </c:pt>
                <c:pt idx="57">
                  <c:v>Q2/18 </c:v>
                </c:pt>
                <c:pt idx="58">
                  <c:v>Q3/18 </c:v>
                </c:pt>
                <c:pt idx="59">
                  <c:v>Q4/18 </c:v>
                </c:pt>
                <c:pt idx="60">
                  <c:v>Q1/19 </c:v>
                </c:pt>
                <c:pt idx="61">
                  <c:v>Q2/19 </c:v>
                </c:pt>
              </c:strCache>
            </c:strRef>
          </c:cat>
          <c:val>
            <c:numRef>
              <c:f>chart_data!$D$10:$BM$10</c:f>
              <c:numCache>
                <c:formatCode>0.00</c:formatCode>
                <c:ptCount val="62"/>
                <c:pt idx="0">
                  <c:v>3.3029999999999999</c:v>
                </c:pt>
                <c:pt idx="1">
                  <c:v>3.3039999999999998</c:v>
                </c:pt>
                <c:pt idx="2">
                  <c:v>3.3860000000000001</c:v>
                </c:pt>
                <c:pt idx="3">
                  <c:v>3.9696525470075845</c:v>
                </c:pt>
                <c:pt idx="4">
                  <c:v>4.2738873460933879</c:v>
                </c:pt>
                <c:pt idx="5">
                  <c:v>4.2513938997368763</c:v>
                </c:pt>
                <c:pt idx="6">
                  <c:v>4.3633101633816818</c:v>
                </c:pt>
                <c:pt idx="7">
                  <c:v>5.5251267905973105</c:v>
                </c:pt>
                <c:pt idx="8">
                  <c:v>5.9840210133646652</c:v>
                </c:pt>
                <c:pt idx="9">
                  <c:v>5.9075482896286573</c:v>
                </c:pt>
                <c:pt idx="10">
                  <c:v>5.8504041779071523</c:v>
                </c:pt>
                <c:pt idx="11">
                  <c:v>6.9722406615547534</c:v>
                </c:pt>
                <c:pt idx="12">
                  <c:v>7.0017130666427887</c:v>
                </c:pt>
                <c:pt idx="13">
                  <c:v>6.2267055978677819</c:v>
                </c:pt>
                <c:pt idx="14">
                  <c:v>6.2582687582558085</c:v>
                </c:pt>
                <c:pt idx="15">
                  <c:v>6.3181929322210371</c:v>
                </c:pt>
                <c:pt idx="16">
                  <c:v>6.3656670587239361</c:v>
                </c:pt>
                <c:pt idx="17">
                  <c:v>6.7282511171188037</c:v>
                </c:pt>
                <c:pt idx="18">
                  <c:v>7.1752605134050773</c:v>
                </c:pt>
                <c:pt idx="19">
                  <c:v>9.226970909330209</c:v>
                </c:pt>
                <c:pt idx="20">
                  <c:v>8.237340537374422</c:v>
                </c:pt>
                <c:pt idx="21">
                  <c:v>8.3592020286264717</c:v>
                </c:pt>
                <c:pt idx="22">
                  <c:v>7.9842174602406129</c:v>
                </c:pt>
                <c:pt idx="23">
                  <c:v>7.395960440564826</c:v>
                </c:pt>
                <c:pt idx="24">
                  <c:v>7.2967285369811448</c:v>
                </c:pt>
                <c:pt idx="25">
                  <c:v>7.1146002644749382</c:v>
                </c:pt>
                <c:pt idx="26">
                  <c:v>7.1627179085614241</c:v>
                </c:pt>
                <c:pt idx="27">
                  <c:v>7.2692353538424763</c:v>
                </c:pt>
                <c:pt idx="28">
                  <c:v>7.4561439478840086</c:v>
                </c:pt>
                <c:pt idx="29">
                  <c:v>7.4017238315524407</c:v>
                </c:pt>
                <c:pt idx="30">
                  <c:v>7.4604548929012084</c:v>
                </c:pt>
                <c:pt idx="31">
                  <c:v>7.9888262617431041</c:v>
                </c:pt>
                <c:pt idx="32">
                  <c:v>8.1125483607564828</c:v>
                </c:pt>
                <c:pt idx="33">
                  <c:v>8.1763776937164714</c:v>
                </c:pt>
                <c:pt idx="34">
                  <c:v>8.2747903797408355</c:v>
                </c:pt>
                <c:pt idx="35">
                  <c:v>8.4563400174825141</c:v>
                </c:pt>
                <c:pt idx="36">
                  <c:v>8.6207233214469738</c:v>
                </c:pt>
                <c:pt idx="37">
                  <c:v>8.8231554099307417</c:v>
                </c:pt>
                <c:pt idx="38">
                  <c:v>8.8237683519903456</c:v>
                </c:pt>
                <c:pt idx="39">
                  <c:v>9.3378272537103193</c:v>
                </c:pt>
                <c:pt idx="40">
                  <c:v>9.4555095000335001</c:v>
                </c:pt>
                <c:pt idx="41">
                  <c:v>9.2984475799792126</c:v>
                </c:pt>
                <c:pt idx="42">
                  <c:v>9.1206109721793975</c:v>
                </c:pt>
                <c:pt idx="43">
                  <c:v>9.5213631821900879</c:v>
                </c:pt>
                <c:pt idx="44">
                  <c:v>9.8141471153077973</c:v>
                </c:pt>
                <c:pt idx="45">
                  <c:v>9.7168069721538455</c:v>
                </c:pt>
                <c:pt idx="46">
                  <c:v>9.7477305136260917</c:v>
                </c:pt>
                <c:pt idx="47">
                  <c:v>9.6989903148047798</c:v>
                </c:pt>
                <c:pt idx="48">
                  <c:v>9.6274802765206235</c:v>
                </c:pt>
                <c:pt idx="49">
                  <c:v>9.2673726480266776</c:v>
                </c:pt>
                <c:pt idx="50">
                  <c:v>9.4380319374823092</c:v>
                </c:pt>
                <c:pt idx="51">
                  <c:v>9.9214392535524638</c:v>
                </c:pt>
                <c:pt idx="52">
                  <c:v>10.061810003313573</c:v>
                </c:pt>
                <c:pt idx="53">
                  <c:v>9.9013372780893718</c:v>
                </c:pt>
                <c:pt idx="54">
                  <c:v>9.9611387727456933</c:v>
                </c:pt>
                <c:pt idx="55">
                  <c:v>10.394997466692871</c:v>
                </c:pt>
                <c:pt idx="56">
                  <c:v>10.718968625974377</c:v>
                </c:pt>
                <c:pt idx="57">
                  <c:v>10.887614417151035</c:v>
                </c:pt>
                <c:pt idx="58">
                  <c:v>11.033930351283153</c:v>
                </c:pt>
                <c:pt idx="59">
                  <c:v>11.907989013342036</c:v>
                </c:pt>
                <c:pt idx="60">
                  <c:v>12.118068603337395</c:v>
                </c:pt>
                <c:pt idx="61">
                  <c:v>11.247821757043132</c:v>
                </c:pt>
              </c:numCache>
            </c:numRef>
          </c:val>
          <c:smooth val="0"/>
          <c:extLst>
            <c:ext xmlns:c16="http://schemas.microsoft.com/office/drawing/2014/chart" uri="{C3380CC4-5D6E-409C-BE32-E72D297353CC}">
              <c16:uniqueId val="{00000003-BB57-44EF-9F9B-70C3B2FACF32}"/>
            </c:ext>
          </c:extLst>
        </c:ser>
        <c:ser>
          <c:idx val="4"/>
          <c:order val="4"/>
          <c:tx>
            <c:strRef>
              <c:f>chart_data!$C$11</c:f>
              <c:strCache>
                <c:ptCount val="1"/>
                <c:pt idx="0">
                  <c:v>Large</c:v>
                </c:pt>
              </c:strCache>
            </c:strRef>
          </c:tx>
          <c:marker>
            <c:symbol val="none"/>
          </c:marker>
          <c:cat>
            <c:strRef>
              <c:f>chart_data!$D$6:$BM$6</c:f>
              <c:strCache>
                <c:ptCount val="62"/>
                <c:pt idx="0">
                  <c:v>Q1/04</c:v>
                </c:pt>
                <c:pt idx="1">
                  <c:v>Q2/04</c:v>
                </c:pt>
                <c:pt idx="2">
                  <c:v>Q3/04</c:v>
                </c:pt>
                <c:pt idx="3">
                  <c:v>Q4/04 </c:v>
                </c:pt>
                <c:pt idx="4">
                  <c:v>Q1/05 </c:v>
                </c:pt>
                <c:pt idx="5">
                  <c:v>Q2/05 </c:v>
                </c:pt>
                <c:pt idx="6">
                  <c:v>Q3/05 </c:v>
                </c:pt>
                <c:pt idx="7">
                  <c:v>Q4/05 </c:v>
                </c:pt>
                <c:pt idx="8">
                  <c:v>Q1/06 </c:v>
                </c:pt>
                <c:pt idx="9">
                  <c:v>Q2/06 </c:v>
                </c:pt>
                <c:pt idx="10">
                  <c:v>Q3/06 </c:v>
                </c:pt>
                <c:pt idx="11">
                  <c:v>Q4/06 </c:v>
                </c:pt>
                <c:pt idx="12">
                  <c:v>Q1/07 </c:v>
                </c:pt>
                <c:pt idx="13">
                  <c:v>Q2/07 </c:v>
                </c:pt>
                <c:pt idx="14">
                  <c:v>Q3/07 </c:v>
                </c:pt>
                <c:pt idx="15">
                  <c:v>Q4/07 </c:v>
                </c:pt>
                <c:pt idx="16">
                  <c:v>Q1/08 </c:v>
                </c:pt>
                <c:pt idx="17">
                  <c:v>Q2/08 </c:v>
                </c:pt>
                <c:pt idx="18">
                  <c:v>Q3/08 </c:v>
                </c:pt>
                <c:pt idx="19">
                  <c:v>Q4/08 </c:v>
                </c:pt>
                <c:pt idx="20">
                  <c:v>Q1/09 </c:v>
                </c:pt>
                <c:pt idx="21">
                  <c:v>Q2/09 </c:v>
                </c:pt>
                <c:pt idx="22">
                  <c:v>Q3/09 </c:v>
                </c:pt>
                <c:pt idx="23">
                  <c:v>Q4/09 </c:v>
                </c:pt>
                <c:pt idx="24">
                  <c:v>Q1/10 </c:v>
                </c:pt>
                <c:pt idx="25">
                  <c:v>Q2/10 </c:v>
                </c:pt>
                <c:pt idx="26">
                  <c:v>Q3/10 </c:v>
                </c:pt>
                <c:pt idx="27">
                  <c:v>Q4/10 </c:v>
                </c:pt>
                <c:pt idx="28">
                  <c:v>Q1/11 </c:v>
                </c:pt>
                <c:pt idx="29">
                  <c:v>Q2/11 </c:v>
                </c:pt>
                <c:pt idx="30">
                  <c:v>Q3/11 </c:v>
                </c:pt>
                <c:pt idx="31">
                  <c:v>Q4/11 </c:v>
                </c:pt>
                <c:pt idx="32">
                  <c:v>Q1/12 </c:v>
                </c:pt>
                <c:pt idx="33">
                  <c:v>Q2/12 </c:v>
                </c:pt>
                <c:pt idx="34">
                  <c:v>Q3/12 </c:v>
                </c:pt>
                <c:pt idx="35">
                  <c:v>Q4/12 </c:v>
                </c:pt>
                <c:pt idx="36">
                  <c:v>Q1/13 </c:v>
                </c:pt>
                <c:pt idx="37">
                  <c:v>Q2/13 </c:v>
                </c:pt>
                <c:pt idx="38">
                  <c:v>Q3/13 </c:v>
                </c:pt>
                <c:pt idx="39">
                  <c:v>Q4/13 </c:v>
                </c:pt>
                <c:pt idx="40">
                  <c:v>Q1/14 </c:v>
                </c:pt>
                <c:pt idx="41">
                  <c:v>Q2/14 </c:v>
                </c:pt>
                <c:pt idx="42">
                  <c:v>Q3/14 </c:v>
                </c:pt>
                <c:pt idx="43">
                  <c:v>Q4/14 </c:v>
                </c:pt>
                <c:pt idx="44">
                  <c:v>Q1/15 </c:v>
                </c:pt>
                <c:pt idx="45">
                  <c:v>Q2/15 </c:v>
                </c:pt>
                <c:pt idx="46">
                  <c:v>Q3/15 </c:v>
                </c:pt>
                <c:pt idx="47">
                  <c:v>Q4/15 </c:v>
                </c:pt>
                <c:pt idx="48">
                  <c:v>Q1/16 </c:v>
                </c:pt>
                <c:pt idx="49">
                  <c:v>Q2/16 </c:v>
                </c:pt>
                <c:pt idx="50">
                  <c:v>Q3/16 </c:v>
                </c:pt>
                <c:pt idx="51">
                  <c:v>Q4/16 </c:v>
                </c:pt>
                <c:pt idx="52">
                  <c:v>Q1/17 </c:v>
                </c:pt>
                <c:pt idx="53">
                  <c:v>Q2/17 </c:v>
                </c:pt>
                <c:pt idx="54">
                  <c:v>Q3/17 </c:v>
                </c:pt>
                <c:pt idx="55">
                  <c:v>Q4/17 </c:v>
                </c:pt>
                <c:pt idx="56">
                  <c:v>Q1/18 </c:v>
                </c:pt>
                <c:pt idx="57">
                  <c:v>Q2/18 </c:v>
                </c:pt>
                <c:pt idx="58">
                  <c:v>Q3/18 </c:v>
                </c:pt>
                <c:pt idx="59">
                  <c:v>Q4/18 </c:v>
                </c:pt>
                <c:pt idx="60">
                  <c:v>Q1/19 </c:v>
                </c:pt>
                <c:pt idx="61">
                  <c:v>Q2/19 </c:v>
                </c:pt>
              </c:strCache>
            </c:strRef>
          </c:cat>
          <c:val>
            <c:numRef>
              <c:f>chart_data!$D$11:$BM$11</c:f>
              <c:numCache>
                <c:formatCode>0.00</c:formatCode>
                <c:ptCount val="62"/>
                <c:pt idx="0">
                  <c:v>3.141</c:v>
                </c:pt>
                <c:pt idx="1">
                  <c:v>3.0430000000000001</c:v>
                </c:pt>
                <c:pt idx="2">
                  <c:v>3.3919999999999999</c:v>
                </c:pt>
                <c:pt idx="3">
                  <c:v>3.9349019887242234</c:v>
                </c:pt>
                <c:pt idx="4">
                  <c:v>4.097486794641739</c:v>
                </c:pt>
                <c:pt idx="5">
                  <c:v>4.0595151624517127</c:v>
                </c:pt>
                <c:pt idx="6">
                  <c:v>4.0753639329132003</c:v>
                </c:pt>
                <c:pt idx="7">
                  <c:v>5.0377614306433811</c:v>
                </c:pt>
                <c:pt idx="8">
                  <c:v>5.877769134300026</c:v>
                </c:pt>
                <c:pt idx="9">
                  <c:v>5.6480694200883752</c:v>
                </c:pt>
                <c:pt idx="10">
                  <c:v>5.6789141929119822</c:v>
                </c:pt>
                <c:pt idx="11">
                  <c:v>6.5575849583856138</c:v>
                </c:pt>
                <c:pt idx="12">
                  <c:v>6.6130661089385994</c:v>
                </c:pt>
                <c:pt idx="13">
                  <c:v>5.7405951572747069</c:v>
                </c:pt>
                <c:pt idx="14">
                  <c:v>5.9205531245508709</c:v>
                </c:pt>
                <c:pt idx="15">
                  <c:v>6.0144726275681615</c:v>
                </c:pt>
                <c:pt idx="16">
                  <c:v>6.2813086741788808</c:v>
                </c:pt>
                <c:pt idx="17">
                  <c:v>6.6085690510698054</c:v>
                </c:pt>
                <c:pt idx="18">
                  <c:v>7.0095022384265366</c:v>
                </c:pt>
                <c:pt idx="19">
                  <c:v>8.840756695685732</c:v>
                </c:pt>
                <c:pt idx="20">
                  <c:v>8.0766052997695859</c:v>
                </c:pt>
                <c:pt idx="21">
                  <c:v>8.2275306344697992</c:v>
                </c:pt>
                <c:pt idx="22">
                  <c:v>7.7291756177826665</c:v>
                </c:pt>
                <c:pt idx="23">
                  <c:v>7.2567062042819517</c:v>
                </c:pt>
                <c:pt idx="24">
                  <c:v>7.0425879360897241</c:v>
                </c:pt>
                <c:pt idx="25">
                  <c:v>6.5928546150925289</c:v>
                </c:pt>
                <c:pt idx="26">
                  <c:v>6.4966644381331502</c:v>
                </c:pt>
                <c:pt idx="27">
                  <c:v>6.5610072232604626</c:v>
                </c:pt>
                <c:pt idx="28">
                  <c:v>6.9266819000281039</c:v>
                </c:pt>
                <c:pt idx="29">
                  <c:v>7.240470926176843</c:v>
                </c:pt>
                <c:pt idx="30">
                  <c:v>7.0695080983747438</c:v>
                </c:pt>
                <c:pt idx="31">
                  <c:v>7.3895392204540364</c:v>
                </c:pt>
                <c:pt idx="32">
                  <c:v>7.7786829565617772</c:v>
                </c:pt>
                <c:pt idx="33">
                  <c:v>8.2629145093768983</c:v>
                </c:pt>
                <c:pt idx="34">
                  <c:v>7.9898163777357842</c:v>
                </c:pt>
                <c:pt idx="35">
                  <c:v>8.408607314677548</c:v>
                </c:pt>
                <c:pt idx="36">
                  <c:v>8.5520102196907501</c:v>
                </c:pt>
                <c:pt idx="37">
                  <c:v>9.0575244167705886</c:v>
                </c:pt>
                <c:pt idx="38">
                  <c:v>8.7950536938900594</c:v>
                </c:pt>
                <c:pt idx="39">
                  <c:v>9.0554838347801301</c:v>
                </c:pt>
                <c:pt idx="40">
                  <c:v>9.3865780526745795</c:v>
                </c:pt>
                <c:pt idx="41">
                  <c:v>9.4568449360822804</c:v>
                </c:pt>
                <c:pt idx="42">
                  <c:v>9.0619031720723964</c:v>
                </c:pt>
                <c:pt idx="43">
                  <c:v>9.5028492298695415</c:v>
                </c:pt>
                <c:pt idx="44">
                  <c:v>9.5582781164345771</c:v>
                </c:pt>
                <c:pt idx="45">
                  <c:v>9.655246975274796</c:v>
                </c:pt>
                <c:pt idx="46">
                  <c:v>9.4122035669168191</c:v>
                </c:pt>
                <c:pt idx="47">
                  <c:v>9.6590136613286877</c:v>
                </c:pt>
                <c:pt idx="48">
                  <c:v>9.4772057372222811</c:v>
                </c:pt>
                <c:pt idx="49">
                  <c:v>9.2749624512543587</c:v>
                </c:pt>
                <c:pt idx="50">
                  <c:v>9.2261503936056197</c:v>
                </c:pt>
                <c:pt idx="51">
                  <c:v>9.7941337469638299</c:v>
                </c:pt>
                <c:pt idx="52">
                  <c:v>9.9750738921202569</c:v>
                </c:pt>
                <c:pt idx="53">
                  <c:v>9.9565636007455556</c:v>
                </c:pt>
                <c:pt idx="54">
                  <c:v>9.8353194002810387</c:v>
                </c:pt>
                <c:pt idx="55">
                  <c:v>10.488522720742672</c:v>
                </c:pt>
                <c:pt idx="56">
                  <c:v>10.160641538170422</c:v>
                </c:pt>
                <c:pt idx="57">
                  <c:v>10.333911563848275</c:v>
                </c:pt>
                <c:pt idx="58">
                  <c:v>10.394409713696616</c:v>
                </c:pt>
                <c:pt idx="59">
                  <c:v>10.998150408274153</c:v>
                </c:pt>
                <c:pt idx="60">
                  <c:v>11.48898483623438</c:v>
                </c:pt>
                <c:pt idx="61">
                  <c:v>10.638265203306513</c:v>
                </c:pt>
              </c:numCache>
            </c:numRef>
          </c:val>
          <c:smooth val="0"/>
          <c:extLst>
            <c:ext xmlns:c16="http://schemas.microsoft.com/office/drawing/2014/chart" uri="{C3380CC4-5D6E-409C-BE32-E72D297353CC}">
              <c16:uniqueId val="{00000004-BB57-44EF-9F9B-70C3B2FACF32}"/>
            </c:ext>
          </c:extLst>
        </c:ser>
        <c:ser>
          <c:idx val="5"/>
          <c:order val="5"/>
          <c:tx>
            <c:strRef>
              <c:f>chart_data!$C$12</c:f>
              <c:strCache>
                <c:ptCount val="1"/>
                <c:pt idx="0">
                  <c:v>Very Large</c:v>
                </c:pt>
              </c:strCache>
            </c:strRef>
          </c:tx>
          <c:marker>
            <c:symbol val="none"/>
          </c:marker>
          <c:cat>
            <c:strRef>
              <c:f>chart_data!$D$6:$BM$6</c:f>
              <c:strCache>
                <c:ptCount val="62"/>
                <c:pt idx="0">
                  <c:v>Q1/04</c:v>
                </c:pt>
                <c:pt idx="1">
                  <c:v>Q2/04</c:v>
                </c:pt>
                <c:pt idx="2">
                  <c:v>Q3/04</c:v>
                </c:pt>
                <c:pt idx="3">
                  <c:v>Q4/04 </c:v>
                </c:pt>
                <c:pt idx="4">
                  <c:v>Q1/05 </c:v>
                </c:pt>
                <c:pt idx="5">
                  <c:v>Q2/05 </c:v>
                </c:pt>
                <c:pt idx="6">
                  <c:v>Q3/05 </c:v>
                </c:pt>
                <c:pt idx="7">
                  <c:v>Q4/05 </c:v>
                </c:pt>
                <c:pt idx="8">
                  <c:v>Q1/06 </c:v>
                </c:pt>
                <c:pt idx="9">
                  <c:v>Q2/06 </c:v>
                </c:pt>
                <c:pt idx="10">
                  <c:v>Q3/06 </c:v>
                </c:pt>
                <c:pt idx="11">
                  <c:v>Q4/06 </c:v>
                </c:pt>
                <c:pt idx="12">
                  <c:v>Q1/07 </c:v>
                </c:pt>
                <c:pt idx="13">
                  <c:v>Q2/07 </c:v>
                </c:pt>
                <c:pt idx="14">
                  <c:v>Q3/07 </c:v>
                </c:pt>
                <c:pt idx="15">
                  <c:v>Q4/07 </c:v>
                </c:pt>
                <c:pt idx="16">
                  <c:v>Q1/08 </c:v>
                </c:pt>
                <c:pt idx="17">
                  <c:v>Q2/08 </c:v>
                </c:pt>
                <c:pt idx="18">
                  <c:v>Q3/08 </c:v>
                </c:pt>
                <c:pt idx="19">
                  <c:v>Q4/08 </c:v>
                </c:pt>
                <c:pt idx="20">
                  <c:v>Q1/09 </c:v>
                </c:pt>
                <c:pt idx="21">
                  <c:v>Q2/09 </c:v>
                </c:pt>
                <c:pt idx="22">
                  <c:v>Q3/09 </c:v>
                </c:pt>
                <c:pt idx="23">
                  <c:v>Q4/09 </c:v>
                </c:pt>
                <c:pt idx="24">
                  <c:v>Q1/10 </c:v>
                </c:pt>
                <c:pt idx="25">
                  <c:v>Q2/10 </c:v>
                </c:pt>
                <c:pt idx="26">
                  <c:v>Q3/10 </c:v>
                </c:pt>
                <c:pt idx="27">
                  <c:v>Q4/10 </c:v>
                </c:pt>
                <c:pt idx="28">
                  <c:v>Q1/11 </c:v>
                </c:pt>
                <c:pt idx="29">
                  <c:v>Q2/11 </c:v>
                </c:pt>
                <c:pt idx="30">
                  <c:v>Q3/11 </c:v>
                </c:pt>
                <c:pt idx="31">
                  <c:v>Q4/11 </c:v>
                </c:pt>
                <c:pt idx="32">
                  <c:v>Q1/12 </c:v>
                </c:pt>
                <c:pt idx="33">
                  <c:v>Q2/12 </c:v>
                </c:pt>
                <c:pt idx="34">
                  <c:v>Q3/12 </c:v>
                </c:pt>
                <c:pt idx="35">
                  <c:v>Q4/12 </c:v>
                </c:pt>
                <c:pt idx="36">
                  <c:v>Q1/13 </c:v>
                </c:pt>
                <c:pt idx="37">
                  <c:v>Q2/13 </c:v>
                </c:pt>
                <c:pt idx="38">
                  <c:v>Q3/13 </c:v>
                </c:pt>
                <c:pt idx="39">
                  <c:v>Q4/13 </c:v>
                </c:pt>
                <c:pt idx="40">
                  <c:v>Q1/14 </c:v>
                </c:pt>
                <c:pt idx="41">
                  <c:v>Q2/14 </c:v>
                </c:pt>
                <c:pt idx="42">
                  <c:v>Q3/14 </c:v>
                </c:pt>
                <c:pt idx="43">
                  <c:v>Q4/14 </c:v>
                </c:pt>
                <c:pt idx="44">
                  <c:v>Q1/15 </c:v>
                </c:pt>
                <c:pt idx="45">
                  <c:v>Q2/15 </c:v>
                </c:pt>
                <c:pt idx="46">
                  <c:v>Q3/15 </c:v>
                </c:pt>
                <c:pt idx="47">
                  <c:v>Q4/15 </c:v>
                </c:pt>
                <c:pt idx="48">
                  <c:v>Q1/16 </c:v>
                </c:pt>
                <c:pt idx="49">
                  <c:v>Q2/16 </c:v>
                </c:pt>
                <c:pt idx="50">
                  <c:v>Q3/16 </c:v>
                </c:pt>
                <c:pt idx="51">
                  <c:v>Q4/16 </c:v>
                </c:pt>
                <c:pt idx="52">
                  <c:v>Q1/17 </c:v>
                </c:pt>
                <c:pt idx="53">
                  <c:v>Q2/17 </c:v>
                </c:pt>
                <c:pt idx="54">
                  <c:v>Q3/17 </c:v>
                </c:pt>
                <c:pt idx="55">
                  <c:v>Q4/17 </c:v>
                </c:pt>
                <c:pt idx="56">
                  <c:v>Q1/18 </c:v>
                </c:pt>
                <c:pt idx="57">
                  <c:v>Q2/18 </c:v>
                </c:pt>
                <c:pt idx="58">
                  <c:v>Q3/18 </c:v>
                </c:pt>
                <c:pt idx="59">
                  <c:v>Q4/18 </c:v>
                </c:pt>
                <c:pt idx="60">
                  <c:v>Q1/19 </c:v>
                </c:pt>
                <c:pt idx="61">
                  <c:v>Q2/19 </c:v>
                </c:pt>
              </c:strCache>
            </c:strRef>
          </c:cat>
          <c:val>
            <c:numRef>
              <c:f>chart_data!$D$12:$BM$12</c:f>
              <c:numCache>
                <c:formatCode>0.00</c:formatCode>
                <c:ptCount val="62"/>
                <c:pt idx="0">
                  <c:v>2.7610000000000001</c:v>
                </c:pt>
                <c:pt idx="1">
                  <c:v>2.653</c:v>
                </c:pt>
                <c:pt idx="2">
                  <c:v>2.9289999999999998</c:v>
                </c:pt>
                <c:pt idx="3">
                  <c:v>3.6274302887725196</c:v>
                </c:pt>
                <c:pt idx="4">
                  <c:v>3.634637276815166</c:v>
                </c:pt>
                <c:pt idx="5">
                  <c:v>3.6752595223399043</c:v>
                </c:pt>
                <c:pt idx="6">
                  <c:v>3.8808253948509668</c:v>
                </c:pt>
                <c:pt idx="7">
                  <c:v>4.5845659269801571</c:v>
                </c:pt>
                <c:pt idx="8">
                  <c:v>4.9962615508305266</c:v>
                </c:pt>
                <c:pt idx="9">
                  <c:v>5.0132938967809597</c:v>
                </c:pt>
                <c:pt idx="10">
                  <c:v>5.0256510121550777</c:v>
                </c:pt>
                <c:pt idx="11">
                  <c:v>5.4857872040186404</c:v>
                </c:pt>
                <c:pt idx="12">
                  <c:v>6.6905090470987938</c:v>
                </c:pt>
                <c:pt idx="13">
                  <c:v>5.6171278446979933</c:v>
                </c:pt>
                <c:pt idx="14">
                  <c:v>5.6291061418600377</c:v>
                </c:pt>
                <c:pt idx="15">
                  <c:v>5.8092787209891119</c:v>
                </c:pt>
                <c:pt idx="16">
                  <c:v>6.460509312115831</c:v>
                </c:pt>
                <c:pt idx="17">
                  <c:v>6.8599738291327386</c:v>
                </c:pt>
                <c:pt idx="18">
                  <c:v>7.1086009276749351</c:v>
                </c:pt>
                <c:pt idx="19">
                  <c:v>9.3623873747815161</c:v>
                </c:pt>
                <c:pt idx="20">
                  <c:v>7.9979128066636358</c:v>
                </c:pt>
                <c:pt idx="21">
                  <c:v>8.1831859284846349</c:v>
                </c:pt>
                <c:pt idx="22">
                  <c:v>7.7218158787423228</c:v>
                </c:pt>
                <c:pt idx="23">
                  <c:v>7.2304797120533078</c:v>
                </c:pt>
                <c:pt idx="24">
                  <c:v>6.8343045867219114</c:v>
                </c:pt>
                <c:pt idx="25">
                  <c:v>6.3381972762425853</c:v>
                </c:pt>
                <c:pt idx="26">
                  <c:v>6.4254084090487495</c:v>
                </c:pt>
                <c:pt idx="27">
                  <c:v>6.5687609263205013</c:v>
                </c:pt>
                <c:pt idx="28">
                  <c:v>7.0259984228229939</c:v>
                </c:pt>
                <c:pt idx="29">
                  <c:v>7.0060147041744099</c:v>
                </c:pt>
                <c:pt idx="30">
                  <c:v>6.6416477110127454</c:v>
                </c:pt>
                <c:pt idx="31">
                  <c:v>7.1386429507431242</c:v>
                </c:pt>
                <c:pt idx="32">
                  <c:v>6.7996169839251639</c:v>
                </c:pt>
                <c:pt idx="33">
                  <c:v>7.9082007401846086</c:v>
                </c:pt>
                <c:pt idx="34">
                  <c:v>7.8394731642113866</c:v>
                </c:pt>
                <c:pt idx="35">
                  <c:v>8.1974872984411977</c:v>
                </c:pt>
                <c:pt idx="36">
                  <c:v>8.6540994794048753</c:v>
                </c:pt>
                <c:pt idx="37">
                  <c:v>8.8361279863490889</c:v>
                </c:pt>
                <c:pt idx="38">
                  <c:v>8.5046536142226614</c:v>
                </c:pt>
                <c:pt idx="39">
                  <c:v>8.7731261535093701</c:v>
                </c:pt>
                <c:pt idx="40">
                  <c:v>9.0183134070437827</c:v>
                </c:pt>
                <c:pt idx="41">
                  <c:v>9.1893669887237692</c:v>
                </c:pt>
                <c:pt idx="42">
                  <c:v>8.7022393981340702</c:v>
                </c:pt>
                <c:pt idx="43">
                  <c:v>9.3933614433711377</c:v>
                </c:pt>
                <c:pt idx="44">
                  <c:v>9.3948745891997678</c:v>
                </c:pt>
                <c:pt idx="45">
                  <c:v>9.3736570511838888</c:v>
                </c:pt>
                <c:pt idx="46">
                  <c:v>9.2788247949372771</c:v>
                </c:pt>
                <c:pt idx="47">
                  <c:v>9.2666025716178702</c:v>
                </c:pt>
                <c:pt idx="48">
                  <c:v>9.2734169532622666</c:v>
                </c:pt>
                <c:pt idx="49">
                  <c:v>9.0668595512681218</c:v>
                </c:pt>
                <c:pt idx="50">
                  <c:v>9.0607257040280249</c:v>
                </c:pt>
                <c:pt idx="51">
                  <c:v>9.7069919313256108</c:v>
                </c:pt>
                <c:pt idx="52">
                  <c:v>9.8372964780081862</c:v>
                </c:pt>
                <c:pt idx="53">
                  <c:v>9.9581072947075633</c:v>
                </c:pt>
                <c:pt idx="54">
                  <c:v>9.7660836409463414</c:v>
                </c:pt>
                <c:pt idx="55">
                  <c:v>10.165375164333311</c:v>
                </c:pt>
                <c:pt idx="56">
                  <c:v>9.8494827469858155</c:v>
                </c:pt>
                <c:pt idx="57">
                  <c:v>9.9963638474859611</c:v>
                </c:pt>
                <c:pt idx="58">
                  <c:v>10.088114419180881</c:v>
                </c:pt>
                <c:pt idx="59">
                  <c:v>10.256589675774681</c:v>
                </c:pt>
                <c:pt idx="60">
                  <c:v>11.282314192791052</c:v>
                </c:pt>
                <c:pt idx="61">
                  <c:v>10.126858707763022</c:v>
                </c:pt>
              </c:numCache>
            </c:numRef>
          </c:val>
          <c:smooth val="0"/>
          <c:extLst>
            <c:ext xmlns:c16="http://schemas.microsoft.com/office/drawing/2014/chart" uri="{C3380CC4-5D6E-409C-BE32-E72D297353CC}">
              <c16:uniqueId val="{00000005-BB57-44EF-9F9B-70C3B2FACF32}"/>
            </c:ext>
          </c:extLst>
        </c:ser>
        <c:dLbls>
          <c:showLegendKey val="0"/>
          <c:showVal val="0"/>
          <c:showCatName val="0"/>
          <c:showSerName val="0"/>
          <c:showPercent val="0"/>
          <c:showBubbleSize val="0"/>
        </c:dLbls>
        <c:smooth val="0"/>
        <c:axId val="429112512"/>
        <c:axId val="1"/>
      </c:lineChart>
      <c:catAx>
        <c:axId val="429112512"/>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min val="4"/>
        </c:scaling>
        <c:delete val="0"/>
        <c:axPos val="l"/>
        <c:majorGridlines/>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29112512"/>
        <c:crosses val="autoZero"/>
        <c:crossBetween val="between"/>
      </c:valAx>
      <c:spPr>
        <a:noFill/>
        <a:ln w="25400">
          <a:noFill/>
        </a:ln>
      </c:spPr>
    </c:plotArea>
    <c:legend>
      <c:legendPos val="r"/>
      <c:layout>
        <c:manualLayout>
          <c:xMode val="edge"/>
          <c:yMode val="edge"/>
          <c:x val="2.711336402438513E-2"/>
          <c:y val="0.90086406465378877"/>
          <c:w val="0.91706707588069059"/>
          <c:h val="8.3333522158650974E-2"/>
        </c:manualLayout>
      </c:layout>
      <c:overlay val="0"/>
      <c:txPr>
        <a:bodyPr/>
        <a:lstStyle/>
        <a:p>
          <a:pPr>
            <a:defRPr sz="25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96655701754386"/>
          <c:y val="0.10147392290249434"/>
          <c:w val="0.83762719298245614"/>
          <c:h val="0.70410403245048903"/>
        </c:manualLayout>
      </c:layout>
      <c:lineChart>
        <c:grouping val="standard"/>
        <c:varyColors val="0"/>
        <c:ser>
          <c:idx val="1"/>
          <c:order val="0"/>
          <c:tx>
            <c:strRef>
              <c:f>chart_data!$C$7</c:f>
              <c:strCache>
                <c:ptCount val="1"/>
                <c:pt idx="0">
                  <c:v>Very Small</c:v>
                </c:pt>
              </c:strCache>
            </c:strRef>
          </c:tx>
          <c:spPr>
            <a:ln w="19050">
              <a:solidFill>
                <a:schemeClr val="accent6">
                  <a:lumMod val="40000"/>
                  <a:lumOff val="60000"/>
                </a:schemeClr>
              </a:solidFill>
              <a:prstDash val="solid"/>
            </a:ln>
          </c:spPr>
          <c:marker>
            <c:symbol val="none"/>
          </c:marker>
          <c:cat>
            <c:strRef>
              <c:extLst>
                <c:ext xmlns:c15="http://schemas.microsoft.com/office/drawing/2012/chart" uri="{02D57815-91ED-43cb-92C2-25804820EDAC}">
                  <c15:fullRef>
                    <c15:sqref>chart_data!$K$6:$CG$6</c15:sqref>
                  </c15:fullRef>
                </c:ext>
              </c:extLst>
              <c:f>chart_data!$U$6:$CG$6</c:f>
              <c:strCache>
                <c:ptCount val="65"/>
                <c:pt idx="0">
                  <c:v>Q2/08 </c:v>
                </c:pt>
                <c:pt idx="1">
                  <c:v>Q3/08 </c:v>
                </c:pt>
                <c:pt idx="2">
                  <c:v>Q4/08 </c:v>
                </c:pt>
                <c:pt idx="3">
                  <c:v>Q1/09 </c:v>
                </c:pt>
                <c:pt idx="4">
                  <c:v>Q2/09 </c:v>
                </c:pt>
                <c:pt idx="5">
                  <c:v>Q3/09 </c:v>
                </c:pt>
                <c:pt idx="6">
                  <c:v>Q4/09 </c:v>
                </c:pt>
                <c:pt idx="7">
                  <c:v>Q1/10 </c:v>
                </c:pt>
                <c:pt idx="8">
                  <c:v>Q2/10 </c:v>
                </c:pt>
                <c:pt idx="9">
                  <c:v>Q3/10 </c:v>
                </c:pt>
                <c:pt idx="10">
                  <c:v>Q4/10 </c:v>
                </c:pt>
                <c:pt idx="11">
                  <c:v>Q1/11 </c:v>
                </c:pt>
                <c:pt idx="12">
                  <c:v>Q2/11 </c:v>
                </c:pt>
                <c:pt idx="13">
                  <c:v>Q3/11 </c:v>
                </c:pt>
                <c:pt idx="14">
                  <c:v>Q4/11 </c:v>
                </c:pt>
                <c:pt idx="15">
                  <c:v>Q1/12 </c:v>
                </c:pt>
                <c:pt idx="16">
                  <c:v>Q2/12 </c:v>
                </c:pt>
                <c:pt idx="17">
                  <c:v>Q3/12 </c:v>
                </c:pt>
                <c:pt idx="18">
                  <c:v>Q4/12 </c:v>
                </c:pt>
                <c:pt idx="19">
                  <c:v>Q1/13 </c:v>
                </c:pt>
                <c:pt idx="20">
                  <c:v>Q2/13 </c:v>
                </c:pt>
                <c:pt idx="21">
                  <c:v>Q3/13 </c:v>
                </c:pt>
                <c:pt idx="22">
                  <c:v>Q4/13 </c:v>
                </c:pt>
                <c:pt idx="23">
                  <c:v>Q1/14 </c:v>
                </c:pt>
                <c:pt idx="24">
                  <c:v>Q2/14 </c:v>
                </c:pt>
                <c:pt idx="25">
                  <c:v>Q3/14 </c:v>
                </c:pt>
                <c:pt idx="26">
                  <c:v>Q4/14 </c:v>
                </c:pt>
                <c:pt idx="27">
                  <c:v>Q1/15 </c:v>
                </c:pt>
                <c:pt idx="28">
                  <c:v>Q2/15 </c:v>
                </c:pt>
                <c:pt idx="29">
                  <c:v>Q3/15 </c:v>
                </c:pt>
                <c:pt idx="30">
                  <c:v>Q4/15 </c:v>
                </c:pt>
                <c:pt idx="31">
                  <c:v>Q1/16 </c:v>
                </c:pt>
                <c:pt idx="32">
                  <c:v>Q2/16 </c:v>
                </c:pt>
                <c:pt idx="33">
                  <c:v>Q3/16 </c:v>
                </c:pt>
                <c:pt idx="34">
                  <c:v>Q4/16 </c:v>
                </c:pt>
                <c:pt idx="35">
                  <c:v>Q1/17 </c:v>
                </c:pt>
                <c:pt idx="36">
                  <c:v>Q2/17 </c:v>
                </c:pt>
                <c:pt idx="37">
                  <c:v>Q3/17 </c:v>
                </c:pt>
                <c:pt idx="38">
                  <c:v>Q4/17 </c:v>
                </c:pt>
                <c:pt idx="39">
                  <c:v>Q1/18 </c:v>
                </c:pt>
                <c:pt idx="40">
                  <c:v>Q2/18 </c:v>
                </c:pt>
                <c:pt idx="41">
                  <c:v>Q3/18 </c:v>
                </c:pt>
                <c:pt idx="42">
                  <c:v>Q4/18 </c:v>
                </c:pt>
                <c:pt idx="43">
                  <c:v>Q1/19 </c:v>
                </c:pt>
                <c:pt idx="44">
                  <c:v>Q2/19 </c:v>
                </c:pt>
                <c:pt idx="45">
                  <c:v>Q3/19 </c:v>
                </c:pt>
                <c:pt idx="46">
                  <c:v>Q4/19 </c:v>
                </c:pt>
                <c:pt idx="47">
                  <c:v>Q1/20 </c:v>
                </c:pt>
                <c:pt idx="48">
                  <c:v>Q2/20 </c:v>
                </c:pt>
                <c:pt idx="49">
                  <c:v>Q3/20 </c:v>
                </c:pt>
                <c:pt idx="50">
                  <c:v>Q4/20 </c:v>
                </c:pt>
                <c:pt idx="51">
                  <c:v>Q1/21 </c:v>
                </c:pt>
                <c:pt idx="52">
                  <c:v>Q2/21 </c:v>
                </c:pt>
                <c:pt idx="53">
                  <c:v>Q3/21 </c:v>
                </c:pt>
                <c:pt idx="54">
                  <c:v>Q4/21 </c:v>
                </c:pt>
                <c:pt idx="55">
                  <c:v>Q1/22 </c:v>
                </c:pt>
                <c:pt idx="56">
                  <c:v>Q2/22 </c:v>
                </c:pt>
                <c:pt idx="57">
                  <c:v>Q3/22 </c:v>
                </c:pt>
                <c:pt idx="58">
                  <c:v>Q4/22 </c:v>
                </c:pt>
                <c:pt idx="59">
                  <c:v>Q1/23 </c:v>
                </c:pt>
                <c:pt idx="60">
                  <c:v>Q2/23 </c:v>
                </c:pt>
                <c:pt idx="61">
                  <c:v>Q3/23 </c:v>
                </c:pt>
                <c:pt idx="62">
                  <c:v>Q4/23 </c:v>
                </c:pt>
                <c:pt idx="63">
                  <c:v>Q1/24 </c:v>
                </c:pt>
                <c:pt idx="64">
                  <c:v>Q2/24 </c:v>
                </c:pt>
              </c:strCache>
            </c:strRef>
          </c:cat>
          <c:val>
            <c:numRef>
              <c:extLst>
                <c:ext xmlns:c15="http://schemas.microsoft.com/office/drawing/2012/chart" uri="{02D57815-91ED-43cb-92C2-25804820EDAC}">
                  <c15:fullRef>
                    <c15:sqref>chart_data!$K$7:$CG$7</c15:sqref>
                  </c15:fullRef>
                </c:ext>
              </c:extLst>
              <c:f>chart_data!$U$7:$CG$7</c:f>
              <c:numCache>
                <c:formatCode>0.00</c:formatCode>
                <c:ptCount val="65"/>
                <c:pt idx="0">
                  <c:v>9.8622659156312089</c:v>
                </c:pt>
                <c:pt idx="1">
                  <c:v>10.452705218486319</c:v>
                </c:pt>
                <c:pt idx="2">
                  <c:v>11.291928141526414</c:v>
                </c:pt>
                <c:pt idx="3">
                  <c:v>11.874046979748416</c:v>
                </c:pt>
                <c:pt idx="4">
                  <c:v>11.863693914885726</c:v>
                </c:pt>
                <c:pt idx="5">
                  <c:v>12.050926204857976</c:v>
                </c:pt>
                <c:pt idx="6">
                  <c:v>11.870238240917702</c:v>
                </c:pt>
                <c:pt idx="7">
                  <c:v>11.965083019516028</c:v>
                </c:pt>
                <c:pt idx="8">
                  <c:v>12.016675252216857</c:v>
                </c:pt>
                <c:pt idx="9">
                  <c:v>12.142372726612743</c:v>
                </c:pt>
                <c:pt idx="10">
                  <c:v>11.937703807258066</c:v>
                </c:pt>
                <c:pt idx="11">
                  <c:v>11.009640746872423</c:v>
                </c:pt>
                <c:pt idx="12">
                  <c:v>11.408829918139908</c:v>
                </c:pt>
                <c:pt idx="13">
                  <c:v>11.784740913111818</c:v>
                </c:pt>
                <c:pt idx="14">
                  <c:v>13.042738252507874</c:v>
                </c:pt>
                <c:pt idx="15">
                  <c:v>12.202670970087263</c:v>
                </c:pt>
                <c:pt idx="16">
                  <c:v>11.963781850392401</c:v>
                </c:pt>
                <c:pt idx="17">
                  <c:v>12.295721898803</c:v>
                </c:pt>
                <c:pt idx="18">
                  <c:v>12.524925465207135</c:v>
                </c:pt>
                <c:pt idx="19">
                  <c:v>12.025577693505586</c:v>
                </c:pt>
                <c:pt idx="20">
                  <c:v>12.090152373694046</c:v>
                </c:pt>
                <c:pt idx="21">
                  <c:v>13.070740823244018</c:v>
                </c:pt>
                <c:pt idx="22">
                  <c:v>13.813174978667181</c:v>
                </c:pt>
                <c:pt idx="23">
                  <c:v>13.204207121146979</c:v>
                </c:pt>
                <c:pt idx="24">
                  <c:v>13.415762022447828</c:v>
                </c:pt>
                <c:pt idx="25">
                  <c:v>13.723201476294786</c:v>
                </c:pt>
                <c:pt idx="26">
                  <c:v>13.601238302427129</c:v>
                </c:pt>
                <c:pt idx="27">
                  <c:v>13.525559977814106</c:v>
                </c:pt>
                <c:pt idx="28">
                  <c:v>13.055957995827084</c:v>
                </c:pt>
                <c:pt idx="29">
                  <c:v>12.850615256029412</c:v>
                </c:pt>
                <c:pt idx="30">
                  <c:v>12.599943430513331</c:v>
                </c:pt>
                <c:pt idx="31">
                  <c:v>12.561732847569161</c:v>
                </c:pt>
                <c:pt idx="32">
                  <c:v>12.393708164785219</c:v>
                </c:pt>
                <c:pt idx="33">
                  <c:v>12.224630426512352</c:v>
                </c:pt>
                <c:pt idx="34">
                  <c:v>12.313331185549577</c:v>
                </c:pt>
                <c:pt idx="35">
                  <c:v>13.339382701249853</c:v>
                </c:pt>
                <c:pt idx="36">
                  <c:v>13.668442802115756</c:v>
                </c:pt>
                <c:pt idx="37">
                  <c:v>14.061884970740744</c:v>
                </c:pt>
                <c:pt idx="38">
                  <c:v>14.027748189684127</c:v>
                </c:pt>
                <c:pt idx="39">
                  <c:v>14.643772755139775</c:v>
                </c:pt>
                <c:pt idx="40">
                  <c:v>14.967952002859031</c:v>
                </c:pt>
                <c:pt idx="41">
                  <c:v>15.261933130213031</c:v>
                </c:pt>
                <c:pt idx="42">
                  <c:v>16.179728205029953</c:v>
                </c:pt>
                <c:pt idx="43">
                  <c:v>15.846994906858894</c:v>
                </c:pt>
                <c:pt idx="44">
                  <c:v>15.485535796212083</c:v>
                </c:pt>
                <c:pt idx="45">
                  <c:v>16.120017376166565</c:v>
                </c:pt>
                <c:pt idx="46">
                  <c:v>17.035292061947793</c:v>
                </c:pt>
                <c:pt idx="47">
                  <c:v>16.749277186817746</c:v>
                </c:pt>
                <c:pt idx="48">
                  <c:v>16.540547925465042</c:v>
                </c:pt>
                <c:pt idx="49">
                  <c:v>16.366039708659159</c:v>
                </c:pt>
                <c:pt idx="50">
                  <c:v>16.580821782356647</c:v>
                </c:pt>
                <c:pt idx="51">
                  <c:v>16.79567282277922</c:v>
                </c:pt>
                <c:pt idx="52">
                  <c:v>17.128739018144646</c:v>
                </c:pt>
                <c:pt idx="53">
                  <c:v>17.60091877624534</c:v>
                </c:pt>
                <c:pt idx="54">
                  <c:v>18.270391829451228</c:v>
                </c:pt>
                <c:pt idx="55" formatCode="0.00\ ">
                  <c:v>19.435512693485265</c:v>
                </c:pt>
                <c:pt idx="56">
                  <c:v>21.78612099049079</c:v>
                </c:pt>
                <c:pt idx="57">
                  <c:v>24.648338947869675</c:v>
                </c:pt>
                <c:pt idx="58">
                  <c:v>27.246595874124623</c:v>
                </c:pt>
                <c:pt idx="59">
                  <c:v>30.343828662407724</c:v>
                </c:pt>
                <c:pt idx="60">
                  <c:v>33.410095964041851</c:v>
                </c:pt>
                <c:pt idx="61">
                  <c:v>31.886998357155274</c:v>
                </c:pt>
                <c:pt idx="62">
                  <c:v>31.595977809315929</c:v>
                </c:pt>
                <c:pt idx="63">
                  <c:v>31.655307075632965</c:v>
                </c:pt>
                <c:pt idx="64">
                  <c:v>30.596796804639457</c:v>
                </c:pt>
              </c:numCache>
            </c:numRef>
          </c:val>
          <c:smooth val="0"/>
          <c:extLst>
            <c:ext xmlns:c16="http://schemas.microsoft.com/office/drawing/2014/chart" uri="{C3380CC4-5D6E-409C-BE32-E72D297353CC}">
              <c16:uniqueId val="{00000001-C897-430C-9E67-8612CCD20E66}"/>
            </c:ext>
          </c:extLst>
        </c:ser>
        <c:ser>
          <c:idx val="2"/>
          <c:order val="1"/>
          <c:tx>
            <c:strRef>
              <c:f>chart_data!$C$8</c:f>
              <c:strCache>
                <c:ptCount val="1"/>
                <c:pt idx="0">
                  <c:v>Small</c:v>
                </c:pt>
              </c:strCache>
            </c:strRef>
          </c:tx>
          <c:spPr>
            <a:ln w="19050">
              <a:solidFill>
                <a:schemeClr val="accent6"/>
              </a:solidFill>
              <a:prstDash val="solid"/>
            </a:ln>
          </c:spPr>
          <c:marker>
            <c:symbol val="none"/>
          </c:marker>
          <c:cat>
            <c:strRef>
              <c:extLst>
                <c:ext xmlns:c15="http://schemas.microsoft.com/office/drawing/2012/chart" uri="{02D57815-91ED-43cb-92C2-25804820EDAC}">
                  <c15:fullRef>
                    <c15:sqref>chart_data!$K$6:$CG$6</c15:sqref>
                  </c15:fullRef>
                </c:ext>
              </c:extLst>
              <c:f>chart_data!$U$6:$CG$6</c:f>
              <c:strCache>
                <c:ptCount val="65"/>
                <c:pt idx="0">
                  <c:v>Q2/08 </c:v>
                </c:pt>
                <c:pt idx="1">
                  <c:v>Q3/08 </c:v>
                </c:pt>
                <c:pt idx="2">
                  <c:v>Q4/08 </c:v>
                </c:pt>
                <c:pt idx="3">
                  <c:v>Q1/09 </c:v>
                </c:pt>
                <c:pt idx="4">
                  <c:v>Q2/09 </c:v>
                </c:pt>
                <c:pt idx="5">
                  <c:v>Q3/09 </c:v>
                </c:pt>
                <c:pt idx="6">
                  <c:v>Q4/09 </c:v>
                </c:pt>
                <c:pt idx="7">
                  <c:v>Q1/10 </c:v>
                </c:pt>
                <c:pt idx="8">
                  <c:v>Q2/10 </c:v>
                </c:pt>
                <c:pt idx="9">
                  <c:v>Q3/10 </c:v>
                </c:pt>
                <c:pt idx="10">
                  <c:v>Q4/10 </c:v>
                </c:pt>
                <c:pt idx="11">
                  <c:v>Q1/11 </c:v>
                </c:pt>
                <c:pt idx="12">
                  <c:v>Q2/11 </c:v>
                </c:pt>
                <c:pt idx="13">
                  <c:v>Q3/11 </c:v>
                </c:pt>
                <c:pt idx="14">
                  <c:v>Q4/11 </c:v>
                </c:pt>
                <c:pt idx="15">
                  <c:v>Q1/12 </c:v>
                </c:pt>
                <c:pt idx="16">
                  <c:v>Q2/12 </c:v>
                </c:pt>
                <c:pt idx="17">
                  <c:v>Q3/12 </c:v>
                </c:pt>
                <c:pt idx="18">
                  <c:v>Q4/12 </c:v>
                </c:pt>
                <c:pt idx="19">
                  <c:v>Q1/13 </c:v>
                </c:pt>
                <c:pt idx="20">
                  <c:v>Q2/13 </c:v>
                </c:pt>
                <c:pt idx="21">
                  <c:v>Q3/13 </c:v>
                </c:pt>
                <c:pt idx="22">
                  <c:v>Q4/13 </c:v>
                </c:pt>
                <c:pt idx="23">
                  <c:v>Q1/14 </c:v>
                </c:pt>
                <c:pt idx="24">
                  <c:v>Q2/14 </c:v>
                </c:pt>
                <c:pt idx="25">
                  <c:v>Q3/14 </c:v>
                </c:pt>
                <c:pt idx="26">
                  <c:v>Q4/14 </c:v>
                </c:pt>
                <c:pt idx="27">
                  <c:v>Q1/15 </c:v>
                </c:pt>
                <c:pt idx="28">
                  <c:v>Q2/15 </c:v>
                </c:pt>
                <c:pt idx="29">
                  <c:v>Q3/15 </c:v>
                </c:pt>
                <c:pt idx="30">
                  <c:v>Q4/15 </c:v>
                </c:pt>
                <c:pt idx="31">
                  <c:v>Q1/16 </c:v>
                </c:pt>
                <c:pt idx="32">
                  <c:v>Q2/16 </c:v>
                </c:pt>
                <c:pt idx="33">
                  <c:v>Q3/16 </c:v>
                </c:pt>
                <c:pt idx="34">
                  <c:v>Q4/16 </c:v>
                </c:pt>
                <c:pt idx="35">
                  <c:v>Q1/17 </c:v>
                </c:pt>
                <c:pt idx="36">
                  <c:v>Q2/17 </c:v>
                </c:pt>
                <c:pt idx="37">
                  <c:v>Q3/17 </c:v>
                </c:pt>
                <c:pt idx="38">
                  <c:v>Q4/17 </c:v>
                </c:pt>
                <c:pt idx="39">
                  <c:v>Q1/18 </c:v>
                </c:pt>
                <c:pt idx="40">
                  <c:v>Q2/18 </c:v>
                </c:pt>
                <c:pt idx="41">
                  <c:v>Q3/18 </c:v>
                </c:pt>
                <c:pt idx="42">
                  <c:v>Q4/18 </c:v>
                </c:pt>
                <c:pt idx="43">
                  <c:v>Q1/19 </c:v>
                </c:pt>
                <c:pt idx="44">
                  <c:v>Q2/19 </c:v>
                </c:pt>
                <c:pt idx="45">
                  <c:v>Q3/19 </c:v>
                </c:pt>
                <c:pt idx="46">
                  <c:v>Q4/19 </c:v>
                </c:pt>
                <c:pt idx="47">
                  <c:v>Q1/20 </c:v>
                </c:pt>
                <c:pt idx="48">
                  <c:v>Q2/20 </c:v>
                </c:pt>
                <c:pt idx="49">
                  <c:v>Q3/20 </c:v>
                </c:pt>
                <c:pt idx="50">
                  <c:v>Q4/20 </c:v>
                </c:pt>
                <c:pt idx="51">
                  <c:v>Q1/21 </c:v>
                </c:pt>
                <c:pt idx="52">
                  <c:v>Q2/21 </c:v>
                </c:pt>
                <c:pt idx="53">
                  <c:v>Q3/21 </c:v>
                </c:pt>
                <c:pt idx="54">
                  <c:v>Q4/21 </c:v>
                </c:pt>
                <c:pt idx="55">
                  <c:v>Q1/22 </c:v>
                </c:pt>
                <c:pt idx="56">
                  <c:v>Q2/22 </c:v>
                </c:pt>
                <c:pt idx="57">
                  <c:v>Q3/22 </c:v>
                </c:pt>
                <c:pt idx="58">
                  <c:v>Q4/22 </c:v>
                </c:pt>
                <c:pt idx="59">
                  <c:v>Q1/23 </c:v>
                </c:pt>
                <c:pt idx="60">
                  <c:v>Q2/23 </c:v>
                </c:pt>
                <c:pt idx="61">
                  <c:v>Q3/23 </c:v>
                </c:pt>
                <c:pt idx="62">
                  <c:v>Q4/23 </c:v>
                </c:pt>
                <c:pt idx="63">
                  <c:v>Q1/24 </c:v>
                </c:pt>
                <c:pt idx="64">
                  <c:v>Q2/24 </c:v>
                </c:pt>
              </c:strCache>
            </c:strRef>
          </c:cat>
          <c:val>
            <c:numRef>
              <c:extLst>
                <c:ext xmlns:c15="http://schemas.microsoft.com/office/drawing/2012/chart" uri="{02D57815-91ED-43cb-92C2-25804820EDAC}">
                  <c15:fullRef>
                    <c15:sqref>chart_data!$K$8:$CG$8</c15:sqref>
                  </c15:fullRef>
                </c:ext>
              </c:extLst>
              <c:f>chart_data!$U$8:$CG$8</c:f>
              <c:numCache>
                <c:formatCode>0.00</c:formatCode>
                <c:ptCount val="65"/>
                <c:pt idx="0">
                  <c:v>8.2752889302999897</c:v>
                </c:pt>
                <c:pt idx="1">
                  <c:v>8.8147948719618565</c:v>
                </c:pt>
                <c:pt idx="2">
                  <c:v>9.7713260948226335</c:v>
                </c:pt>
                <c:pt idx="3">
                  <c:v>10.038969603065496</c:v>
                </c:pt>
                <c:pt idx="4">
                  <c:v>10.051182965616951</c:v>
                </c:pt>
                <c:pt idx="5">
                  <c:v>10.105651523854094</c:v>
                </c:pt>
                <c:pt idx="6">
                  <c:v>9.8369663922880086</c:v>
                </c:pt>
                <c:pt idx="7">
                  <c:v>9.7799664474080679</c:v>
                </c:pt>
                <c:pt idx="8">
                  <c:v>9.6999281716820551</c:v>
                </c:pt>
                <c:pt idx="9">
                  <c:v>9.7848060790859179</c:v>
                </c:pt>
                <c:pt idx="10">
                  <c:v>9.5927374440613526</c:v>
                </c:pt>
                <c:pt idx="11">
                  <c:v>9.6536611489355497</c:v>
                </c:pt>
                <c:pt idx="12">
                  <c:v>9.5600039407193851</c:v>
                </c:pt>
                <c:pt idx="13">
                  <c:v>9.750898385946595</c:v>
                </c:pt>
                <c:pt idx="14">
                  <c:v>10.2217328778399</c:v>
                </c:pt>
                <c:pt idx="15">
                  <c:v>10.363334453501746</c:v>
                </c:pt>
                <c:pt idx="16">
                  <c:v>10.140375361479654</c:v>
                </c:pt>
                <c:pt idx="17">
                  <c:v>10.388204153942123</c:v>
                </c:pt>
                <c:pt idx="18">
                  <c:v>10.400648300134835</c:v>
                </c:pt>
                <c:pt idx="19">
                  <c:v>10.516147163596678</c:v>
                </c:pt>
                <c:pt idx="20">
                  <c:v>10.788888450860746</c:v>
                </c:pt>
                <c:pt idx="21">
                  <c:v>10.894410604903292</c:v>
                </c:pt>
                <c:pt idx="22">
                  <c:v>11.188561120130576</c:v>
                </c:pt>
                <c:pt idx="23">
                  <c:v>11.443719302475946</c:v>
                </c:pt>
                <c:pt idx="24">
                  <c:v>11.423659777937777</c:v>
                </c:pt>
                <c:pt idx="25">
                  <c:v>11.358640323072672</c:v>
                </c:pt>
                <c:pt idx="26">
                  <c:v>11.531890579279489</c:v>
                </c:pt>
                <c:pt idx="27">
                  <c:v>11.924020667278969</c:v>
                </c:pt>
                <c:pt idx="28">
                  <c:v>11.68108307303547</c:v>
                </c:pt>
                <c:pt idx="29">
                  <c:v>11.806336531687361</c:v>
                </c:pt>
                <c:pt idx="30">
                  <c:v>11.731082852174808</c:v>
                </c:pt>
                <c:pt idx="31">
                  <c:v>11.707080772742122</c:v>
                </c:pt>
                <c:pt idx="32">
                  <c:v>11.206988601181676</c:v>
                </c:pt>
                <c:pt idx="33">
                  <c:v>11.585291165147423</c:v>
                </c:pt>
                <c:pt idx="34">
                  <c:v>11.779436272531424</c:v>
                </c:pt>
                <c:pt idx="35">
                  <c:v>11.997049101402355</c:v>
                </c:pt>
                <c:pt idx="36">
                  <c:v>11.910882045435494</c:v>
                </c:pt>
                <c:pt idx="37">
                  <c:v>12.069445275997412</c:v>
                </c:pt>
                <c:pt idx="38">
                  <c:v>12.348423470607802</c:v>
                </c:pt>
                <c:pt idx="39">
                  <c:v>12.942241257965001</c:v>
                </c:pt>
                <c:pt idx="40">
                  <c:v>12.835744450883238</c:v>
                </c:pt>
                <c:pt idx="41">
                  <c:v>13.320143099471792</c:v>
                </c:pt>
                <c:pt idx="42">
                  <c:v>13.931806187162941</c:v>
                </c:pt>
                <c:pt idx="43">
                  <c:v>14.269424198154532</c:v>
                </c:pt>
                <c:pt idx="44">
                  <c:v>13.757824688839527</c:v>
                </c:pt>
                <c:pt idx="45">
                  <c:v>13.905865041608383</c:v>
                </c:pt>
                <c:pt idx="46">
                  <c:v>14.751654915718337</c:v>
                </c:pt>
                <c:pt idx="47">
                  <c:v>14.89216212123053</c:v>
                </c:pt>
                <c:pt idx="48">
                  <c:v>14.593243706775095</c:v>
                </c:pt>
                <c:pt idx="49">
                  <c:v>14.423711631464016</c:v>
                </c:pt>
                <c:pt idx="50">
                  <c:v>14.948980512705226</c:v>
                </c:pt>
                <c:pt idx="51">
                  <c:v>15.11537433708031</c:v>
                </c:pt>
                <c:pt idx="52">
                  <c:v>14.086516015270245</c:v>
                </c:pt>
                <c:pt idx="53">
                  <c:v>14.621005682518295</c:v>
                </c:pt>
                <c:pt idx="54">
                  <c:v>18.195552621722303</c:v>
                </c:pt>
                <c:pt idx="55" formatCode="0.00\ ">
                  <c:v>15.051336946567231</c:v>
                </c:pt>
                <c:pt idx="56">
                  <c:v>20.32444321366965</c:v>
                </c:pt>
                <c:pt idx="57">
                  <c:v>24.268941342578756</c:v>
                </c:pt>
                <c:pt idx="58">
                  <c:v>24.710434088952542</c:v>
                </c:pt>
                <c:pt idx="59">
                  <c:v>28.444002975938425</c:v>
                </c:pt>
                <c:pt idx="60">
                  <c:v>32.593041301000902</c:v>
                </c:pt>
                <c:pt idx="61">
                  <c:v>33.687221161243841</c:v>
                </c:pt>
                <c:pt idx="62">
                  <c:v>33.948573942762096</c:v>
                </c:pt>
                <c:pt idx="63">
                  <c:v>31.516259745675594</c:v>
                </c:pt>
                <c:pt idx="64">
                  <c:v>29.517736179601947</c:v>
                </c:pt>
              </c:numCache>
            </c:numRef>
          </c:val>
          <c:smooth val="0"/>
          <c:extLst>
            <c:ext xmlns:c16="http://schemas.microsoft.com/office/drawing/2014/chart" uri="{C3380CC4-5D6E-409C-BE32-E72D297353CC}">
              <c16:uniqueId val="{00000002-C897-430C-9E67-8612CCD20E66}"/>
            </c:ext>
          </c:extLst>
        </c:ser>
        <c:ser>
          <c:idx val="3"/>
          <c:order val="2"/>
          <c:tx>
            <c:strRef>
              <c:f>chart_data!$C$9</c:f>
              <c:strCache>
                <c:ptCount val="1"/>
                <c:pt idx="0">
                  <c:v>Small/Medium</c:v>
                </c:pt>
              </c:strCache>
            </c:strRef>
          </c:tx>
          <c:spPr>
            <a:ln w="19050">
              <a:solidFill>
                <a:schemeClr val="accent6">
                  <a:lumMod val="75000"/>
                </a:schemeClr>
              </a:solidFill>
              <a:prstDash val="solid"/>
            </a:ln>
          </c:spPr>
          <c:marker>
            <c:symbol val="none"/>
          </c:marker>
          <c:cat>
            <c:strRef>
              <c:extLst>
                <c:ext xmlns:c15="http://schemas.microsoft.com/office/drawing/2012/chart" uri="{02D57815-91ED-43cb-92C2-25804820EDAC}">
                  <c15:fullRef>
                    <c15:sqref>chart_data!$K$6:$CG$6</c15:sqref>
                  </c15:fullRef>
                </c:ext>
              </c:extLst>
              <c:f>chart_data!$U$6:$CG$6</c:f>
              <c:strCache>
                <c:ptCount val="65"/>
                <c:pt idx="0">
                  <c:v>Q2/08 </c:v>
                </c:pt>
                <c:pt idx="1">
                  <c:v>Q3/08 </c:v>
                </c:pt>
                <c:pt idx="2">
                  <c:v>Q4/08 </c:v>
                </c:pt>
                <c:pt idx="3">
                  <c:v>Q1/09 </c:v>
                </c:pt>
                <c:pt idx="4">
                  <c:v>Q2/09 </c:v>
                </c:pt>
                <c:pt idx="5">
                  <c:v>Q3/09 </c:v>
                </c:pt>
                <c:pt idx="6">
                  <c:v>Q4/09 </c:v>
                </c:pt>
                <c:pt idx="7">
                  <c:v>Q1/10 </c:v>
                </c:pt>
                <c:pt idx="8">
                  <c:v>Q2/10 </c:v>
                </c:pt>
                <c:pt idx="9">
                  <c:v>Q3/10 </c:v>
                </c:pt>
                <c:pt idx="10">
                  <c:v>Q4/10 </c:v>
                </c:pt>
                <c:pt idx="11">
                  <c:v>Q1/11 </c:v>
                </c:pt>
                <c:pt idx="12">
                  <c:v>Q2/11 </c:v>
                </c:pt>
                <c:pt idx="13">
                  <c:v>Q3/11 </c:v>
                </c:pt>
                <c:pt idx="14">
                  <c:v>Q4/11 </c:v>
                </c:pt>
                <c:pt idx="15">
                  <c:v>Q1/12 </c:v>
                </c:pt>
                <c:pt idx="16">
                  <c:v>Q2/12 </c:v>
                </c:pt>
                <c:pt idx="17">
                  <c:v>Q3/12 </c:v>
                </c:pt>
                <c:pt idx="18">
                  <c:v>Q4/12 </c:v>
                </c:pt>
                <c:pt idx="19">
                  <c:v>Q1/13 </c:v>
                </c:pt>
                <c:pt idx="20">
                  <c:v>Q2/13 </c:v>
                </c:pt>
                <c:pt idx="21">
                  <c:v>Q3/13 </c:v>
                </c:pt>
                <c:pt idx="22">
                  <c:v>Q4/13 </c:v>
                </c:pt>
                <c:pt idx="23">
                  <c:v>Q1/14 </c:v>
                </c:pt>
                <c:pt idx="24">
                  <c:v>Q2/14 </c:v>
                </c:pt>
                <c:pt idx="25">
                  <c:v>Q3/14 </c:v>
                </c:pt>
                <c:pt idx="26">
                  <c:v>Q4/14 </c:v>
                </c:pt>
                <c:pt idx="27">
                  <c:v>Q1/15 </c:v>
                </c:pt>
                <c:pt idx="28">
                  <c:v>Q2/15 </c:v>
                </c:pt>
                <c:pt idx="29">
                  <c:v>Q3/15 </c:v>
                </c:pt>
                <c:pt idx="30">
                  <c:v>Q4/15 </c:v>
                </c:pt>
                <c:pt idx="31">
                  <c:v>Q1/16 </c:v>
                </c:pt>
                <c:pt idx="32">
                  <c:v>Q2/16 </c:v>
                </c:pt>
                <c:pt idx="33">
                  <c:v>Q3/16 </c:v>
                </c:pt>
                <c:pt idx="34">
                  <c:v>Q4/16 </c:v>
                </c:pt>
                <c:pt idx="35">
                  <c:v>Q1/17 </c:v>
                </c:pt>
                <c:pt idx="36">
                  <c:v>Q2/17 </c:v>
                </c:pt>
                <c:pt idx="37">
                  <c:v>Q3/17 </c:v>
                </c:pt>
                <c:pt idx="38">
                  <c:v>Q4/17 </c:v>
                </c:pt>
                <c:pt idx="39">
                  <c:v>Q1/18 </c:v>
                </c:pt>
                <c:pt idx="40">
                  <c:v>Q2/18 </c:v>
                </c:pt>
                <c:pt idx="41">
                  <c:v>Q3/18 </c:v>
                </c:pt>
                <c:pt idx="42">
                  <c:v>Q4/18 </c:v>
                </c:pt>
                <c:pt idx="43">
                  <c:v>Q1/19 </c:v>
                </c:pt>
                <c:pt idx="44">
                  <c:v>Q2/19 </c:v>
                </c:pt>
                <c:pt idx="45">
                  <c:v>Q3/19 </c:v>
                </c:pt>
                <c:pt idx="46">
                  <c:v>Q4/19 </c:v>
                </c:pt>
                <c:pt idx="47">
                  <c:v>Q1/20 </c:v>
                </c:pt>
                <c:pt idx="48">
                  <c:v>Q2/20 </c:v>
                </c:pt>
                <c:pt idx="49">
                  <c:v>Q3/20 </c:v>
                </c:pt>
                <c:pt idx="50">
                  <c:v>Q4/20 </c:v>
                </c:pt>
                <c:pt idx="51">
                  <c:v>Q1/21 </c:v>
                </c:pt>
                <c:pt idx="52">
                  <c:v>Q2/21 </c:v>
                </c:pt>
                <c:pt idx="53">
                  <c:v>Q3/21 </c:v>
                </c:pt>
                <c:pt idx="54">
                  <c:v>Q4/21 </c:v>
                </c:pt>
                <c:pt idx="55">
                  <c:v>Q1/22 </c:v>
                </c:pt>
                <c:pt idx="56">
                  <c:v>Q2/22 </c:v>
                </c:pt>
                <c:pt idx="57">
                  <c:v>Q3/22 </c:v>
                </c:pt>
                <c:pt idx="58">
                  <c:v>Q4/22 </c:v>
                </c:pt>
                <c:pt idx="59">
                  <c:v>Q1/23 </c:v>
                </c:pt>
                <c:pt idx="60">
                  <c:v>Q2/23 </c:v>
                </c:pt>
                <c:pt idx="61">
                  <c:v>Q3/23 </c:v>
                </c:pt>
                <c:pt idx="62">
                  <c:v>Q4/23 </c:v>
                </c:pt>
                <c:pt idx="63">
                  <c:v>Q1/24 </c:v>
                </c:pt>
                <c:pt idx="64">
                  <c:v>Q2/24 </c:v>
                </c:pt>
              </c:strCache>
            </c:strRef>
          </c:cat>
          <c:val>
            <c:numRef>
              <c:extLst>
                <c:ext xmlns:c15="http://schemas.microsoft.com/office/drawing/2012/chart" uri="{02D57815-91ED-43cb-92C2-25804820EDAC}">
                  <c15:fullRef>
                    <c15:sqref>chart_data!$K$9:$CG$9</c15:sqref>
                  </c15:fullRef>
                </c:ext>
              </c:extLst>
              <c:f>chart_data!$U$9:$CG$9</c:f>
              <c:numCache>
                <c:formatCode>0.00</c:formatCode>
                <c:ptCount val="65"/>
                <c:pt idx="0">
                  <c:v>7.2600099482984062</c:v>
                </c:pt>
                <c:pt idx="1">
                  <c:v>7.7570941301693193</c:v>
                </c:pt>
                <c:pt idx="2">
                  <c:v>9.772530445322916</c:v>
                </c:pt>
                <c:pt idx="3">
                  <c:v>9.1360518493585108</c:v>
                </c:pt>
                <c:pt idx="4">
                  <c:v>9.3291391540080451</c:v>
                </c:pt>
                <c:pt idx="5">
                  <c:v>9.0582197630069548</c:v>
                </c:pt>
                <c:pt idx="6">
                  <c:v>8.2500062984796649</c:v>
                </c:pt>
                <c:pt idx="7">
                  <c:v>8.2395306725970396</c:v>
                </c:pt>
                <c:pt idx="8">
                  <c:v>8.1707515986197663</c:v>
                </c:pt>
                <c:pt idx="9">
                  <c:v>8.1541760064683508</c:v>
                </c:pt>
                <c:pt idx="10">
                  <c:v>8.0722512209728912</c:v>
                </c:pt>
                <c:pt idx="11">
                  <c:v>8.0851301284129953</c:v>
                </c:pt>
                <c:pt idx="12">
                  <c:v>8.2294313527833349</c:v>
                </c:pt>
                <c:pt idx="13">
                  <c:v>8.3926347995486683</c:v>
                </c:pt>
                <c:pt idx="14">
                  <c:v>8.9174843069549734</c:v>
                </c:pt>
                <c:pt idx="15">
                  <c:v>9.0479016142513817</c:v>
                </c:pt>
                <c:pt idx="16">
                  <c:v>8.9450108529134713</c:v>
                </c:pt>
                <c:pt idx="17">
                  <c:v>9.0798965815999555</c:v>
                </c:pt>
                <c:pt idx="18">
                  <c:v>9.2380770415503726</c:v>
                </c:pt>
                <c:pt idx="19">
                  <c:v>9.4816929124703169</c:v>
                </c:pt>
                <c:pt idx="20">
                  <c:v>9.6471405810588333</c:v>
                </c:pt>
                <c:pt idx="21">
                  <c:v>9.6341734200504128</c:v>
                </c:pt>
                <c:pt idx="22">
                  <c:v>9.9590211443625805</c:v>
                </c:pt>
                <c:pt idx="23">
                  <c:v>10.279339538158167</c:v>
                </c:pt>
                <c:pt idx="24">
                  <c:v>10.187719795098015</c:v>
                </c:pt>
                <c:pt idx="25">
                  <c:v>10.076376354318203</c:v>
                </c:pt>
                <c:pt idx="26">
                  <c:v>10.341654858470058</c:v>
                </c:pt>
                <c:pt idx="27">
                  <c:v>10.586916558570374</c:v>
                </c:pt>
                <c:pt idx="28">
                  <c:v>10.424292067513948</c:v>
                </c:pt>
                <c:pt idx="29">
                  <c:v>10.558539617236253</c:v>
                </c:pt>
                <c:pt idx="30">
                  <c:v>10.474155171367567</c:v>
                </c:pt>
                <c:pt idx="31">
                  <c:v>10.406190365587374</c:v>
                </c:pt>
                <c:pt idx="32">
                  <c:v>10.069645739223775</c:v>
                </c:pt>
                <c:pt idx="33">
                  <c:v>10.267010308133088</c:v>
                </c:pt>
                <c:pt idx="34">
                  <c:v>10.664998210079498</c:v>
                </c:pt>
                <c:pt idx="35">
                  <c:v>10.630016475419293</c:v>
                </c:pt>
                <c:pt idx="36">
                  <c:v>10.426100687743334</c:v>
                </c:pt>
                <c:pt idx="37">
                  <c:v>10.521253670316213</c:v>
                </c:pt>
                <c:pt idx="38">
                  <c:v>11.012854775613079</c:v>
                </c:pt>
                <c:pt idx="39">
                  <c:v>11.3820481290547</c:v>
                </c:pt>
                <c:pt idx="40">
                  <c:v>11.494608162068731</c:v>
                </c:pt>
                <c:pt idx="41">
                  <c:v>11.754185424041337</c:v>
                </c:pt>
                <c:pt idx="42">
                  <c:v>12.809162549482151</c:v>
                </c:pt>
                <c:pt idx="43">
                  <c:v>12.876946872270892</c:v>
                </c:pt>
                <c:pt idx="44">
                  <c:v>12.311738885346223</c:v>
                </c:pt>
                <c:pt idx="45">
                  <c:v>12.376840328013037</c:v>
                </c:pt>
                <c:pt idx="46">
                  <c:v>13.547236787865669</c:v>
                </c:pt>
                <c:pt idx="47">
                  <c:v>13.79222994340709</c:v>
                </c:pt>
                <c:pt idx="48">
                  <c:v>13.751773116062353</c:v>
                </c:pt>
                <c:pt idx="49">
                  <c:v>13.237496989269525</c:v>
                </c:pt>
                <c:pt idx="50">
                  <c:v>13.838478153855645</c:v>
                </c:pt>
                <c:pt idx="51">
                  <c:v>14.185041428855111</c:v>
                </c:pt>
                <c:pt idx="52">
                  <c:v>13.847222354847862</c:v>
                </c:pt>
                <c:pt idx="53">
                  <c:v>14.311828282053773</c:v>
                </c:pt>
                <c:pt idx="54">
                  <c:v>17.334913190067848</c:v>
                </c:pt>
                <c:pt idx="55" formatCode="0.00\ ">
                  <c:v>19.386142324853839</c:v>
                </c:pt>
                <c:pt idx="56">
                  <c:v>21.767601631537985</c:v>
                </c:pt>
                <c:pt idx="57">
                  <c:v>24.584074111747235</c:v>
                </c:pt>
                <c:pt idx="58">
                  <c:v>28.238418310154479</c:v>
                </c:pt>
                <c:pt idx="59">
                  <c:v>30.282431292242773</c:v>
                </c:pt>
                <c:pt idx="60">
                  <c:v>32.285985419090046</c:v>
                </c:pt>
                <c:pt idx="61">
                  <c:v>32.378450071785174</c:v>
                </c:pt>
                <c:pt idx="62">
                  <c:v>32.109159722742632</c:v>
                </c:pt>
                <c:pt idx="63">
                  <c:v>31.096716930612732</c:v>
                </c:pt>
                <c:pt idx="64">
                  <c:v>28.802453673671639</c:v>
                </c:pt>
              </c:numCache>
            </c:numRef>
          </c:val>
          <c:smooth val="0"/>
          <c:extLst>
            <c:ext xmlns:c16="http://schemas.microsoft.com/office/drawing/2014/chart" uri="{C3380CC4-5D6E-409C-BE32-E72D297353CC}">
              <c16:uniqueId val="{00000003-C897-430C-9E67-8612CCD20E66}"/>
            </c:ext>
          </c:extLst>
        </c:ser>
        <c:ser>
          <c:idx val="4"/>
          <c:order val="3"/>
          <c:tx>
            <c:strRef>
              <c:f>chart_data!$C$10</c:f>
              <c:strCache>
                <c:ptCount val="1"/>
                <c:pt idx="0">
                  <c:v>Medium</c:v>
                </c:pt>
              </c:strCache>
            </c:strRef>
          </c:tx>
          <c:spPr>
            <a:ln w="19050">
              <a:solidFill>
                <a:schemeClr val="accent2">
                  <a:lumMod val="60000"/>
                  <a:lumOff val="40000"/>
                </a:schemeClr>
              </a:solidFill>
              <a:prstDash val="solid"/>
            </a:ln>
          </c:spPr>
          <c:marker>
            <c:symbol val="none"/>
          </c:marker>
          <c:cat>
            <c:strRef>
              <c:extLst>
                <c:ext xmlns:c15="http://schemas.microsoft.com/office/drawing/2012/chart" uri="{02D57815-91ED-43cb-92C2-25804820EDAC}">
                  <c15:fullRef>
                    <c15:sqref>chart_data!$K$6:$CG$6</c15:sqref>
                  </c15:fullRef>
                </c:ext>
              </c:extLst>
              <c:f>chart_data!$U$6:$CG$6</c:f>
              <c:strCache>
                <c:ptCount val="65"/>
                <c:pt idx="0">
                  <c:v>Q2/08 </c:v>
                </c:pt>
                <c:pt idx="1">
                  <c:v>Q3/08 </c:v>
                </c:pt>
                <c:pt idx="2">
                  <c:v>Q4/08 </c:v>
                </c:pt>
                <c:pt idx="3">
                  <c:v>Q1/09 </c:v>
                </c:pt>
                <c:pt idx="4">
                  <c:v>Q2/09 </c:v>
                </c:pt>
                <c:pt idx="5">
                  <c:v>Q3/09 </c:v>
                </c:pt>
                <c:pt idx="6">
                  <c:v>Q4/09 </c:v>
                </c:pt>
                <c:pt idx="7">
                  <c:v>Q1/10 </c:v>
                </c:pt>
                <c:pt idx="8">
                  <c:v>Q2/10 </c:v>
                </c:pt>
                <c:pt idx="9">
                  <c:v>Q3/10 </c:v>
                </c:pt>
                <c:pt idx="10">
                  <c:v>Q4/10 </c:v>
                </c:pt>
                <c:pt idx="11">
                  <c:v>Q1/11 </c:v>
                </c:pt>
                <c:pt idx="12">
                  <c:v>Q2/11 </c:v>
                </c:pt>
                <c:pt idx="13">
                  <c:v>Q3/11 </c:v>
                </c:pt>
                <c:pt idx="14">
                  <c:v>Q4/11 </c:v>
                </c:pt>
                <c:pt idx="15">
                  <c:v>Q1/12 </c:v>
                </c:pt>
                <c:pt idx="16">
                  <c:v>Q2/12 </c:v>
                </c:pt>
                <c:pt idx="17">
                  <c:v>Q3/12 </c:v>
                </c:pt>
                <c:pt idx="18">
                  <c:v>Q4/12 </c:v>
                </c:pt>
                <c:pt idx="19">
                  <c:v>Q1/13 </c:v>
                </c:pt>
                <c:pt idx="20">
                  <c:v>Q2/13 </c:v>
                </c:pt>
                <c:pt idx="21">
                  <c:v>Q3/13 </c:v>
                </c:pt>
                <c:pt idx="22">
                  <c:v>Q4/13 </c:v>
                </c:pt>
                <c:pt idx="23">
                  <c:v>Q1/14 </c:v>
                </c:pt>
                <c:pt idx="24">
                  <c:v>Q2/14 </c:v>
                </c:pt>
                <c:pt idx="25">
                  <c:v>Q3/14 </c:v>
                </c:pt>
                <c:pt idx="26">
                  <c:v>Q4/14 </c:v>
                </c:pt>
                <c:pt idx="27">
                  <c:v>Q1/15 </c:v>
                </c:pt>
                <c:pt idx="28">
                  <c:v>Q2/15 </c:v>
                </c:pt>
                <c:pt idx="29">
                  <c:v>Q3/15 </c:v>
                </c:pt>
                <c:pt idx="30">
                  <c:v>Q4/15 </c:v>
                </c:pt>
                <c:pt idx="31">
                  <c:v>Q1/16 </c:v>
                </c:pt>
                <c:pt idx="32">
                  <c:v>Q2/16 </c:v>
                </c:pt>
                <c:pt idx="33">
                  <c:v>Q3/16 </c:v>
                </c:pt>
                <c:pt idx="34">
                  <c:v>Q4/16 </c:v>
                </c:pt>
                <c:pt idx="35">
                  <c:v>Q1/17 </c:v>
                </c:pt>
                <c:pt idx="36">
                  <c:v>Q2/17 </c:v>
                </c:pt>
                <c:pt idx="37">
                  <c:v>Q3/17 </c:v>
                </c:pt>
                <c:pt idx="38">
                  <c:v>Q4/17 </c:v>
                </c:pt>
                <c:pt idx="39">
                  <c:v>Q1/18 </c:v>
                </c:pt>
                <c:pt idx="40">
                  <c:v>Q2/18 </c:v>
                </c:pt>
                <c:pt idx="41">
                  <c:v>Q3/18 </c:v>
                </c:pt>
                <c:pt idx="42">
                  <c:v>Q4/18 </c:v>
                </c:pt>
                <c:pt idx="43">
                  <c:v>Q1/19 </c:v>
                </c:pt>
                <c:pt idx="44">
                  <c:v>Q2/19 </c:v>
                </c:pt>
                <c:pt idx="45">
                  <c:v>Q3/19 </c:v>
                </c:pt>
                <c:pt idx="46">
                  <c:v>Q4/19 </c:v>
                </c:pt>
                <c:pt idx="47">
                  <c:v>Q1/20 </c:v>
                </c:pt>
                <c:pt idx="48">
                  <c:v>Q2/20 </c:v>
                </c:pt>
                <c:pt idx="49">
                  <c:v>Q3/20 </c:v>
                </c:pt>
                <c:pt idx="50">
                  <c:v>Q4/20 </c:v>
                </c:pt>
                <c:pt idx="51">
                  <c:v>Q1/21 </c:v>
                </c:pt>
                <c:pt idx="52">
                  <c:v>Q2/21 </c:v>
                </c:pt>
                <c:pt idx="53">
                  <c:v>Q3/21 </c:v>
                </c:pt>
                <c:pt idx="54">
                  <c:v>Q4/21 </c:v>
                </c:pt>
                <c:pt idx="55">
                  <c:v>Q1/22 </c:v>
                </c:pt>
                <c:pt idx="56">
                  <c:v>Q2/22 </c:v>
                </c:pt>
                <c:pt idx="57">
                  <c:v>Q3/22 </c:v>
                </c:pt>
                <c:pt idx="58">
                  <c:v>Q4/22 </c:v>
                </c:pt>
                <c:pt idx="59">
                  <c:v>Q1/23 </c:v>
                </c:pt>
                <c:pt idx="60">
                  <c:v>Q2/23 </c:v>
                </c:pt>
                <c:pt idx="61">
                  <c:v>Q3/23 </c:v>
                </c:pt>
                <c:pt idx="62">
                  <c:v>Q4/23 </c:v>
                </c:pt>
                <c:pt idx="63">
                  <c:v>Q1/24 </c:v>
                </c:pt>
                <c:pt idx="64">
                  <c:v>Q2/24 </c:v>
                </c:pt>
              </c:strCache>
            </c:strRef>
          </c:cat>
          <c:val>
            <c:numRef>
              <c:extLst>
                <c:ext xmlns:c15="http://schemas.microsoft.com/office/drawing/2012/chart" uri="{02D57815-91ED-43cb-92C2-25804820EDAC}">
                  <c15:fullRef>
                    <c15:sqref>chart_data!$K$10:$CG$10</c15:sqref>
                  </c15:fullRef>
                </c:ext>
              </c:extLst>
              <c:f>chart_data!$U$10:$CG$10</c:f>
              <c:numCache>
                <c:formatCode>0.00</c:formatCode>
                <c:ptCount val="65"/>
                <c:pt idx="0">
                  <c:v>6.7282511171188037</c:v>
                </c:pt>
                <c:pt idx="1">
                  <c:v>7.1752605134050773</c:v>
                </c:pt>
                <c:pt idx="2">
                  <c:v>9.226970909330209</c:v>
                </c:pt>
                <c:pt idx="3">
                  <c:v>8.237340537374422</c:v>
                </c:pt>
                <c:pt idx="4">
                  <c:v>8.3592020286264717</c:v>
                </c:pt>
                <c:pt idx="5">
                  <c:v>7.9842174602406129</c:v>
                </c:pt>
                <c:pt idx="6">
                  <c:v>7.395960440564826</c:v>
                </c:pt>
                <c:pt idx="7">
                  <c:v>7.2967285369811448</c:v>
                </c:pt>
                <c:pt idx="8">
                  <c:v>7.1146002644749382</c:v>
                </c:pt>
                <c:pt idx="9">
                  <c:v>7.1627179085614241</c:v>
                </c:pt>
                <c:pt idx="10">
                  <c:v>7.2692353538424763</c:v>
                </c:pt>
                <c:pt idx="11">
                  <c:v>7.4561439478840086</c:v>
                </c:pt>
                <c:pt idx="12">
                  <c:v>7.4017238315524407</c:v>
                </c:pt>
                <c:pt idx="13">
                  <c:v>7.4604548929012084</c:v>
                </c:pt>
                <c:pt idx="14">
                  <c:v>7.9888262617431041</c:v>
                </c:pt>
                <c:pt idx="15">
                  <c:v>8.1125483607564828</c:v>
                </c:pt>
                <c:pt idx="16">
                  <c:v>8.1763776937164714</c:v>
                </c:pt>
                <c:pt idx="17">
                  <c:v>8.2747903797408355</c:v>
                </c:pt>
                <c:pt idx="18">
                  <c:v>8.4563400174825141</c:v>
                </c:pt>
                <c:pt idx="19">
                  <c:v>8.6207233214469738</c:v>
                </c:pt>
                <c:pt idx="20">
                  <c:v>8.8231554099307417</c:v>
                </c:pt>
                <c:pt idx="21">
                  <c:v>8.8237683519903456</c:v>
                </c:pt>
                <c:pt idx="22">
                  <c:v>9.3378272537103193</c:v>
                </c:pt>
                <c:pt idx="23">
                  <c:v>9.4555095000335001</c:v>
                </c:pt>
                <c:pt idx="24">
                  <c:v>9.2984475799792126</c:v>
                </c:pt>
                <c:pt idx="25">
                  <c:v>9.1206109721793975</c:v>
                </c:pt>
                <c:pt idx="26">
                  <c:v>9.5213631821900879</c:v>
                </c:pt>
                <c:pt idx="27">
                  <c:v>9.8141471153077973</c:v>
                </c:pt>
                <c:pt idx="28">
                  <c:v>9.7168069721538455</c:v>
                </c:pt>
                <c:pt idx="29">
                  <c:v>9.7477305136260917</c:v>
                </c:pt>
                <c:pt idx="30">
                  <c:v>9.6989903148047798</c:v>
                </c:pt>
                <c:pt idx="31">
                  <c:v>9.6274802765206235</c:v>
                </c:pt>
                <c:pt idx="32">
                  <c:v>9.2673726480266776</c:v>
                </c:pt>
                <c:pt idx="33">
                  <c:v>9.4380319374823092</c:v>
                </c:pt>
                <c:pt idx="34">
                  <c:v>9.9214392535524638</c:v>
                </c:pt>
                <c:pt idx="35">
                  <c:v>10.061810003313573</c:v>
                </c:pt>
                <c:pt idx="36">
                  <c:v>9.9013372780893718</c:v>
                </c:pt>
                <c:pt idx="37">
                  <c:v>9.9611387727456933</c:v>
                </c:pt>
                <c:pt idx="38">
                  <c:v>10.394997466692871</c:v>
                </c:pt>
                <c:pt idx="39">
                  <c:v>10.718968625974377</c:v>
                </c:pt>
                <c:pt idx="40">
                  <c:v>10.887614417151035</c:v>
                </c:pt>
                <c:pt idx="41">
                  <c:v>11.033930351283153</c:v>
                </c:pt>
                <c:pt idx="42">
                  <c:v>11.907989013342036</c:v>
                </c:pt>
                <c:pt idx="43">
                  <c:v>12.118068603337395</c:v>
                </c:pt>
                <c:pt idx="44">
                  <c:v>11.247821757043132</c:v>
                </c:pt>
                <c:pt idx="45">
                  <c:v>11.458535237371251</c:v>
                </c:pt>
                <c:pt idx="46">
                  <c:v>12.749059954936705</c:v>
                </c:pt>
                <c:pt idx="47">
                  <c:v>13.094023570077045</c:v>
                </c:pt>
                <c:pt idx="48">
                  <c:v>12.182195068922583</c:v>
                </c:pt>
                <c:pt idx="49">
                  <c:v>11.852448960804862</c:v>
                </c:pt>
                <c:pt idx="50">
                  <c:v>13.016807726968469</c:v>
                </c:pt>
                <c:pt idx="51">
                  <c:v>13.123437146652156</c:v>
                </c:pt>
                <c:pt idx="52">
                  <c:v>12.008625497883697</c:v>
                </c:pt>
                <c:pt idx="53">
                  <c:v>12.349809039526409</c:v>
                </c:pt>
                <c:pt idx="54">
                  <c:v>16.51369279719712</c:v>
                </c:pt>
                <c:pt idx="55" formatCode="0.00\ ">
                  <c:v>17.385168978912859</c:v>
                </c:pt>
                <c:pt idx="56">
                  <c:v>17.745651095209645</c:v>
                </c:pt>
                <c:pt idx="57">
                  <c:v>20.226113728696053</c:v>
                </c:pt>
                <c:pt idx="58">
                  <c:v>23.360703480275713</c:v>
                </c:pt>
                <c:pt idx="59">
                  <c:v>25.296119565964801</c:v>
                </c:pt>
                <c:pt idx="60">
                  <c:v>28.703838709235075</c:v>
                </c:pt>
                <c:pt idx="61">
                  <c:v>30.408158433135526</c:v>
                </c:pt>
                <c:pt idx="62">
                  <c:v>30.094013390098727</c:v>
                </c:pt>
                <c:pt idx="63">
                  <c:v>29.563996341594866</c:v>
                </c:pt>
                <c:pt idx="64">
                  <c:v>28.423391852040826</c:v>
                </c:pt>
              </c:numCache>
            </c:numRef>
          </c:val>
          <c:smooth val="0"/>
          <c:extLst>
            <c:ext xmlns:c16="http://schemas.microsoft.com/office/drawing/2014/chart" uri="{C3380CC4-5D6E-409C-BE32-E72D297353CC}">
              <c16:uniqueId val="{00000004-C897-430C-9E67-8612CCD20E66}"/>
            </c:ext>
          </c:extLst>
        </c:ser>
        <c:ser>
          <c:idx val="5"/>
          <c:order val="4"/>
          <c:tx>
            <c:strRef>
              <c:f>chart_data!$C$11</c:f>
              <c:strCache>
                <c:ptCount val="1"/>
                <c:pt idx="0">
                  <c:v>Large</c:v>
                </c:pt>
              </c:strCache>
            </c:strRef>
          </c:tx>
          <c:spPr>
            <a:ln w="19050">
              <a:solidFill>
                <a:schemeClr val="accent2"/>
              </a:solidFill>
              <a:prstDash val="solid"/>
            </a:ln>
          </c:spPr>
          <c:marker>
            <c:symbol val="none"/>
          </c:marker>
          <c:cat>
            <c:strRef>
              <c:extLst>
                <c:ext xmlns:c15="http://schemas.microsoft.com/office/drawing/2012/chart" uri="{02D57815-91ED-43cb-92C2-25804820EDAC}">
                  <c15:fullRef>
                    <c15:sqref>chart_data!$K$6:$CG$6</c15:sqref>
                  </c15:fullRef>
                </c:ext>
              </c:extLst>
              <c:f>chart_data!$U$6:$CG$6</c:f>
              <c:strCache>
                <c:ptCount val="65"/>
                <c:pt idx="0">
                  <c:v>Q2/08 </c:v>
                </c:pt>
                <c:pt idx="1">
                  <c:v>Q3/08 </c:v>
                </c:pt>
                <c:pt idx="2">
                  <c:v>Q4/08 </c:v>
                </c:pt>
                <c:pt idx="3">
                  <c:v>Q1/09 </c:v>
                </c:pt>
                <c:pt idx="4">
                  <c:v>Q2/09 </c:v>
                </c:pt>
                <c:pt idx="5">
                  <c:v>Q3/09 </c:v>
                </c:pt>
                <c:pt idx="6">
                  <c:v>Q4/09 </c:v>
                </c:pt>
                <c:pt idx="7">
                  <c:v>Q1/10 </c:v>
                </c:pt>
                <c:pt idx="8">
                  <c:v>Q2/10 </c:v>
                </c:pt>
                <c:pt idx="9">
                  <c:v>Q3/10 </c:v>
                </c:pt>
                <c:pt idx="10">
                  <c:v>Q4/10 </c:v>
                </c:pt>
                <c:pt idx="11">
                  <c:v>Q1/11 </c:v>
                </c:pt>
                <c:pt idx="12">
                  <c:v>Q2/11 </c:v>
                </c:pt>
                <c:pt idx="13">
                  <c:v>Q3/11 </c:v>
                </c:pt>
                <c:pt idx="14">
                  <c:v>Q4/11 </c:v>
                </c:pt>
                <c:pt idx="15">
                  <c:v>Q1/12 </c:v>
                </c:pt>
                <c:pt idx="16">
                  <c:v>Q2/12 </c:v>
                </c:pt>
                <c:pt idx="17">
                  <c:v>Q3/12 </c:v>
                </c:pt>
                <c:pt idx="18">
                  <c:v>Q4/12 </c:v>
                </c:pt>
                <c:pt idx="19">
                  <c:v>Q1/13 </c:v>
                </c:pt>
                <c:pt idx="20">
                  <c:v>Q2/13 </c:v>
                </c:pt>
                <c:pt idx="21">
                  <c:v>Q3/13 </c:v>
                </c:pt>
                <c:pt idx="22">
                  <c:v>Q4/13 </c:v>
                </c:pt>
                <c:pt idx="23">
                  <c:v>Q1/14 </c:v>
                </c:pt>
                <c:pt idx="24">
                  <c:v>Q2/14 </c:v>
                </c:pt>
                <c:pt idx="25">
                  <c:v>Q3/14 </c:v>
                </c:pt>
                <c:pt idx="26">
                  <c:v>Q4/14 </c:v>
                </c:pt>
                <c:pt idx="27">
                  <c:v>Q1/15 </c:v>
                </c:pt>
                <c:pt idx="28">
                  <c:v>Q2/15 </c:v>
                </c:pt>
                <c:pt idx="29">
                  <c:v>Q3/15 </c:v>
                </c:pt>
                <c:pt idx="30">
                  <c:v>Q4/15 </c:v>
                </c:pt>
                <c:pt idx="31">
                  <c:v>Q1/16 </c:v>
                </c:pt>
                <c:pt idx="32">
                  <c:v>Q2/16 </c:v>
                </c:pt>
                <c:pt idx="33">
                  <c:v>Q3/16 </c:v>
                </c:pt>
                <c:pt idx="34">
                  <c:v>Q4/16 </c:v>
                </c:pt>
                <c:pt idx="35">
                  <c:v>Q1/17 </c:v>
                </c:pt>
                <c:pt idx="36">
                  <c:v>Q2/17 </c:v>
                </c:pt>
                <c:pt idx="37">
                  <c:v>Q3/17 </c:v>
                </c:pt>
                <c:pt idx="38">
                  <c:v>Q4/17 </c:v>
                </c:pt>
                <c:pt idx="39">
                  <c:v>Q1/18 </c:v>
                </c:pt>
                <c:pt idx="40">
                  <c:v>Q2/18 </c:v>
                </c:pt>
                <c:pt idx="41">
                  <c:v>Q3/18 </c:v>
                </c:pt>
                <c:pt idx="42">
                  <c:v>Q4/18 </c:v>
                </c:pt>
                <c:pt idx="43">
                  <c:v>Q1/19 </c:v>
                </c:pt>
                <c:pt idx="44">
                  <c:v>Q2/19 </c:v>
                </c:pt>
                <c:pt idx="45">
                  <c:v>Q3/19 </c:v>
                </c:pt>
                <c:pt idx="46">
                  <c:v>Q4/19 </c:v>
                </c:pt>
                <c:pt idx="47">
                  <c:v>Q1/20 </c:v>
                </c:pt>
                <c:pt idx="48">
                  <c:v>Q2/20 </c:v>
                </c:pt>
                <c:pt idx="49">
                  <c:v>Q3/20 </c:v>
                </c:pt>
                <c:pt idx="50">
                  <c:v>Q4/20 </c:v>
                </c:pt>
                <c:pt idx="51">
                  <c:v>Q1/21 </c:v>
                </c:pt>
                <c:pt idx="52">
                  <c:v>Q2/21 </c:v>
                </c:pt>
                <c:pt idx="53">
                  <c:v>Q3/21 </c:v>
                </c:pt>
                <c:pt idx="54">
                  <c:v>Q4/21 </c:v>
                </c:pt>
                <c:pt idx="55">
                  <c:v>Q1/22 </c:v>
                </c:pt>
                <c:pt idx="56">
                  <c:v>Q2/22 </c:v>
                </c:pt>
                <c:pt idx="57">
                  <c:v>Q3/22 </c:v>
                </c:pt>
                <c:pt idx="58">
                  <c:v>Q4/22 </c:v>
                </c:pt>
                <c:pt idx="59">
                  <c:v>Q1/23 </c:v>
                </c:pt>
                <c:pt idx="60">
                  <c:v>Q2/23 </c:v>
                </c:pt>
                <c:pt idx="61">
                  <c:v>Q3/23 </c:v>
                </c:pt>
                <c:pt idx="62">
                  <c:v>Q4/23 </c:v>
                </c:pt>
                <c:pt idx="63">
                  <c:v>Q1/24 </c:v>
                </c:pt>
                <c:pt idx="64">
                  <c:v>Q2/24 </c:v>
                </c:pt>
              </c:strCache>
            </c:strRef>
          </c:cat>
          <c:val>
            <c:numRef>
              <c:extLst>
                <c:ext xmlns:c15="http://schemas.microsoft.com/office/drawing/2012/chart" uri="{02D57815-91ED-43cb-92C2-25804820EDAC}">
                  <c15:fullRef>
                    <c15:sqref>chart_data!$K$11:$CG$11</c15:sqref>
                  </c15:fullRef>
                </c:ext>
              </c:extLst>
              <c:f>chart_data!$U$11:$CG$11</c:f>
              <c:numCache>
                <c:formatCode>0.00</c:formatCode>
                <c:ptCount val="65"/>
                <c:pt idx="0">
                  <c:v>6.6085690510698054</c:v>
                </c:pt>
                <c:pt idx="1">
                  <c:v>7.0095022384265366</c:v>
                </c:pt>
                <c:pt idx="2">
                  <c:v>8.840756695685732</c:v>
                </c:pt>
                <c:pt idx="3">
                  <c:v>8.0766052997695859</c:v>
                </c:pt>
                <c:pt idx="4">
                  <c:v>8.2275306344697992</c:v>
                </c:pt>
                <c:pt idx="5">
                  <c:v>7.7291756177826665</c:v>
                </c:pt>
                <c:pt idx="6">
                  <c:v>7.2567062042819517</c:v>
                </c:pt>
                <c:pt idx="7">
                  <c:v>7.0425879360897241</c:v>
                </c:pt>
                <c:pt idx="8">
                  <c:v>6.5928546150925289</c:v>
                </c:pt>
                <c:pt idx="9">
                  <c:v>6.4966644381331502</c:v>
                </c:pt>
                <c:pt idx="10">
                  <c:v>6.5610072232604626</c:v>
                </c:pt>
                <c:pt idx="11">
                  <c:v>6.9266819000281039</c:v>
                </c:pt>
                <c:pt idx="12">
                  <c:v>7.240470926176843</c:v>
                </c:pt>
                <c:pt idx="13">
                  <c:v>7.0695080983747438</c:v>
                </c:pt>
                <c:pt idx="14">
                  <c:v>7.3895392204540364</c:v>
                </c:pt>
                <c:pt idx="15">
                  <c:v>7.7786829565617772</c:v>
                </c:pt>
                <c:pt idx="16">
                  <c:v>8.2629145093768983</c:v>
                </c:pt>
                <c:pt idx="17">
                  <c:v>7.9898163777357842</c:v>
                </c:pt>
                <c:pt idx="18">
                  <c:v>8.408607314677548</c:v>
                </c:pt>
                <c:pt idx="19">
                  <c:v>8.5520102196907501</c:v>
                </c:pt>
                <c:pt idx="20">
                  <c:v>9.0575244167705886</c:v>
                </c:pt>
                <c:pt idx="21">
                  <c:v>8.7950536938900594</c:v>
                </c:pt>
                <c:pt idx="22">
                  <c:v>9.0554838347801301</c:v>
                </c:pt>
                <c:pt idx="23">
                  <c:v>9.3865780526745795</c:v>
                </c:pt>
                <c:pt idx="24">
                  <c:v>9.4568449360822804</c:v>
                </c:pt>
                <c:pt idx="25">
                  <c:v>9.0619031720723964</c:v>
                </c:pt>
                <c:pt idx="26">
                  <c:v>9.5028492298695415</c:v>
                </c:pt>
                <c:pt idx="27">
                  <c:v>9.5582781164345771</c:v>
                </c:pt>
                <c:pt idx="28">
                  <c:v>9.655246975274796</c:v>
                </c:pt>
                <c:pt idx="29">
                  <c:v>9.4122035669168191</c:v>
                </c:pt>
                <c:pt idx="30">
                  <c:v>9.6590136613286877</c:v>
                </c:pt>
                <c:pt idx="31">
                  <c:v>9.4772057372222811</c:v>
                </c:pt>
                <c:pt idx="32">
                  <c:v>9.2749624512543587</c:v>
                </c:pt>
                <c:pt idx="33">
                  <c:v>9.2261503936056197</c:v>
                </c:pt>
                <c:pt idx="34">
                  <c:v>9.7941337469638299</c:v>
                </c:pt>
                <c:pt idx="35">
                  <c:v>9.9750738921202569</c:v>
                </c:pt>
                <c:pt idx="36">
                  <c:v>9.9565636007455556</c:v>
                </c:pt>
                <c:pt idx="37">
                  <c:v>9.8353194002810387</c:v>
                </c:pt>
                <c:pt idx="38">
                  <c:v>10.488522720742672</c:v>
                </c:pt>
                <c:pt idx="39">
                  <c:v>10.160641538170422</c:v>
                </c:pt>
                <c:pt idx="40">
                  <c:v>10.333911563848275</c:v>
                </c:pt>
                <c:pt idx="41">
                  <c:v>10.394409713696616</c:v>
                </c:pt>
                <c:pt idx="42">
                  <c:v>10.998150408274153</c:v>
                </c:pt>
                <c:pt idx="43">
                  <c:v>11.48898483623438</c:v>
                </c:pt>
                <c:pt idx="44">
                  <c:v>10.638265203306513</c:v>
                </c:pt>
                <c:pt idx="45">
                  <c:v>10.845628024944203</c:v>
                </c:pt>
                <c:pt idx="46">
                  <c:v>12.063461364673222</c:v>
                </c:pt>
                <c:pt idx="47">
                  <c:v>13.24681972064095</c:v>
                </c:pt>
                <c:pt idx="48">
                  <c:v>11.846236312666113</c:v>
                </c:pt>
                <c:pt idx="49">
                  <c:v>11.276807987545737</c:v>
                </c:pt>
                <c:pt idx="50">
                  <c:v>13.149170126743897</c:v>
                </c:pt>
                <c:pt idx="51">
                  <c:v>13.133503168989073</c:v>
                </c:pt>
                <c:pt idx="52">
                  <c:v>11.397454455136286</c:v>
                </c:pt>
                <c:pt idx="53">
                  <c:v>11.814184982656595</c:v>
                </c:pt>
                <c:pt idx="54">
                  <c:v>16.740611813832938</c:v>
                </c:pt>
                <c:pt idx="55" formatCode="0.00\ ">
                  <c:v>17.258532500845529</c:v>
                </c:pt>
                <c:pt idx="56">
                  <c:v>16.595994446027806</c:v>
                </c:pt>
                <c:pt idx="57">
                  <c:v>19.114797215120461</c:v>
                </c:pt>
                <c:pt idx="58">
                  <c:v>20.871236104569871</c:v>
                </c:pt>
                <c:pt idx="59">
                  <c:v>22.625483807782793</c:v>
                </c:pt>
                <c:pt idx="60">
                  <c:v>26.164496686885794</c:v>
                </c:pt>
                <c:pt idx="61">
                  <c:v>28.836074953924555</c:v>
                </c:pt>
                <c:pt idx="62">
                  <c:v>28.738831759621469</c:v>
                </c:pt>
                <c:pt idx="63">
                  <c:v>27.999074927800049</c:v>
                </c:pt>
                <c:pt idx="64">
                  <c:v>26.643804339478091</c:v>
                </c:pt>
              </c:numCache>
            </c:numRef>
          </c:val>
          <c:smooth val="0"/>
          <c:extLst>
            <c:ext xmlns:c16="http://schemas.microsoft.com/office/drawing/2014/chart" uri="{C3380CC4-5D6E-409C-BE32-E72D297353CC}">
              <c16:uniqueId val="{00000005-C897-430C-9E67-8612CCD20E66}"/>
            </c:ext>
          </c:extLst>
        </c:ser>
        <c:ser>
          <c:idx val="6"/>
          <c:order val="5"/>
          <c:tx>
            <c:strRef>
              <c:f>chart_data!$C$12</c:f>
              <c:strCache>
                <c:ptCount val="1"/>
                <c:pt idx="0">
                  <c:v>Very Large</c:v>
                </c:pt>
              </c:strCache>
            </c:strRef>
          </c:tx>
          <c:spPr>
            <a:ln w="19050">
              <a:solidFill>
                <a:schemeClr val="accent2">
                  <a:lumMod val="50000"/>
                </a:schemeClr>
              </a:solidFill>
              <a:prstDash val="solid"/>
            </a:ln>
          </c:spPr>
          <c:marker>
            <c:symbol val="none"/>
          </c:marker>
          <c:cat>
            <c:strRef>
              <c:extLst>
                <c:ext xmlns:c15="http://schemas.microsoft.com/office/drawing/2012/chart" uri="{02D57815-91ED-43cb-92C2-25804820EDAC}">
                  <c15:fullRef>
                    <c15:sqref>chart_data!$K$6:$CG$6</c15:sqref>
                  </c15:fullRef>
                </c:ext>
              </c:extLst>
              <c:f>chart_data!$U$6:$CG$6</c:f>
              <c:strCache>
                <c:ptCount val="65"/>
                <c:pt idx="0">
                  <c:v>Q2/08 </c:v>
                </c:pt>
                <c:pt idx="1">
                  <c:v>Q3/08 </c:v>
                </c:pt>
                <c:pt idx="2">
                  <c:v>Q4/08 </c:v>
                </c:pt>
                <c:pt idx="3">
                  <c:v>Q1/09 </c:v>
                </c:pt>
                <c:pt idx="4">
                  <c:v>Q2/09 </c:v>
                </c:pt>
                <c:pt idx="5">
                  <c:v>Q3/09 </c:v>
                </c:pt>
                <c:pt idx="6">
                  <c:v>Q4/09 </c:v>
                </c:pt>
                <c:pt idx="7">
                  <c:v>Q1/10 </c:v>
                </c:pt>
                <c:pt idx="8">
                  <c:v>Q2/10 </c:v>
                </c:pt>
                <c:pt idx="9">
                  <c:v>Q3/10 </c:v>
                </c:pt>
                <c:pt idx="10">
                  <c:v>Q4/10 </c:v>
                </c:pt>
                <c:pt idx="11">
                  <c:v>Q1/11 </c:v>
                </c:pt>
                <c:pt idx="12">
                  <c:v>Q2/11 </c:v>
                </c:pt>
                <c:pt idx="13">
                  <c:v>Q3/11 </c:v>
                </c:pt>
                <c:pt idx="14">
                  <c:v>Q4/11 </c:v>
                </c:pt>
                <c:pt idx="15">
                  <c:v>Q1/12 </c:v>
                </c:pt>
                <c:pt idx="16">
                  <c:v>Q2/12 </c:v>
                </c:pt>
                <c:pt idx="17">
                  <c:v>Q3/12 </c:v>
                </c:pt>
                <c:pt idx="18">
                  <c:v>Q4/12 </c:v>
                </c:pt>
                <c:pt idx="19">
                  <c:v>Q1/13 </c:v>
                </c:pt>
                <c:pt idx="20">
                  <c:v>Q2/13 </c:v>
                </c:pt>
                <c:pt idx="21">
                  <c:v>Q3/13 </c:v>
                </c:pt>
                <c:pt idx="22">
                  <c:v>Q4/13 </c:v>
                </c:pt>
                <c:pt idx="23">
                  <c:v>Q1/14 </c:v>
                </c:pt>
                <c:pt idx="24">
                  <c:v>Q2/14 </c:v>
                </c:pt>
                <c:pt idx="25">
                  <c:v>Q3/14 </c:v>
                </c:pt>
                <c:pt idx="26">
                  <c:v>Q4/14 </c:v>
                </c:pt>
                <c:pt idx="27">
                  <c:v>Q1/15 </c:v>
                </c:pt>
                <c:pt idx="28">
                  <c:v>Q2/15 </c:v>
                </c:pt>
                <c:pt idx="29">
                  <c:v>Q3/15 </c:v>
                </c:pt>
                <c:pt idx="30">
                  <c:v>Q4/15 </c:v>
                </c:pt>
                <c:pt idx="31">
                  <c:v>Q1/16 </c:v>
                </c:pt>
                <c:pt idx="32">
                  <c:v>Q2/16 </c:v>
                </c:pt>
                <c:pt idx="33">
                  <c:v>Q3/16 </c:v>
                </c:pt>
                <c:pt idx="34">
                  <c:v>Q4/16 </c:v>
                </c:pt>
                <c:pt idx="35">
                  <c:v>Q1/17 </c:v>
                </c:pt>
                <c:pt idx="36">
                  <c:v>Q2/17 </c:v>
                </c:pt>
                <c:pt idx="37">
                  <c:v>Q3/17 </c:v>
                </c:pt>
                <c:pt idx="38">
                  <c:v>Q4/17 </c:v>
                </c:pt>
                <c:pt idx="39">
                  <c:v>Q1/18 </c:v>
                </c:pt>
                <c:pt idx="40">
                  <c:v>Q2/18 </c:v>
                </c:pt>
                <c:pt idx="41">
                  <c:v>Q3/18 </c:v>
                </c:pt>
                <c:pt idx="42">
                  <c:v>Q4/18 </c:v>
                </c:pt>
                <c:pt idx="43">
                  <c:v>Q1/19 </c:v>
                </c:pt>
                <c:pt idx="44">
                  <c:v>Q2/19 </c:v>
                </c:pt>
                <c:pt idx="45">
                  <c:v>Q3/19 </c:v>
                </c:pt>
                <c:pt idx="46">
                  <c:v>Q4/19 </c:v>
                </c:pt>
                <c:pt idx="47">
                  <c:v>Q1/20 </c:v>
                </c:pt>
                <c:pt idx="48">
                  <c:v>Q2/20 </c:v>
                </c:pt>
                <c:pt idx="49">
                  <c:v>Q3/20 </c:v>
                </c:pt>
                <c:pt idx="50">
                  <c:v>Q4/20 </c:v>
                </c:pt>
                <c:pt idx="51">
                  <c:v>Q1/21 </c:v>
                </c:pt>
                <c:pt idx="52">
                  <c:v>Q2/21 </c:v>
                </c:pt>
                <c:pt idx="53">
                  <c:v>Q3/21 </c:v>
                </c:pt>
                <c:pt idx="54">
                  <c:v>Q4/21 </c:v>
                </c:pt>
                <c:pt idx="55">
                  <c:v>Q1/22 </c:v>
                </c:pt>
                <c:pt idx="56">
                  <c:v>Q2/22 </c:v>
                </c:pt>
                <c:pt idx="57">
                  <c:v>Q3/22 </c:v>
                </c:pt>
                <c:pt idx="58">
                  <c:v>Q4/22 </c:v>
                </c:pt>
                <c:pt idx="59">
                  <c:v>Q1/23 </c:v>
                </c:pt>
                <c:pt idx="60">
                  <c:v>Q2/23 </c:v>
                </c:pt>
                <c:pt idx="61">
                  <c:v>Q3/23 </c:v>
                </c:pt>
                <c:pt idx="62">
                  <c:v>Q4/23 </c:v>
                </c:pt>
                <c:pt idx="63">
                  <c:v>Q1/24 </c:v>
                </c:pt>
                <c:pt idx="64">
                  <c:v>Q2/24 </c:v>
                </c:pt>
              </c:strCache>
            </c:strRef>
          </c:cat>
          <c:val>
            <c:numRef>
              <c:extLst>
                <c:ext xmlns:c15="http://schemas.microsoft.com/office/drawing/2012/chart" uri="{02D57815-91ED-43cb-92C2-25804820EDAC}">
                  <c15:fullRef>
                    <c15:sqref>chart_data!$K$12:$CG$12</c15:sqref>
                  </c15:fullRef>
                </c:ext>
              </c:extLst>
              <c:f>chart_data!$U$12:$CG$12</c:f>
              <c:numCache>
                <c:formatCode>0.00</c:formatCode>
                <c:ptCount val="65"/>
                <c:pt idx="0">
                  <c:v>6.8599738291327386</c:v>
                </c:pt>
                <c:pt idx="1">
                  <c:v>7.1086009276749351</c:v>
                </c:pt>
                <c:pt idx="2">
                  <c:v>9.3623873747815161</c:v>
                </c:pt>
                <c:pt idx="3">
                  <c:v>7.9979128066636358</c:v>
                </c:pt>
                <c:pt idx="4">
                  <c:v>8.1831859284846349</c:v>
                </c:pt>
                <c:pt idx="5">
                  <c:v>7.7218158787423228</c:v>
                </c:pt>
                <c:pt idx="6">
                  <c:v>7.2304797120533078</c:v>
                </c:pt>
                <c:pt idx="7">
                  <c:v>6.8343045867219114</c:v>
                </c:pt>
                <c:pt idx="8">
                  <c:v>6.3381972762425853</c:v>
                </c:pt>
                <c:pt idx="9">
                  <c:v>6.4254084090487495</c:v>
                </c:pt>
                <c:pt idx="10">
                  <c:v>6.5687609263205013</c:v>
                </c:pt>
                <c:pt idx="11">
                  <c:v>7.0259984228229939</c:v>
                </c:pt>
                <c:pt idx="12">
                  <c:v>7.0060147041744099</c:v>
                </c:pt>
                <c:pt idx="13">
                  <c:v>6.6416477110127454</c:v>
                </c:pt>
                <c:pt idx="14">
                  <c:v>7.1386429507431242</c:v>
                </c:pt>
                <c:pt idx="15">
                  <c:v>6.7996169839251639</c:v>
                </c:pt>
                <c:pt idx="16">
                  <c:v>7.9082007401846086</c:v>
                </c:pt>
                <c:pt idx="17">
                  <c:v>7.8394731642113866</c:v>
                </c:pt>
                <c:pt idx="18">
                  <c:v>8.1974872984411977</c:v>
                </c:pt>
                <c:pt idx="19">
                  <c:v>8.6540994794048753</c:v>
                </c:pt>
                <c:pt idx="20">
                  <c:v>8.8361279863490889</c:v>
                </c:pt>
                <c:pt idx="21">
                  <c:v>8.5046536142226614</c:v>
                </c:pt>
                <c:pt idx="22">
                  <c:v>8.7731261535093701</c:v>
                </c:pt>
                <c:pt idx="23">
                  <c:v>9.0183134070437827</c:v>
                </c:pt>
                <c:pt idx="24">
                  <c:v>9.1893669887237692</c:v>
                </c:pt>
                <c:pt idx="25">
                  <c:v>8.7022393981340702</c:v>
                </c:pt>
                <c:pt idx="26">
                  <c:v>9.3933614433711377</c:v>
                </c:pt>
                <c:pt idx="27">
                  <c:v>9.3948745891997678</c:v>
                </c:pt>
                <c:pt idx="28">
                  <c:v>9.3736570511838888</c:v>
                </c:pt>
                <c:pt idx="29">
                  <c:v>9.2788247949372771</c:v>
                </c:pt>
                <c:pt idx="30">
                  <c:v>9.2666025716178702</c:v>
                </c:pt>
                <c:pt idx="31">
                  <c:v>9.2734169532622666</c:v>
                </c:pt>
                <c:pt idx="32">
                  <c:v>9.0668595512681218</c:v>
                </c:pt>
                <c:pt idx="33">
                  <c:v>9.0607257040280249</c:v>
                </c:pt>
                <c:pt idx="34">
                  <c:v>9.7069919313256108</c:v>
                </c:pt>
                <c:pt idx="35">
                  <c:v>9.8372964780081862</c:v>
                </c:pt>
                <c:pt idx="36">
                  <c:v>9.9581072947075633</c:v>
                </c:pt>
                <c:pt idx="37">
                  <c:v>9.7660836409463414</c:v>
                </c:pt>
                <c:pt idx="38">
                  <c:v>10.165375164333311</c:v>
                </c:pt>
                <c:pt idx="39">
                  <c:v>9.8494827469858155</c:v>
                </c:pt>
                <c:pt idx="40">
                  <c:v>9.9963638474859611</c:v>
                </c:pt>
                <c:pt idx="41">
                  <c:v>10.088114419180881</c:v>
                </c:pt>
                <c:pt idx="42">
                  <c:v>10.256589675774681</c:v>
                </c:pt>
                <c:pt idx="43">
                  <c:v>11.282314192791052</c:v>
                </c:pt>
                <c:pt idx="44">
                  <c:v>10.126858707763022</c:v>
                </c:pt>
                <c:pt idx="45">
                  <c:v>9.9650372615925065</c:v>
                </c:pt>
                <c:pt idx="46">
                  <c:v>11.531268046964314</c:v>
                </c:pt>
                <c:pt idx="47">
                  <c:v>12.627269862517075</c:v>
                </c:pt>
                <c:pt idx="48">
                  <c:v>10.595624749798693</c:v>
                </c:pt>
                <c:pt idx="49">
                  <c:v>10.413490111287942</c:v>
                </c:pt>
                <c:pt idx="50">
                  <c:v>12.613336046146671</c:v>
                </c:pt>
                <c:pt idx="51">
                  <c:v>12.346331630188864</c:v>
                </c:pt>
                <c:pt idx="52">
                  <c:v>11.288468593740342</c:v>
                </c:pt>
                <c:pt idx="53">
                  <c:v>11.93696815098464</c:v>
                </c:pt>
                <c:pt idx="54">
                  <c:v>16.509127020681003</c:v>
                </c:pt>
                <c:pt idx="55" formatCode="0.00\ ">
                  <c:v>17.224826725104563</c:v>
                </c:pt>
                <c:pt idx="56">
                  <c:v>17.492570983578482</c:v>
                </c:pt>
                <c:pt idx="57">
                  <c:v>20.408205039071419</c:v>
                </c:pt>
                <c:pt idx="58">
                  <c:v>22.206958416177613</c:v>
                </c:pt>
                <c:pt idx="59">
                  <c:v>22.011497814953859</c:v>
                </c:pt>
                <c:pt idx="60">
                  <c:v>21.905422694424693</c:v>
                </c:pt>
                <c:pt idx="61">
                  <c:v>22.858626474043557</c:v>
                </c:pt>
                <c:pt idx="62">
                  <c:v>23.182739311939336</c:v>
                </c:pt>
                <c:pt idx="63">
                  <c:v>23.595739037045373</c:v>
                </c:pt>
                <c:pt idx="64">
                  <c:v>22.732011660694369</c:v>
                </c:pt>
              </c:numCache>
            </c:numRef>
          </c:val>
          <c:smooth val="0"/>
          <c:extLst>
            <c:ext xmlns:c16="http://schemas.microsoft.com/office/drawing/2014/chart" uri="{C3380CC4-5D6E-409C-BE32-E72D297353CC}">
              <c16:uniqueId val="{00000006-C897-430C-9E67-8612CCD20E66}"/>
            </c:ext>
          </c:extLst>
        </c:ser>
        <c:ser>
          <c:idx val="7"/>
          <c:order val="6"/>
          <c:tx>
            <c:strRef>
              <c:f>chart_data!$C$13</c:f>
              <c:strCache>
                <c:ptCount val="1"/>
                <c:pt idx="0">
                  <c:v>Extra Large</c:v>
                </c:pt>
              </c:strCache>
            </c:strRef>
          </c:tx>
          <c:spPr>
            <a:ln w="19050">
              <a:solidFill>
                <a:schemeClr val="accent4">
                  <a:lumMod val="75000"/>
                </a:schemeClr>
              </a:solidFill>
            </a:ln>
          </c:spPr>
          <c:marker>
            <c:symbol val="none"/>
          </c:marker>
          <c:cat>
            <c:strRef>
              <c:extLst>
                <c:ext xmlns:c15="http://schemas.microsoft.com/office/drawing/2012/chart" uri="{02D57815-91ED-43cb-92C2-25804820EDAC}">
                  <c15:fullRef>
                    <c15:sqref>chart_data!$K$6:$CG$6</c15:sqref>
                  </c15:fullRef>
                </c:ext>
              </c:extLst>
              <c:f>chart_data!$U$6:$CG$6</c:f>
              <c:strCache>
                <c:ptCount val="65"/>
                <c:pt idx="0">
                  <c:v>Q2/08 </c:v>
                </c:pt>
                <c:pt idx="1">
                  <c:v>Q3/08 </c:v>
                </c:pt>
                <c:pt idx="2">
                  <c:v>Q4/08 </c:v>
                </c:pt>
                <c:pt idx="3">
                  <c:v>Q1/09 </c:v>
                </c:pt>
                <c:pt idx="4">
                  <c:v>Q2/09 </c:v>
                </c:pt>
                <c:pt idx="5">
                  <c:v>Q3/09 </c:v>
                </c:pt>
                <c:pt idx="6">
                  <c:v>Q4/09 </c:v>
                </c:pt>
                <c:pt idx="7">
                  <c:v>Q1/10 </c:v>
                </c:pt>
                <c:pt idx="8">
                  <c:v>Q2/10 </c:v>
                </c:pt>
                <c:pt idx="9">
                  <c:v>Q3/10 </c:v>
                </c:pt>
                <c:pt idx="10">
                  <c:v>Q4/10 </c:v>
                </c:pt>
                <c:pt idx="11">
                  <c:v>Q1/11 </c:v>
                </c:pt>
                <c:pt idx="12">
                  <c:v>Q2/11 </c:v>
                </c:pt>
                <c:pt idx="13">
                  <c:v>Q3/11 </c:v>
                </c:pt>
                <c:pt idx="14">
                  <c:v>Q4/11 </c:v>
                </c:pt>
                <c:pt idx="15">
                  <c:v>Q1/12 </c:v>
                </c:pt>
                <c:pt idx="16">
                  <c:v>Q2/12 </c:v>
                </c:pt>
                <c:pt idx="17">
                  <c:v>Q3/12 </c:v>
                </c:pt>
                <c:pt idx="18">
                  <c:v>Q4/12 </c:v>
                </c:pt>
                <c:pt idx="19">
                  <c:v>Q1/13 </c:v>
                </c:pt>
                <c:pt idx="20">
                  <c:v>Q2/13 </c:v>
                </c:pt>
                <c:pt idx="21">
                  <c:v>Q3/13 </c:v>
                </c:pt>
                <c:pt idx="22">
                  <c:v>Q4/13 </c:v>
                </c:pt>
                <c:pt idx="23">
                  <c:v>Q1/14 </c:v>
                </c:pt>
                <c:pt idx="24">
                  <c:v>Q2/14 </c:v>
                </c:pt>
                <c:pt idx="25">
                  <c:v>Q3/14 </c:v>
                </c:pt>
                <c:pt idx="26">
                  <c:v>Q4/14 </c:v>
                </c:pt>
                <c:pt idx="27">
                  <c:v>Q1/15 </c:v>
                </c:pt>
                <c:pt idx="28">
                  <c:v>Q2/15 </c:v>
                </c:pt>
                <c:pt idx="29">
                  <c:v>Q3/15 </c:v>
                </c:pt>
                <c:pt idx="30">
                  <c:v>Q4/15 </c:v>
                </c:pt>
                <c:pt idx="31">
                  <c:v>Q1/16 </c:v>
                </c:pt>
                <c:pt idx="32">
                  <c:v>Q2/16 </c:v>
                </c:pt>
                <c:pt idx="33">
                  <c:v>Q3/16 </c:v>
                </c:pt>
                <c:pt idx="34">
                  <c:v>Q4/16 </c:v>
                </c:pt>
                <c:pt idx="35">
                  <c:v>Q1/17 </c:v>
                </c:pt>
                <c:pt idx="36">
                  <c:v>Q2/17 </c:v>
                </c:pt>
                <c:pt idx="37">
                  <c:v>Q3/17 </c:v>
                </c:pt>
                <c:pt idx="38">
                  <c:v>Q4/17 </c:v>
                </c:pt>
                <c:pt idx="39">
                  <c:v>Q1/18 </c:v>
                </c:pt>
                <c:pt idx="40">
                  <c:v>Q2/18 </c:v>
                </c:pt>
                <c:pt idx="41">
                  <c:v>Q3/18 </c:v>
                </c:pt>
                <c:pt idx="42">
                  <c:v>Q4/18 </c:v>
                </c:pt>
                <c:pt idx="43">
                  <c:v>Q1/19 </c:v>
                </c:pt>
                <c:pt idx="44">
                  <c:v>Q2/19 </c:v>
                </c:pt>
                <c:pt idx="45">
                  <c:v>Q3/19 </c:v>
                </c:pt>
                <c:pt idx="46">
                  <c:v>Q4/19 </c:v>
                </c:pt>
                <c:pt idx="47">
                  <c:v>Q1/20 </c:v>
                </c:pt>
                <c:pt idx="48">
                  <c:v>Q2/20 </c:v>
                </c:pt>
                <c:pt idx="49">
                  <c:v>Q3/20 </c:v>
                </c:pt>
                <c:pt idx="50">
                  <c:v>Q4/20 </c:v>
                </c:pt>
                <c:pt idx="51">
                  <c:v>Q1/21 </c:v>
                </c:pt>
                <c:pt idx="52">
                  <c:v>Q2/21 </c:v>
                </c:pt>
                <c:pt idx="53">
                  <c:v>Q3/21 </c:v>
                </c:pt>
                <c:pt idx="54">
                  <c:v>Q4/21 </c:v>
                </c:pt>
                <c:pt idx="55">
                  <c:v>Q1/22 </c:v>
                </c:pt>
                <c:pt idx="56">
                  <c:v>Q2/22 </c:v>
                </c:pt>
                <c:pt idx="57">
                  <c:v>Q3/22 </c:v>
                </c:pt>
                <c:pt idx="58">
                  <c:v>Q4/22 </c:v>
                </c:pt>
                <c:pt idx="59">
                  <c:v>Q1/23 </c:v>
                </c:pt>
                <c:pt idx="60">
                  <c:v>Q2/23 </c:v>
                </c:pt>
                <c:pt idx="61">
                  <c:v>Q3/23 </c:v>
                </c:pt>
                <c:pt idx="62">
                  <c:v>Q4/23 </c:v>
                </c:pt>
                <c:pt idx="63">
                  <c:v>Q1/24 </c:v>
                </c:pt>
                <c:pt idx="64">
                  <c:v>Q2/24 </c:v>
                </c:pt>
              </c:strCache>
            </c:strRef>
          </c:cat>
          <c:val>
            <c:numRef>
              <c:extLst>
                <c:ext xmlns:c15="http://schemas.microsoft.com/office/drawing/2012/chart" uri="{02D57815-91ED-43cb-92C2-25804820EDAC}">
                  <c15:fullRef>
                    <c15:sqref>chart_data!$K$13:$CG$13</c15:sqref>
                  </c15:fullRef>
                </c:ext>
              </c:extLst>
              <c:f>chart_data!$U$13:$CG$13</c:f>
              <c:numCache>
                <c:formatCode>0.00</c:formatCode>
                <c:ptCount val="65"/>
                <c:pt idx="0">
                  <c:v>6.1525915098465784</c:v>
                </c:pt>
                <c:pt idx="1">
                  <c:v>6.3004233297397638</c:v>
                </c:pt>
                <c:pt idx="2">
                  <c:v>7.6724739705175118</c:v>
                </c:pt>
                <c:pt idx="3">
                  <c:v>7.0651196553517543</c:v>
                </c:pt>
                <c:pt idx="4">
                  <c:v>6.8888673399383649</c:v>
                </c:pt>
                <c:pt idx="5">
                  <c:v>6.6102046525710856</c:v>
                </c:pt>
                <c:pt idx="6">
                  <c:v>7.0597741833920526</c:v>
                </c:pt>
                <c:pt idx="7">
                  <c:v>7.1120685957825804</c:v>
                </c:pt>
                <c:pt idx="8">
                  <c:v>6.2421862584442627</c:v>
                </c:pt>
                <c:pt idx="9">
                  <c:v>6.6352876280521151</c:v>
                </c:pt>
                <c:pt idx="10">
                  <c:v>6.3976727607256763</c:v>
                </c:pt>
                <c:pt idx="11">
                  <c:v>6.9571067959104269</c:v>
                </c:pt>
                <c:pt idx="12">
                  <c:v>6.5833082310959083</c:v>
                </c:pt>
                <c:pt idx="13">
                  <c:v>6.981566498963196</c:v>
                </c:pt>
                <c:pt idx="14">
                  <c:v>7.2551204462673251</c:v>
                </c:pt>
                <c:pt idx="15">
                  <c:v>7.6233022688733243</c:v>
                </c:pt>
                <c:pt idx="16">
                  <c:v>7.9248095953494735</c:v>
                </c:pt>
                <c:pt idx="17">
                  <c:v>7.8580082132170022</c:v>
                </c:pt>
                <c:pt idx="18">
                  <c:v>8.2938098057292873</c:v>
                </c:pt>
                <c:pt idx="19">
                  <c:v>8.1913651808238406</c:v>
                </c:pt>
                <c:pt idx="20">
                  <c:v>8.2572034073709677</c:v>
                </c:pt>
                <c:pt idx="21">
                  <c:v>8.5116802918302366</c:v>
                </c:pt>
                <c:pt idx="22">
                  <c:v>8.6795447318543353</c:v>
                </c:pt>
                <c:pt idx="23">
                  <c:v>9.0317505488417655</c:v>
                </c:pt>
                <c:pt idx="24">
                  <c:v>8.7417029965602175</c:v>
                </c:pt>
                <c:pt idx="25">
                  <c:v>8.558203488621114</c:v>
                </c:pt>
                <c:pt idx="26">
                  <c:v>9.1772414893478214</c:v>
                </c:pt>
                <c:pt idx="27">
                  <c:v>9.0343917610185063</c:v>
                </c:pt>
                <c:pt idx="28">
                  <c:v>8.9809084691515757</c:v>
                </c:pt>
                <c:pt idx="29">
                  <c:v>9.0268813768622191</c:v>
                </c:pt>
                <c:pt idx="30">
                  <c:v>9.1873781015620555</c:v>
                </c:pt>
                <c:pt idx="31">
                  <c:v>8.8810835075017174</c:v>
                </c:pt>
                <c:pt idx="32">
                  <c:v>9.0384747026706975</c:v>
                </c:pt>
                <c:pt idx="33">
                  <c:v>8.9615554100931583</c:v>
                </c:pt>
                <c:pt idx="34">
                  <c:v>9.4108074530406256</c:v>
                </c:pt>
                <c:pt idx="35">
                  <c:v>9.0689934214367049</c:v>
                </c:pt>
                <c:pt idx="36">
                  <c:v>8.7203941892685641</c:v>
                </c:pt>
                <c:pt idx="37">
                  <c:v>8.7335799914073551</c:v>
                </c:pt>
                <c:pt idx="38">
                  <c:v>9.2868499167015148</c:v>
                </c:pt>
                <c:pt idx="39">
                  <c:v>9.1759689390867951</c:v>
                </c:pt>
                <c:pt idx="40">
                  <c:v>9.4289518318734284</c:v>
                </c:pt>
                <c:pt idx="41">
                  <c:v>9.8334102024693184</c:v>
                </c:pt>
                <c:pt idx="42">
                  <c:v>9.8673132717892162</c:v>
                </c:pt>
                <c:pt idx="43">
                  <c:v>10.843482482192059</c:v>
                </c:pt>
                <c:pt idx="44">
                  <c:v>9.936608605791811</c:v>
                </c:pt>
                <c:pt idx="45">
                  <c:v>9.9243141669807002</c:v>
                </c:pt>
                <c:pt idx="46">
                  <c:v>12.387698757676995</c:v>
                </c:pt>
                <c:pt idx="47">
                  <c:v>12.654733050418569</c:v>
                </c:pt>
                <c:pt idx="48">
                  <c:v>11.305263047466493</c:v>
                </c:pt>
                <c:pt idx="49">
                  <c:v>10.740149380554007</c:v>
                </c:pt>
                <c:pt idx="50">
                  <c:v>12.651042844401301</c:v>
                </c:pt>
                <c:pt idx="51">
                  <c:v>13.801119170384373</c:v>
                </c:pt>
                <c:pt idx="52">
                  <c:v>11.523957115046091</c:v>
                </c:pt>
                <c:pt idx="53">
                  <c:v>11.957540248748471</c:v>
                </c:pt>
                <c:pt idx="54">
                  <c:v>16.380121566690502</c:v>
                </c:pt>
                <c:pt idx="55">
                  <c:v>18.095634600448541</c:v>
                </c:pt>
                <c:pt idx="56">
                  <c:v>17.049881158100288</c:v>
                </c:pt>
                <c:pt idx="57">
                  <c:v>20.166415756627938</c:v>
                </c:pt>
                <c:pt idx="58">
                  <c:v>22.04501456458247</c:v>
                </c:pt>
                <c:pt idx="59">
                  <c:v>20.680478114163723</c:v>
                </c:pt>
                <c:pt idx="60">
                  <c:v>20.490585904328707</c:v>
                </c:pt>
                <c:pt idx="61">
                  <c:v>22.702188447498045</c:v>
                </c:pt>
                <c:pt idx="62">
                  <c:v>22.870881671112787</c:v>
                </c:pt>
                <c:pt idx="63">
                  <c:v>22.453581715193938</c:v>
                </c:pt>
                <c:pt idx="64">
                  <c:v>21.614479927133225</c:v>
                </c:pt>
              </c:numCache>
            </c:numRef>
          </c:val>
          <c:smooth val="0"/>
          <c:extLst>
            <c:ext xmlns:c16="http://schemas.microsoft.com/office/drawing/2014/chart" uri="{C3380CC4-5D6E-409C-BE32-E72D297353CC}">
              <c16:uniqueId val="{00000008-C897-430C-9E67-8612CCD20E66}"/>
            </c:ext>
          </c:extLst>
        </c:ser>
        <c:dLbls>
          <c:showLegendKey val="0"/>
          <c:showVal val="0"/>
          <c:showCatName val="0"/>
          <c:showSerName val="0"/>
          <c:showPercent val="0"/>
          <c:showBubbleSize val="0"/>
        </c:dLbls>
        <c:smooth val="0"/>
        <c:axId val="429094472"/>
        <c:axId val="1"/>
      </c:lineChart>
      <c:catAx>
        <c:axId val="429094472"/>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max val="40"/>
        </c:scaling>
        <c:delete val="0"/>
        <c:axPos val="l"/>
        <c:title>
          <c:tx>
            <c:rich>
              <a:bodyPr/>
              <a:lstStyle/>
              <a:p>
                <a:pPr>
                  <a:defRPr sz="1000" b="1" i="0" u="none" strike="noStrike" baseline="0">
                    <a:solidFill>
                      <a:srgbClr val="000000"/>
                    </a:solidFill>
                    <a:latin typeface="Arial"/>
                    <a:ea typeface="Arial"/>
                    <a:cs typeface="Arial"/>
                  </a:defRPr>
                </a:pPr>
                <a:r>
                  <a:rPr lang="en-GB"/>
                  <a:t>p/kWh</a:t>
                </a:r>
              </a:p>
            </c:rich>
          </c:tx>
          <c:layout>
            <c:manualLayout>
              <c:xMode val="edge"/>
              <c:yMode val="edge"/>
              <c:x val="1.3499593689578837E-2"/>
              <c:y val="0.457483122096368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29094472"/>
        <c:crosses val="autoZero"/>
        <c:crossBetween val="between"/>
      </c:valAx>
      <c:spPr>
        <a:noFill/>
        <a:ln w="25400">
          <a:noFill/>
        </a:ln>
      </c:spPr>
    </c:plotArea>
    <c:legend>
      <c:legendPos val="r"/>
      <c:layout>
        <c:manualLayout>
          <c:xMode val="edge"/>
          <c:yMode val="edge"/>
          <c:x val="0.13254893788481484"/>
          <c:y val="0.11361988255577392"/>
          <c:w val="0.45653869017748921"/>
          <c:h val="0.21854454558950867"/>
        </c:manualLayout>
      </c:layout>
      <c:overlay val="0"/>
      <c:spPr>
        <a:noFill/>
        <a:ln w="25400">
          <a:noFill/>
        </a:ln>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63971158434741"/>
          <c:y val="0.11602139090043463"/>
          <c:w val="0.85670248538011695"/>
          <c:h val="0.697614232136195"/>
        </c:manualLayout>
      </c:layout>
      <c:lineChart>
        <c:grouping val="standard"/>
        <c:varyColors val="0"/>
        <c:ser>
          <c:idx val="7"/>
          <c:order val="0"/>
          <c:tx>
            <c:strRef>
              <c:f>chart_data!$C$38</c:f>
              <c:strCache>
                <c:ptCount val="1"/>
                <c:pt idx="0">
                  <c:v>Very Small</c:v>
                </c:pt>
              </c:strCache>
            </c:strRef>
          </c:tx>
          <c:spPr>
            <a:ln w="28575">
              <a:solidFill>
                <a:schemeClr val="tx2">
                  <a:lumMod val="60000"/>
                  <a:lumOff val="40000"/>
                </a:schemeClr>
              </a:solidFill>
              <a:prstDash val="solid"/>
            </a:ln>
          </c:spPr>
          <c:marker>
            <c:symbol val="none"/>
          </c:marker>
          <c:cat>
            <c:strRef>
              <c:extLst>
                <c:ext xmlns:c15="http://schemas.microsoft.com/office/drawing/2012/chart" uri="{02D57815-91ED-43cb-92C2-25804820EDAC}">
                  <c15:fullRef>
                    <c15:sqref>chart_data!$K$6:$CG$6</c15:sqref>
                  </c15:fullRef>
                </c:ext>
              </c:extLst>
              <c:f>chart_data!$U$6:$CG$6</c:f>
              <c:strCache>
                <c:ptCount val="65"/>
                <c:pt idx="0">
                  <c:v>Q2/08 </c:v>
                </c:pt>
                <c:pt idx="1">
                  <c:v>Q3/08 </c:v>
                </c:pt>
                <c:pt idx="2">
                  <c:v>Q4/08 </c:v>
                </c:pt>
                <c:pt idx="3">
                  <c:v>Q1/09 </c:v>
                </c:pt>
                <c:pt idx="4">
                  <c:v>Q2/09 </c:v>
                </c:pt>
                <c:pt idx="5">
                  <c:v>Q3/09 </c:v>
                </c:pt>
                <c:pt idx="6">
                  <c:v>Q4/09 </c:v>
                </c:pt>
                <c:pt idx="7">
                  <c:v>Q1/10 </c:v>
                </c:pt>
                <c:pt idx="8">
                  <c:v>Q2/10 </c:v>
                </c:pt>
                <c:pt idx="9">
                  <c:v>Q3/10 </c:v>
                </c:pt>
                <c:pt idx="10">
                  <c:v>Q4/10 </c:v>
                </c:pt>
                <c:pt idx="11">
                  <c:v>Q1/11 </c:v>
                </c:pt>
                <c:pt idx="12">
                  <c:v>Q2/11 </c:v>
                </c:pt>
                <c:pt idx="13">
                  <c:v>Q3/11 </c:v>
                </c:pt>
                <c:pt idx="14">
                  <c:v>Q4/11 </c:v>
                </c:pt>
                <c:pt idx="15">
                  <c:v>Q1/12 </c:v>
                </c:pt>
                <c:pt idx="16">
                  <c:v>Q2/12 </c:v>
                </c:pt>
                <c:pt idx="17">
                  <c:v>Q3/12 </c:v>
                </c:pt>
                <c:pt idx="18">
                  <c:v>Q4/12 </c:v>
                </c:pt>
                <c:pt idx="19">
                  <c:v>Q1/13 </c:v>
                </c:pt>
                <c:pt idx="20">
                  <c:v>Q2/13 </c:v>
                </c:pt>
                <c:pt idx="21">
                  <c:v>Q3/13 </c:v>
                </c:pt>
                <c:pt idx="22">
                  <c:v>Q4/13 </c:v>
                </c:pt>
                <c:pt idx="23">
                  <c:v>Q1/14 </c:v>
                </c:pt>
                <c:pt idx="24">
                  <c:v>Q2/14 </c:v>
                </c:pt>
                <c:pt idx="25">
                  <c:v>Q3/14 </c:v>
                </c:pt>
                <c:pt idx="26">
                  <c:v>Q4/14 </c:v>
                </c:pt>
                <c:pt idx="27">
                  <c:v>Q1/15 </c:v>
                </c:pt>
                <c:pt idx="28">
                  <c:v>Q2/15 </c:v>
                </c:pt>
                <c:pt idx="29">
                  <c:v>Q3/15 </c:v>
                </c:pt>
                <c:pt idx="30">
                  <c:v>Q4/15 </c:v>
                </c:pt>
                <c:pt idx="31">
                  <c:v>Q1/16 </c:v>
                </c:pt>
                <c:pt idx="32">
                  <c:v>Q2/16 </c:v>
                </c:pt>
                <c:pt idx="33">
                  <c:v>Q3/16 </c:v>
                </c:pt>
                <c:pt idx="34">
                  <c:v>Q4/16 </c:v>
                </c:pt>
                <c:pt idx="35">
                  <c:v>Q1/17 </c:v>
                </c:pt>
                <c:pt idx="36">
                  <c:v>Q2/17 </c:v>
                </c:pt>
                <c:pt idx="37">
                  <c:v>Q3/17 </c:v>
                </c:pt>
                <c:pt idx="38">
                  <c:v>Q4/17 </c:v>
                </c:pt>
                <c:pt idx="39">
                  <c:v>Q1/18 </c:v>
                </c:pt>
                <c:pt idx="40">
                  <c:v>Q2/18 </c:v>
                </c:pt>
                <c:pt idx="41">
                  <c:v>Q3/18 </c:v>
                </c:pt>
                <c:pt idx="42">
                  <c:v>Q4/18 </c:v>
                </c:pt>
                <c:pt idx="43">
                  <c:v>Q1/19 </c:v>
                </c:pt>
                <c:pt idx="44">
                  <c:v>Q2/19 </c:v>
                </c:pt>
                <c:pt idx="45">
                  <c:v>Q3/19 </c:v>
                </c:pt>
                <c:pt idx="46">
                  <c:v>Q4/19 </c:v>
                </c:pt>
                <c:pt idx="47">
                  <c:v>Q1/20 </c:v>
                </c:pt>
                <c:pt idx="48">
                  <c:v>Q2/20 </c:v>
                </c:pt>
                <c:pt idx="49">
                  <c:v>Q3/20 </c:v>
                </c:pt>
                <c:pt idx="50">
                  <c:v>Q4/20 </c:v>
                </c:pt>
                <c:pt idx="51">
                  <c:v>Q1/21 </c:v>
                </c:pt>
                <c:pt idx="52">
                  <c:v>Q2/21 </c:v>
                </c:pt>
                <c:pt idx="53">
                  <c:v>Q3/21 </c:v>
                </c:pt>
                <c:pt idx="54">
                  <c:v>Q4/21 </c:v>
                </c:pt>
                <c:pt idx="55">
                  <c:v>Q1/22 </c:v>
                </c:pt>
                <c:pt idx="56">
                  <c:v>Q2/22 </c:v>
                </c:pt>
                <c:pt idx="57">
                  <c:v>Q3/22 </c:v>
                </c:pt>
                <c:pt idx="58">
                  <c:v>Q4/22 </c:v>
                </c:pt>
                <c:pt idx="59">
                  <c:v>Q1/23 </c:v>
                </c:pt>
                <c:pt idx="60">
                  <c:v>Q2/23 </c:v>
                </c:pt>
                <c:pt idx="61">
                  <c:v>Q3/23 </c:v>
                </c:pt>
                <c:pt idx="62">
                  <c:v>Q4/23 </c:v>
                </c:pt>
                <c:pt idx="63">
                  <c:v>Q1/24 </c:v>
                </c:pt>
                <c:pt idx="64">
                  <c:v>Q2/24 </c:v>
                </c:pt>
              </c:strCache>
            </c:strRef>
          </c:cat>
          <c:val>
            <c:numRef>
              <c:extLst>
                <c:ext xmlns:c15="http://schemas.microsoft.com/office/drawing/2012/chart" uri="{02D57815-91ED-43cb-92C2-25804820EDAC}">
                  <c15:fullRef>
                    <c15:sqref>chart_data!$K$38:$CG$38</c15:sqref>
                  </c15:fullRef>
                </c:ext>
              </c:extLst>
              <c:f>chart_data!$U$38:$CG$38</c:f>
              <c:numCache>
                <c:formatCode>0.000</c:formatCode>
                <c:ptCount val="65"/>
                <c:pt idx="0">
                  <c:v>3.0606999596609819</c:v>
                </c:pt>
                <c:pt idx="1">
                  <c:v>3.2818804186699322</c:v>
                </c:pt>
                <c:pt idx="2">
                  <c:v>3.670293927708165</c:v>
                </c:pt>
                <c:pt idx="3">
                  <c:v>3.8469660603800171</c:v>
                </c:pt>
                <c:pt idx="4">
                  <c:v>3.7530208111992902</c:v>
                </c:pt>
                <c:pt idx="5">
                  <c:v>3.5586810851537871</c:v>
                </c:pt>
                <c:pt idx="6">
                  <c:v>3.2237870230653578</c:v>
                </c:pt>
                <c:pt idx="7">
                  <c:v>3.3247736855046601</c:v>
                </c:pt>
                <c:pt idx="8">
                  <c:v>3.4488334121064543</c:v>
                </c:pt>
                <c:pt idx="9">
                  <c:v>3.4279159105720343</c:v>
                </c:pt>
                <c:pt idx="10">
                  <c:v>2.9731984078449925</c:v>
                </c:pt>
                <c:pt idx="11">
                  <c:v>3.2513344601452223</c:v>
                </c:pt>
                <c:pt idx="12">
                  <c:v>3.5165734159183213</c:v>
                </c:pt>
                <c:pt idx="13">
                  <c:v>3.4273552192243733</c:v>
                </c:pt>
                <c:pt idx="14">
                  <c:v>3.6868269653371519</c:v>
                </c:pt>
                <c:pt idx="15">
                  <c:v>3.8771259748065989</c:v>
                </c:pt>
                <c:pt idx="16">
                  <c:v>4.1286100090702798</c:v>
                </c:pt>
                <c:pt idx="17">
                  <c:v>4.5379224591365013</c:v>
                </c:pt>
                <c:pt idx="18">
                  <c:v>4.0818574714780089</c:v>
                </c:pt>
                <c:pt idx="19">
                  <c:v>3.9982075046437191</c:v>
                </c:pt>
                <c:pt idx="20">
                  <c:v>4.3091553669082803</c:v>
                </c:pt>
                <c:pt idx="21">
                  <c:v>4.7869296229657152</c:v>
                </c:pt>
                <c:pt idx="22">
                  <c:v>4.284090214122382</c:v>
                </c:pt>
                <c:pt idx="23">
                  <c:v>4.200989587021791</c:v>
                </c:pt>
                <c:pt idx="24">
                  <c:v>4.568072316608319</c:v>
                </c:pt>
                <c:pt idx="25">
                  <c:v>5.1719847715003358</c:v>
                </c:pt>
                <c:pt idx="26">
                  <c:v>4.5339869122348651</c:v>
                </c:pt>
                <c:pt idx="27">
                  <c:v>3.9749732202698671</c:v>
                </c:pt>
                <c:pt idx="28">
                  <c:v>4.5106028802401283</c:v>
                </c:pt>
                <c:pt idx="29">
                  <c:v>4.9488215813237248</c:v>
                </c:pt>
                <c:pt idx="30">
                  <c:v>4.3108824896908047</c:v>
                </c:pt>
                <c:pt idx="31">
                  <c:v>3.9069548966662158</c:v>
                </c:pt>
                <c:pt idx="32">
                  <c:v>4.1807855859272616</c:v>
                </c:pt>
                <c:pt idx="33">
                  <c:v>5.1335301629012857</c:v>
                </c:pt>
                <c:pt idx="34">
                  <c:v>3.7352214351530777</c:v>
                </c:pt>
                <c:pt idx="35">
                  <c:v>3.6652617361005104</c:v>
                </c:pt>
                <c:pt idx="36" formatCode="0.00">
                  <c:v>4.1747215514165772</c:v>
                </c:pt>
                <c:pt idx="37" formatCode="0.00">
                  <c:v>5.0138168287962221</c:v>
                </c:pt>
                <c:pt idx="38" formatCode="0.00">
                  <c:v>3.7908242013466622</c:v>
                </c:pt>
                <c:pt idx="39" formatCode="0.00">
                  <c:v>3.5666396496503201</c:v>
                </c:pt>
                <c:pt idx="40" formatCode="0.00">
                  <c:v>4.1905471819980473</c:v>
                </c:pt>
                <c:pt idx="41" formatCode="0.00">
                  <c:v>4.9942695092376104</c:v>
                </c:pt>
                <c:pt idx="42" formatCode="0.00">
                  <c:v>4.2102831807544465</c:v>
                </c:pt>
                <c:pt idx="43" formatCode="0.00">
                  <c:v>4.1024466259507104</c:v>
                </c:pt>
                <c:pt idx="44" formatCode="0.00">
                  <c:v>4.704155717508665</c:v>
                </c:pt>
                <c:pt idx="45" formatCode="0.00">
                  <c:v>6.0729738083518576</c:v>
                </c:pt>
                <c:pt idx="46" formatCode="0.00">
                  <c:v>4.2515548496792794</c:v>
                </c:pt>
                <c:pt idx="47" formatCode="0.00">
                  <c:v>4.167488124385164</c:v>
                </c:pt>
                <c:pt idx="48" formatCode="0.00">
                  <c:v>5.4419181499630147</c:v>
                </c:pt>
                <c:pt idx="49" formatCode="0.00">
                  <c:v>6.9130473368848131</c:v>
                </c:pt>
                <c:pt idx="50" formatCode="0.00">
                  <c:v>4.6887555084731209</c:v>
                </c:pt>
                <c:pt idx="51" formatCode="0.00">
                  <c:v>4.1212917976355223</c:v>
                </c:pt>
                <c:pt idx="52" formatCode="0.00">
                  <c:v>4.8342610695043904</c:v>
                </c:pt>
                <c:pt idx="53" formatCode="0.00">
                  <c:v>6.0721608433160279</c:v>
                </c:pt>
                <c:pt idx="54" formatCode="0.00">
                  <c:v>5.3411476757518468</c:v>
                </c:pt>
                <c:pt idx="55" formatCode="0.00">
                  <c:v>5.2124686084274732</c:v>
                </c:pt>
                <c:pt idx="56" formatCode="0.00">
                  <c:v>7.6690760241357205</c:v>
                </c:pt>
                <c:pt idx="57" formatCode="0.00">
                  <c:v>10.549037079512653</c:v>
                </c:pt>
                <c:pt idx="58" formatCode="0.00">
                  <c:v>8.5898590187666244</c:v>
                </c:pt>
                <c:pt idx="59" formatCode="0.00">
                  <c:v>9.3066719709831833</c:v>
                </c:pt>
                <c:pt idx="60" formatCode="0.00">
                  <c:v>9.6971753170624577</c:v>
                </c:pt>
                <c:pt idx="61" formatCode="0.00">
                  <c:v>12.022877111079953</c:v>
                </c:pt>
                <c:pt idx="62" formatCode="0.00">
                  <c:v>9.0824203701336188</c:v>
                </c:pt>
                <c:pt idx="63" formatCode="0.00">
                  <c:v>8.921760705454755</c:v>
                </c:pt>
                <c:pt idx="64" formatCode="0.00">
                  <c:v>9.1379121540573802</c:v>
                </c:pt>
              </c:numCache>
            </c:numRef>
          </c:val>
          <c:smooth val="0"/>
          <c:extLst>
            <c:ext xmlns:c16="http://schemas.microsoft.com/office/drawing/2014/chart" uri="{C3380CC4-5D6E-409C-BE32-E72D297353CC}">
              <c16:uniqueId val="{00000001-C53D-4FEC-8F3F-4622998CF148}"/>
            </c:ext>
          </c:extLst>
        </c:ser>
        <c:ser>
          <c:idx val="8"/>
          <c:order val="1"/>
          <c:tx>
            <c:strRef>
              <c:f>chart_data!$C$39</c:f>
              <c:strCache>
                <c:ptCount val="1"/>
                <c:pt idx="0">
                  <c:v>Small</c:v>
                </c:pt>
              </c:strCache>
            </c:strRef>
          </c:tx>
          <c:spPr>
            <a:ln w="28575">
              <a:solidFill>
                <a:schemeClr val="tx2">
                  <a:lumMod val="50000"/>
                </a:schemeClr>
              </a:solidFill>
              <a:prstDash val="solid"/>
            </a:ln>
          </c:spPr>
          <c:marker>
            <c:symbol val="none"/>
          </c:marker>
          <c:cat>
            <c:strRef>
              <c:extLst>
                <c:ext xmlns:c15="http://schemas.microsoft.com/office/drawing/2012/chart" uri="{02D57815-91ED-43cb-92C2-25804820EDAC}">
                  <c15:fullRef>
                    <c15:sqref>chart_data!$K$6:$CG$6</c15:sqref>
                  </c15:fullRef>
                </c:ext>
              </c:extLst>
              <c:f>chart_data!$U$6:$CG$6</c:f>
              <c:strCache>
                <c:ptCount val="65"/>
                <c:pt idx="0">
                  <c:v>Q2/08 </c:v>
                </c:pt>
                <c:pt idx="1">
                  <c:v>Q3/08 </c:v>
                </c:pt>
                <c:pt idx="2">
                  <c:v>Q4/08 </c:v>
                </c:pt>
                <c:pt idx="3">
                  <c:v>Q1/09 </c:v>
                </c:pt>
                <c:pt idx="4">
                  <c:v>Q2/09 </c:v>
                </c:pt>
                <c:pt idx="5">
                  <c:v>Q3/09 </c:v>
                </c:pt>
                <c:pt idx="6">
                  <c:v>Q4/09 </c:v>
                </c:pt>
                <c:pt idx="7">
                  <c:v>Q1/10 </c:v>
                </c:pt>
                <c:pt idx="8">
                  <c:v>Q2/10 </c:v>
                </c:pt>
                <c:pt idx="9">
                  <c:v>Q3/10 </c:v>
                </c:pt>
                <c:pt idx="10">
                  <c:v>Q4/10 </c:v>
                </c:pt>
                <c:pt idx="11">
                  <c:v>Q1/11 </c:v>
                </c:pt>
                <c:pt idx="12">
                  <c:v>Q2/11 </c:v>
                </c:pt>
                <c:pt idx="13">
                  <c:v>Q3/11 </c:v>
                </c:pt>
                <c:pt idx="14">
                  <c:v>Q4/11 </c:v>
                </c:pt>
                <c:pt idx="15">
                  <c:v>Q1/12 </c:v>
                </c:pt>
                <c:pt idx="16">
                  <c:v>Q2/12 </c:v>
                </c:pt>
                <c:pt idx="17">
                  <c:v>Q3/12 </c:v>
                </c:pt>
                <c:pt idx="18">
                  <c:v>Q4/12 </c:v>
                </c:pt>
                <c:pt idx="19">
                  <c:v>Q1/13 </c:v>
                </c:pt>
                <c:pt idx="20">
                  <c:v>Q2/13 </c:v>
                </c:pt>
                <c:pt idx="21">
                  <c:v>Q3/13 </c:v>
                </c:pt>
                <c:pt idx="22">
                  <c:v>Q4/13 </c:v>
                </c:pt>
                <c:pt idx="23">
                  <c:v>Q1/14 </c:v>
                </c:pt>
                <c:pt idx="24">
                  <c:v>Q2/14 </c:v>
                </c:pt>
                <c:pt idx="25">
                  <c:v>Q3/14 </c:v>
                </c:pt>
                <c:pt idx="26">
                  <c:v>Q4/14 </c:v>
                </c:pt>
                <c:pt idx="27">
                  <c:v>Q1/15 </c:v>
                </c:pt>
                <c:pt idx="28">
                  <c:v>Q2/15 </c:v>
                </c:pt>
                <c:pt idx="29">
                  <c:v>Q3/15 </c:v>
                </c:pt>
                <c:pt idx="30">
                  <c:v>Q4/15 </c:v>
                </c:pt>
                <c:pt idx="31">
                  <c:v>Q1/16 </c:v>
                </c:pt>
                <c:pt idx="32">
                  <c:v>Q2/16 </c:v>
                </c:pt>
                <c:pt idx="33">
                  <c:v>Q3/16 </c:v>
                </c:pt>
                <c:pt idx="34">
                  <c:v>Q4/16 </c:v>
                </c:pt>
                <c:pt idx="35">
                  <c:v>Q1/17 </c:v>
                </c:pt>
                <c:pt idx="36">
                  <c:v>Q2/17 </c:v>
                </c:pt>
                <c:pt idx="37">
                  <c:v>Q3/17 </c:v>
                </c:pt>
                <c:pt idx="38">
                  <c:v>Q4/17 </c:v>
                </c:pt>
                <c:pt idx="39">
                  <c:v>Q1/18 </c:v>
                </c:pt>
                <c:pt idx="40">
                  <c:v>Q2/18 </c:v>
                </c:pt>
                <c:pt idx="41">
                  <c:v>Q3/18 </c:v>
                </c:pt>
                <c:pt idx="42">
                  <c:v>Q4/18 </c:v>
                </c:pt>
                <c:pt idx="43">
                  <c:v>Q1/19 </c:v>
                </c:pt>
                <c:pt idx="44">
                  <c:v>Q2/19 </c:v>
                </c:pt>
                <c:pt idx="45">
                  <c:v>Q3/19 </c:v>
                </c:pt>
                <c:pt idx="46">
                  <c:v>Q4/19 </c:v>
                </c:pt>
                <c:pt idx="47">
                  <c:v>Q1/20 </c:v>
                </c:pt>
                <c:pt idx="48">
                  <c:v>Q2/20 </c:v>
                </c:pt>
                <c:pt idx="49">
                  <c:v>Q3/20 </c:v>
                </c:pt>
                <c:pt idx="50">
                  <c:v>Q4/20 </c:v>
                </c:pt>
                <c:pt idx="51">
                  <c:v>Q1/21 </c:v>
                </c:pt>
                <c:pt idx="52">
                  <c:v>Q2/21 </c:v>
                </c:pt>
                <c:pt idx="53">
                  <c:v>Q3/21 </c:v>
                </c:pt>
                <c:pt idx="54">
                  <c:v>Q4/21 </c:v>
                </c:pt>
                <c:pt idx="55">
                  <c:v>Q1/22 </c:v>
                </c:pt>
                <c:pt idx="56">
                  <c:v>Q2/22 </c:v>
                </c:pt>
                <c:pt idx="57">
                  <c:v>Q3/22 </c:v>
                </c:pt>
                <c:pt idx="58">
                  <c:v>Q4/22 </c:v>
                </c:pt>
                <c:pt idx="59">
                  <c:v>Q1/23 </c:v>
                </c:pt>
                <c:pt idx="60">
                  <c:v>Q2/23 </c:v>
                </c:pt>
                <c:pt idx="61">
                  <c:v>Q3/23 </c:v>
                </c:pt>
                <c:pt idx="62">
                  <c:v>Q4/23 </c:v>
                </c:pt>
                <c:pt idx="63">
                  <c:v>Q1/24 </c:v>
                </c:pt>
                <c:pt idx="64">
                  <c:v>Q2/24 </c:v>
                </c:pt>
              </c:strCache>
            </c:strRef>
          </c:cat>
          <c:val>
            <c:numRef>
              <c:extLst>
                <c:ext xmlns:c15="http://schemas.microsoft.com/office/drawing/2012/chart" uri="{02D57815-91ED-43cb-92C2-25804820EDAC}">
                  <c15:fullRef>
                    <c15:sqref>chart_data!$K$39:$CG$39</c15:sqref>
                  </c15:fullRef>
                </c:ext>
              </c:extLst>
              <c:f>chart_data!$U$39:$CG$39</c:f>
              <c:numCache>
                <c:formatCode>0.000</c:formatCode>
                <c:ptCount val="65"/>
                <c:pt idx="0">
                  <c:v>2.5127409760667794</c:v>
                </c:pt>
                <c:pt idx="1">
                  <c:v>2.616642908115014</c:v>
                </c:pt>
                <c:pt idx="2">
                  <c:v>3.0859203255179279</c:v>
                </c:pt>
                <c:pt idx="3">
                  <c:v>3.0255557845262628</c:v>
                </c:pt>
                <c:pt idx="4">
                  <c:v>2.8463733561734283</c:v>
                </c:pt>
                <c:pt idx="5">
                  <c:v>2.3176479603498055</c:v>
                </c:pt>
                <c:pt idx="6">
                  <c:v>2.2016658061783523</c:v>
                </c:pt>
                <c:pt idx="7">
                  <c:v>2.4856533004444596</c:v>
                </c:pt>
                <c:pt idx="8">
                  <c:v>2.4443448878058396</c:v>
                </c:pt>
                <c:pt idx="9">
                  <c:v>2.4412210138555057</c:v>
                </c:pt>
                <c:pt idx="10">
                  <c:v>2.2921106672160887</c:v>
                </c:pt>
                <c:pt idx="11">
                  <c:v>2.3931055595608233</c:v>
                </c:pt>
                <c:pt idx="12">
                  <c:v>2.5446645422738206</c:v>
                </c:pt>
                <c:pt idx="13">
                  <c:v>2.6465856228931544</c:v>
                </c:pt>
                <c:pt idx="14">
                  <c:v>2.9303340975895908</c:v>
                </c:pt>
                <c:pt idx="15">
                  <c:v>3.0009343406658693</c:v>
                </c:pt>
                <c:pt idx="16">
                  <c:v>3.1093006019959595</c:v>
                </c:pt>
                <c:pt idx="17">
                  <c:v>3.0703613977036062</c:v>
                </c:pt>
                <c:pt idx="18">
                  <c:v>2.9621676263541858</c:v>
                </c:pt>
                <c:pt idx="19">
                  <c:v>3.101952732893372</c:v>
                </c:pt>
                <c:pt idx="20">
                  <c:v>3.3522501543777294</c:v>
                </c:pt>
                <c:pt idx="21">
                  <c:v>3.6317618211763163</c:v>
                </c:pt>
                <c:pt idx="22">
                  <c:v>3.2125057488521809</c:v>
                </c:pt>
                <c:pt idx="23">
                  <c:v>3.2675755903226222</c:v>
                </c:pt>
                <c:pt idx="24">
                  <c:v>3.5167154872842832</c:v>
                </c:pt>
                <c:pt idx="25">
                  <c:v>3.6683354669733181</c:v>
                </c:pt>
                <c:pt idx="26">
                  <c:v>2.9265156722585219</c:v>
                </c:pt>
                <c:pt idx="27">
                  <c:v>2.9924610099192668</c:v>
                </c:pt>
                <c:pt idx="28">
                  <c:v>2.7721202649712793</c:v>
                </c:pt>
                <c:pt idx="29">
                  <c:v>3.1979032054244572</c:v>
                </c:pt>
                <c:pt idx="30">
                  <c:v>2.6772632186814342</c:v>
                </c:pt>
                <c:pt idx="31">
                  <c:v>2.5719584382085063</c:v>
                </c:pt>
                <c:pt idx="32">
                  <c:v>2.4988647288197456</c:v>
                </c:pt>
                <c:pt idx="33">
                  <c:v>2.8236861051592972</c:v>
                </c:pt>
                <c:pt idx="34">
                  <c:v>2.1697271185029052</c:v>
                </c:pt>
                <c:pt idx="35">
                  <c:v>2.2124974114896037</c:v>
                </c:pt>
                <c:pt idx="36" formatCode="0.00">
                  <c:v>2.4621593710465297</c:v>
                </c:pt>
                <c:pt idx="37" formatCode="0.00">
                  <c:v>2.423673044029345</c:v>
                </c:pt>
                <c:pt idx="38" formatCode="0.00">
                  <c:v>2.030168449135012</c:v>
                </c:pt>
                <c:pt idx="39" formatCode="0.00">
                  <c:v>2.2349047392643251</c:v>
                </c:pt>
                <c:pt idx="40" formatCode="0.00">
                  <c:v>2.843257203061254</c:v>
                </c:pt>
                <c:pt idx="41" formatCode="0.00">
                  <c:v>3.4159934556722504</c:v>
                </c:pt>
                <c:pt idx="42" formatCode="0.00">
                  <c:v>2.7350651175496528</c:v>
                </c:pt>
                <c:pt idx="43" formatCode="0.00">
                  <c:v>2.5866982878216285</c:v>
                </c:pt>
                <c:pt idx="44" formatCode="0.00">
                  <c:v>2.7667228487401623</c:v>
                </c:pt>
                <c:pt idx="45" formatCode="0.00">
                  <c:v>3.0852027756372844</c:v>
                </c:pt>
                <c:pt idx="46" formatCode="0.00">
                  <c:v>2.623176127824296</c:v>
                </c:pt>
                <c:pt idx="47" formatCode="0.00">
                  <c:v>2.5826795613582414</c:v>
                </c:pt>
                <c:pt idx="48" formatCode="0.00">
                  <c:v>2.749690691054707</c:v>
                </c:pt>
                <c:pt idx="49" formatCode="0.00">
                  <c:v>3.0411853816999659</c:v>
                </c:pt>
                <c:pt idx="50" formatCode="0.00">
                  <c:v>2.712265168038726</c:v>
                </c:pt>
                <c:pt idx="51" formatCode="0.00">
                  <c:v>2.4810387557426528</c:v>
                </c:pt>
                <c:pt idx="52" formatCode="0.00">
                  <c:v>2.658097733001743</c:v>
                </c:pt>
                <c:pt idx="53" formatCode="0.00">
                  <c:v>3.0552207617992146</c:v>
                </c:pt>
                <c:pt idx="54" formatCode="0.00">
                  <c:v>3.9526887748503006</c:v>
                </c:pt>
                <c:pt idx="55" formatCode="0.00">
                  <c:v>3.6527962714552085</c:v>
                </c:pt>
                <c:pt idx="56" formatCode="0.00">
                  <c:v>4.6404190059645263</c:v>
                </c:pt>
                <c:pt idx="57" formatCode="0.00">
                  <c:v>5.709437903260139</c:v>
                </c:pt>
                <c:pt idx="58" formatCode="0.00">
                  <c:v>5.237990906745015</c:v>
                </c:pt>
                <c:pt idx="59" formatCode="0.00">
                  <c:v>7.1672446674330326</c:v>
                </c:pt>
                <c:pt idx="60" formatCode="0.00">
                  <c:v>6.1195710826271714</c:v>
                </c:pt>
                <c:pt idx="61" formatCode="0.00">
                  <c:v>6.2652108421776695</c:v>
                </c:pt>
                <c:pt idx="62" formatCode="0.00">
                  <c:v>6.1697327742851105</c:v>
                </c:pt>
                <c:pt idx="63" formatCode="0.00">
                  <c:v>6.1257991545750548</c:v>
                </c:pt>
                <c:pt idx="64" formatCode="0.00">
                  <c:v>5.4517611295134021</c:v>
                </c:pt>
              </c:numCache>
            </c:numRef>
          </c:val>
          <c:smooth val="0"/>
          <c:extLst>
            <c:ext xmlns:c16="http://schemas.microsoft.com/office/drawing/2014/chart" uri="{C3380CC4-5D6E-409C-BE32-E72D297353CC}">
              <c16:uniqueId val="{00000002-C53D-4FEC-8F3F-4622998CF148}"/>
            </c:ext>
          </c:extLst>
        </c:ser>
        <c:ser>
          <c:idx val="9"/>
          <c:order val="2"/>
          <c:tx>
            <c:strRef>
              <c:f>chart_data!$C$40</c:f>
              <c:strCache>
                <c:ptCount val="1"/>
                <c:pt idx="0">
                  <c:v>Medium</c:v>
                </c:pt>
              </c:strCache>
            </c:strRef>
          </c:tx>
          <c:spPr>
            <a:ln w="28575">
              <a:solidFill>
                <a:schemeClr val="accent3"/>
              </a:solidFill>
              <a:prstDash val="solid"/>
            </a:ln>
          </c:spPr>
          <c:marker>
            <c:symbol val="none"/>
          </c:marker>
          <c:cat>
            <c:strRef>
              <c:extLst>
                <c:ext xmlns:c15="http://schemas.microsoft.com/office/drawing/2012/chart" uri="{02D57815-91ED-43cb-92C2-25804820EDAC}">
                  <c15:fullRef>
                    <c15:sqref>chart_data!$K$6:$CG$6</c15:sqref>
                  </c15:fullRef>
                </c:ext>
              </c:extLst>
              <c:f>chart_data!$U$6:$CG$6</c:f>
              <c:strCache>
                <c:ptCount val="65"/>
                <c:pt idx="0">
                  <c:v>Q2/08 </c:v>
                </c:pt>
                <c:pt idx="1">
                  <c:v>Q3/08 </c:v>
                </c:pt>
                <c:pt idx="2">
                  <c:v>Q4/08 </c:v>
                </c:pt>
                <c:pt idx="3">
                  <c:v>Q1/09 </c:v>
                </c:pt>
                <c:pt idx="4">
                  <c:v>Q2/09 </c:v>
                </c:pt>
                <c:pt idx="5">
                  <c:v>Q3/09 </c:v>
                </c:pt>
                <c:pt idx="6">
                  <c:v>Q4/09 </c:v>
                </c:pt>
                <c:pt idx="7">
                  <c:v>Q1/10 </c:v>
                </c:pt>
                <c:pt idx="8">
                  <c:v>Q2/10 </c:v>
                </c:pt>
                <c:pt idx="9">
                  <c:v>Q3/10 </c:v>
                </c:pt>
                <c:pt idx="10">
                  <c:v>Q4/10 </c:v>
                </c:pt>
                <c:pt idx="11">
                  <c:v>Q1/11 </c:v>
                </c:pt>
                <c:pt idx="12">
                  <c:v>Q2/11 </c:v>
                </c:pt>
                <c:pt idx="13">
                  <c:v>Q3/11 </c:v>
                </c:pt>
                <c:pt idx="14">
                  <c:v>Q4/11 </c:v>
                </c:pt>
                <c:pt idx="15">
                  <c:v>Q1/12 </c:v>
                </c:pt>
                <c:pt idx="16">
                  <c:v>Q2/12 </c:v>
                </c:pt>
                <c:pt idx="17">
                  <c:v>Q3/12 </c:v>
                </c:pt>
                <c:pt idx="18">
                  <c:v>Q4/12 </c:v>
                </c:pt>
                <c:pt idx="19">
                  <c:v>Q1/13 </c:v>
                </c:pt>
                <c:pt idx="20">
                  <c:v>Q2/13 </c:v>
                </c:pt>
                <c:pt idx="21">
                  <c:v>Q3/13 </c:v>
                </c:pt>
                <c:pt idx="22">
                  <c:v>Q4/13 </c:v>
                </c:pt>
                <c:pt idx="23">
                  <c:v>Q1/14 </c:v>
                </c:pt>
                <c:pt idx="24">
                  <c:v>Q2/14 </c:v>
                </c:pt>
                <c:pt idx="25">
                  <c:v>Q3/14 </c:v>
                </c:pt>
                <c:pt idx="26">
                  <c:v>Q4/14 </c:v>
                </c:pt>
                <c:pt idx="27">
                  <c:v>Q1/15 </c:v>
                </c:pt>
                <c:pt idx="28">
                  <c:v>Q2/15 </c:v>
                </c:pt>
                <c:pt idx="29">
                  <c:v>Q3/15 </c:v>
                </c:pt>
                <c:pt idx="30">
                  <c:v>Q4/15 </c:v>
                </c:pt>
                <c:pt idx="31">
                  <c:v>Q1/16 </c:v>
                </c:pt>
                <c:pt idx="32">
                  <c:v>Q2/16 </c:v>
                </c:pt>
                <c:pt idx="33">
                  <c:v>Q3/16 </c:v>
                </c:pt>
                <c:pt idx="34">
                  <c:v>Q4/16 </c:v>
                </c:pt>
                <c:pt idx="35">
                  <c:v>Q1/17 </c:v>
                </c:pt>
                <c:pt idx="36">
                  <c:v>Q2/17 </c:v>
                </c:pt>
                <c:pt idx="37">
                  <c:v>Q3/17 </c:v>
                </c:pt>
                <c:pt idx="38">
                  <c:v>Q4/17 </c:v>
                </c:pt>
                <c:pt idx="39">
                  <c:v>Q1/18 </c:v>
                </c:pt>
                <c:pt idx="40">
                  <c:v>Q2/18 </c:v>
                </c:pt>
                <c:pt idx="41">
                  <c:v>Q3/18 </c:v>
                </c:pt>
                <c:pt idx="42">
                  <c:v>Q4/18 </c:v>
                </c:pt>
                <c:pt idx="43">
                  <c:v>Q1/19 </c:v>
                </c:pt>
                <c:pt idx="44">
                  <c:v>Q2/19 </c:v>
                </c:pt>
                <c:pt idx="45">
                  <c:v>Q3/19 </c:v>
                </c:pt>
                <c:pt idx="46">
                  <c:v>Q4/19 </c:v>
                </c:pt>
                <c:pt idx="47">
                  <c:v>Q1/20 </c:v>
                </c:pt>
                <c:pt idx="48">
                  <c:v>Q2/20 </c:v>
                </c:pt>
                <c:pt idx="49">
                  <c:v>Q3/20 </c:v>
                </c:pt>
                <c:pt idx="50">
                  <c:v>Q4/20 </c:v>
                </c:pt>
                <c:pt idx="51">
                  <c:v>Q1/21 </c:v>
                </c:pt>
                <c:pt idx="52">
                  <c:v>Q2/21 </c:v>
                </c:pt>
                <c:pt idx="53">
                  <c:v>Q3/21 </c:v>
                </c:pt>
                <c:pt idx="54">
                  <c:v>Q4/21 </c:v>
                </c:pt>
                <c:pt idx="55">
                  <c:v>Q1/22 </c:v>
                </c:pt>
                <c:pt idx="56">
                  <c:v>Q2/22 </c:v>
                </c:pt>
                <c:pt idx="57">
                  <c:v>Q3/22 </c:v>
                </c:pt>
                <c:pt idx="58">
                  <c:v>Q4/22 </c:v>
                </c:pt>
                <c:pt idx="59">
                  <c:v>Q1/23 </c:v>
                </c:pt>
                <c:pt idx="60">
                  <c:v>Q2/23 </c:v>
                </c:pt>
                <c:pt idx="61">
                  <c:v>Q3/23 </c:v>
                </c:pt>
                <c:pt idx="62">
                  <c:v>Q4/23 </c:v>
                </c:pt>
                <c:pt idx="63">
                  <c:v>Q1/24 </c:v>
                </c:pt>
                <c:pt idx="64">
                  <c:v>Q2/24 </c:v>
                </c:pt>
              </c:strCache>
            </c:strRef>
          </c:cat>
          <c:val>
            <c:numRef>
              <c:extLst>
                <c:ext xmlns:c15="http://schemas.microsoft.com/office/drawing/2012/chart" uri="{02D57815-91ED-43cb-92C2-25804820EDAC}">
                  <c15:fullRef>
                    <c15:sqref>chart_data!$K$40:$CG$40</c15:sqref>
                  </c15:fullRef>
                </c:ext>
              </c:extLst>
              <c:f>chart_data!$U$40:$CG$40</c:f>
              <c:numCache>
                <c:formatCode>0.000</c:formatCode>
                <c:ptCount val="65"/>
                <c:pt idx="0">
                  <c:v>2.2870724715599611</c:v>
                </c:pt>
                <c:pt idx="1">
                  <c:v>2.3444644320178716</c:v>
                </c:pt>
                <c:pt idx="2">
                  <c:v>2.7945865566405361</c:v>
                </c:pt>
                <c:pt idx="3">
                  <c:v>2.7870941242709515</c:v>
                </c:pt>
                <c:pt idx="4">
                  <c:v>2.3939623889604338</c:v>
                </c:pt>
                <c:pt idx="5">
                  <c:v>1.9711692795346869</c:v>
                </c:pt>
                <c:pt idx="6">
                  <c:v>1.9113581549496674</c:v>
                </c:pt>
                <c:pt idx="7">
                  <c:v>2.0521349459760563</c:v>
                </c:pt>
                <c:pt idx="8">
                  <c:v>1.8389001705930521</c:v>
                </c:pt>
                <c:pt idx="9">
                  <c:v>1.8468629334603466</c:v>
                </c:pt>
                <c:pt idx="10">
                  <c:v>1.9731877499004136</c:v>
                </c:pt>
                <c:pt idx="11">
                  <c:v>2.0980650662797333</c:v>
                </c:pt>
                <c:pt idx="12">
                  <c:v>2.2082910455046405</c:v>
                </c:pt>
                <c:pt idx="13">
                  <c:v>2.1251049573281913</c:v>
                </c:pt>
                <c:pt idx="14">
                  <c:v>2.5700254620685534</c:v>
                </c:pt>
                <c:pt idx="15">
                  <c:v>2.6394999326105215</c:v>
                </c:pt>
                <c:pt idx="16">
                  <c:v>2.6939232989398261</c:v>
                </c:pt>
                <c:pt idx="17">
                  <c:v>2.5804133483191878</c:v>
                </c:pt>
                <c:pt idx="18">
                  <c:v>2.7752327070061034</c:v>
                </c:pt>
                <c:pt idx="19">
                  <c:v>2.9603233177850408</c:v>
                </c:pt>
                <c:pt idx="20">
                  <c:v>3.0316572239284629</c:v>
                </c:pt>
                <c:pt idx="21">
                  <c:v>3.0293035466059619</c:v>
                </c:pt>
                <c:pt idx="22">
                  <c:v>3.038605585786526</c:v>
                </c:pt>
                <c:pt idx="23">
                  <c:v>3.0838533934810282</c:v>
                </c:pt>
                <c:pt idx="24">
                  <c:v>2.9869421979533115</c:v>
                </c:pt>
                <c:pt idx="25">
                  <c:v>2.7095622473318075</c:v>
                </c:pt>
                <c:pt idx="26">
                  <c:v>2.7767258605346679</c:v>
                </c:pt>
                <c:pt idx="27">
                  <c:v>2.7111904665352657</c:v>
                </c:pt>
                <c:pt idx="28">
                  <c:v>2.4666364820606677</c:v>
                </c:pt>
                <c:pt idx="29">
                  <c:v>2.5776389706635046</c:v>
                </c:pt>
                <c:pt idx="30">
                  <c:v>2.488824580048481</c:v>
                </c:pt>
                <c:pt idx="31">
                  <c:v>2.376686140375377</c:v>
                </c:pt>
                <c:pt idx="32">
                  <c:v>2.104261237503406</c:v>
                </c:pt>
                <c:pt idx="33">
                  <c:v>2.2179772538698264</c:v>
                </c:pt>
                <c:pt idx="34">
                  <c:v>2.093157343718314</c:v>
                </c:pt>
                <c:pt idx="35">
                  <c:v>2.1686621484506925</c:v>
                </c:pt>
                <c:pt idx="36" formatCode="0.00">
                  <c:v>2.1420913354482041</c:v>
                </c:pt>
                <c:pt idx="37" formatCode="0.00">
                  <c:v>2.0872003693326726</c:v>
                </c:pt>
                <c:pt idx="38" formatCode="0.00">
                  <c:v>1.946416769448136</c:v>
                </c:pt>
                <c:pt idx="39" formatCode="0.00">
                  <c:v>2.2088719586132601</c:v>
                </c:pt>
                <c:pt idx="40" formatCode="0.00">
                  <c:v>2.4448258987615121</c:v>
                </c:pt>
                <c:pt idx="41" formatCode="0.00">
                  <c:v>2.4349497247045804</c:v>
                </c:pt>
                <c:pt idx="42" formatCode="0.00">
                  <c:v>2.506651061555607</c:v>
                </c:pt>
                <c:pt idx="43" formatCode="0.00">
                  <c:v>2.4874185785447205</c:v>
                </c:pt>
                <c:pt idx="44" formatCode="0.00">
                  <c:v>2.3740305102851105</c:v>
                </c:pt>
                <c:pt idx="45" formatCode="0.00">
                  <c:v>2.3612359742179083</c:v>
                </c:pt>
                <c:pt idx="46" formatCode="0.00">
                  <c:v>2.4390076903590243</c:v>
                </c:pt>
                <c:pt idx="47" formatCode="0.00">
                  <c:v>2.488526854753776</c:v>
                </c:pt>
                <c:pt idx="48" formatCode="0.00">
                  <c:v>2.2119787170703624</c:v>
                </c:pt>
                <c:pt idx="49" formatCode="0.00">
                  <c:v>2.1336987212141025</c:v>
                </c:pt>
                <c:pt idx="50" formatCode="0.00">
                  <c:v>2.3325735575914486</c:v>
                </c:pt>
                <c:pt idx="51" formatCode="0.00">
                  <c:v>2.3357329417339643</c:v>
                </c:pt>
                <c:pt idx="52" formatCode="0.00">
                  <c:v>2.3558442186136732</c:v>
                </c:pt>
                <c:pt idx="53" formatCode="0.00">
                  <c:v>3.040939124907323</c:v>
                </c:pt>
                <c:pt idx="54" formatCode="0.00">
                  <c:v>4.5144570258444654</c:v>
                </c:pt>
                <c:pt idx="55" formatCode="0.00">
                  <c:v>4.2395847000843316</c:v>
                </c:pt>
                <c:pt idx="56" formatCode="0.00">
                  <c:v>4.1921010699647763</c:v>
                </c:pt>
                <c:pt idx="57" formatCode="0.00">
                  <c:v>5.7055950594997844</c:v>
                </c:pt>
                <c:pt idx="58" formatCode="0.00">
                  <c:v>5.4371515671232862</c:v>
                </c:pt>
                <c:pt idx="59" formatCode="0.00">
                  <c:v>6.962739918805906</c:v>
                </c:pt>
                <c:pt idx="60" formatCode="0.00">
                  <c:v>5.3162228197265948</c:v>
                </c:pt>
                <c:pt idx="61" formatCode="0.00">
                  <c:v>5.1132999685129086</c:v>
                </c:pt>
                <c:pt idx="62" formatCode="0.00">
                  <c:v>5.4512715447271844</c:v>
                </c:pt>
                <c:pt idx="63" formatCode="0.00">
                  <c:v>5.2408340029653564</c:v>
                </c:pt>
                <c:pt idx="64" formatCode="0.00">
                  <c:v>4.8101542336492846</c:v>
                </c:pt>
              </c:numCache>
            </c:numRef>
          </c:val>
          <c:smooth val="0"/>
          <c:extLst>
            <c:ext xmlns:c16="http://schemas.microsoft.com/office/drawing/2014/chart" uri="{C3380CC4-5D6E-409C-BE32-E72D297353CC}">
              <c16:uniqueId val="{00000003-C53D-4FEC-8F3F-4622998CF148}"/>
            </c:ext>
          </c:extLst>
        </c:ser>
        <c:ser>
          <c:idx val="10"/>
          <c:order val="3"/>
          <c:tx>
            <c:strRef>
              <c:f>chart_data!$C$41</c:f>
              <c:strCache>
                <c:ptCount val="1"/>
                <c:pt idx="0">
                  <c:v>Large</c:v>
                </c:pt>
              </c:strCache>
            </c:strRef>
          </c:tx>
          <c:spPr>
            <a:ln w="28575">
              <a:solidFill>
                <a:schemeClr val="accent3">
                  <a:lumMod val="50000"/>
                </a:schemeClr>
              </a:solidFill>
              <a:prstDash val="solid"/>
            </a:ln>
          </c:spPr>
          <c:marker>
            <c:symbol val="none"/>
          </c:marker>
          <c:cat>
            <c:strRef>
              <c:extLst>
                <c:ext xmlns:c15="http://schemas.microsoft.com/office/drawing/2012/chart" uri="{02D57815-91ED-43cb-92C2-25804820EDAC}">
                  <c15:fullRef>
                    <c15:sqref>chart_data!$K$6:$CG$6</c15:sqref>
                  </c15:fullRef>
                </c:ext>
              </c:extLst>
              <c:f>chart_data!$U$6:$CG$6</c:f>
              <c:strCache>
                <c:ptCount val="65"/>
                <c:pt idx="0">
                  <c:v>Q2/08 </c:v>
                </c:pt>
                <c:pt idx="1">
                  <c:v>Q3/08 </c:v>
                </c:pt>
                <c:pt idx="2">
                  <c:v>Q4/08 </c:v>
                </c:pt>
                <c:pt idx="3">
                  <c:v>Q1/09 </c:v>
                </c:pt>
                <c:pt idx="4">
                  <c:v>Q2/09 </c:v>
                </c:pt>
                <c:pt idx="5">
                  <c:v>Q3/09 </c:v>
                </c:pt>
                <c:pt idx="6">
                  <c:v>Q4/09 </c:v>
                </c:pt>
                <c:pt idx="7">
                  <c:v>Q1/10 </c:v>
                </c:pt>
                <c:pt idx="8">
                  <c:v>Q2/10 </c:v>
                </c:pt>
                <c:pt idx="9">
                  <c:v>Q3/10 </c:v>
                </c:pt>
                <c:pt idx="10">
                  <c:v>Q4/10 </c:v>
                </c:pt>
                <c:pt idx="11">
                  <c:v>Q1/11 </c:v>
                </c:pt>
                <c:pt idx="12">
                  <c:v>Q2/11 </c:v>
                </c:pt>
                <c:pt idx="13">
                  <c:v>Q3/11 </c:v>
                </c:pt>
                <c:pt idx="14">
                  <c:v>Q4/11 </c:v>
                </c:pt>
                <c:pt idx="15">
                  <c:v>Q1/12 </c:v>
                </c:pt>
                <c:pt idx="16">
                  <c:v>Q2/12 </c:v>
                </c:pt>
                <c:pt idx="17">
                  <c:v>Q3/12 </c:v>
                </c:pt>
                <c:pt idx="18">
                  <c:v>Q4/12 </c:v>
                </c:pt>
                <c:pt idx="19">
                  <c:v>Q1/13 </c:v>
                </c:pt>
                <c:pt idx="20">
                  <c:v>Q2/13 </c:v>
                </c:pt>
                <c:pt idx="21">
                  <c:v>Q3/13 </c:v>
                </c:pt>
                <c:pt idx="22">
                  <c:v>Q4/13 </c:v>
                </c:pt>
                <c:pt idx="23">
                  <c:v>Q1/14 </c:v>
                </c:pt>
                <c:pt idx="24">
                  <c:v>Q2/14 </c:v>
                </c:pt>
                <c:pt idx="25">
                  <c:v>Q3/14 </c:v>
                </c:pt>
                <c:pt idx="26">
                  <c:v>Q4/14 </c:v>
                </c:pt>
                <c:pt idx="27">
                  <c:v>Q1/15 </c:v>
                </c:pt>
                <c:pt idx="28">
                  <c:v>Q2/15 </c:v>
                </c:pt>
                <c:pt idx="29">
                  <c:v>Q3/15 </c:v>
                </c:pt>
                <c:pt idx="30">
                  <c:v>Q4/15 </c:v>
                </c:pt>
                <c:pt idx="31">
                  <c:v>Q1/16 </c:v>
                </c:pt>
                <c:pt idx="32">
                  <c:v>Q2/16 </c:v>
                </c:pt>
                <c:pt idx="33">
                  <c:v>Q3/16 </c:v>
                </c:pt>
                <c:pt idx="34">
                  <c:v>Q4/16 </c:v>
                </c:pt>
                <c:pt idx="35">
                  <c:v>Q1/17 </c:v>
                </c:pt>
                <c:pt idx="36">
                  <c:v>Q2/17 </c:v>
                </c:pt>
                <c:pt idx="37">
                  <c:v>Q3/17 </c:v>
                </c:pt>
                <c:pt idx="38">
                  <c:v>Q4/17 </c:v>
                </c:pt>
                <c:pt idx="39">
                  <c:v>Q1/18 </c:v>
                </c:pt>
                <c:pt idx="40">
                  <c:v>Q2/18 </c:v>
                </c:pt>
                <c:pt idx="41">
                  <c:v>Q3/18 </c:v>
                </c:pt>
                <c:pt idx="42">
                  <c:v>Q4/18 </c:v>
                </c:pt>
                <c:pt idx="43">
                  <c:v>Q1/19 </c:v>
                </c:pt>
                <c:pt idx="44">
                  <c:v>Q2/19 </c:v>
                </c:pt>
                <c:pt idx="45">
                  <c:v>Q3/19 </c:v>
                </c:pt>
                <c:pt idx="46">
                  <c:v>Q4/19 </c:v>
                </c:pt>
                <c:pt idx="47">
                  <c:v>Q1/20 </c:v>
                </c:pt>
                <c:pt idx="48">
                  <c:v>Q2/20 </c:v>
                </c:pt>
                <c:pt idx="49">
                  <c:v>Q3/20 </c:v>
                </c:pt>
                <c:pt idx="50">
                  <c:v>Q4/20 </c:v>
                </c:pt>
                <c:pt idx="51">
                  <c:v>Q1/21 </c:v>
                </c:pt>
                <c:pt idx="52">
                  <c:v>Q2/21 </c:v>
                </c:pt>
                <c:pt idx="53">
                  <c:v>Q3/21 </c:v>
                </c:pt>
                <c:pt idx="54">
                  <c:v>Q4/21 </c:v>
                </c:pt>
                <c:pt idx="55">
                  <c:v>Q1/22 </c:v>
                </c:pt>
                <c:pt idx="56">
                  <c:v>Q2/22 </c:v>
                </c:pt>
                <c:pt idx="57">
                  <c:v>Q3/22 </c:v>
                </c:pt>
                <c:pt idx="58">
                  <c:v>Q4/22 </c:v>
                </c:pt>
                <c:pt idx="59">
                  <c:v>Q1/23 </c:v>
                </c:pt>
                <c:pt idx="60">
                  <c:v>Q2/23 </c:v>
                </c:pt>
                <c:pt idx="61">
                  <c:v>Q3/23 </c:v>
                </c:pt>
                <c:pt idx="62">
                  <c:v>Q4/23 </c:v>
                </c:pt>
                <c:pt idx="63">
                  <c:v>Q1/24 </c:v>
                </c:pt>
                <c:pt idx="64">
                  <c:v>Q2/24 </c:v>
                </c:pt>
              </c:strCache>
            </c:strRef>
          </c:cat>
          <c:val>
            <c:numRef>
              <c:extLst>
                <c:ext xmlns:c15="http://schemas.microsoft.com/office/drawing/2012/chart" uri="{02D57815-91ED-43cb-92C2-25804820EDAC}">
                  <c15:fullRef>
                    <c15:sqref>chart_data!$K$41:$CG$41</c15:sqref>
                  </c15:fullRef>
                </c:ext>
              </c:extLst>
              <c:f>chart_data!$U$41:$CG$41</c:f>
              <c:numCache>
                <c:formatCode>0.000</c:formatCode>
                <c:ptCount val="65"/>
                <c:pt idx="0">
                  <c:v>2.1500654681704159</c:v>
                </c:pt>
                <c:pt idx="1">
                  <c:v>2.2299308967154339</c:v>
                </c:pt>
                <c:pt idx="2">
                  <c:v>2.6635020907044149</c:v>
                </c:pt>
                <c:pt idx="3">
                  <c:v>2.5775574807075596</c:v>
                </c:pt>
                <c:pt idx="4">
                  <c:v>1.9781283076792677</c:v>
                </c:pt>
                <c:pt idx="5">
                  <c:v>1.7585051260952771</c:v>
                </c:pt>
                <c:pt idx="6">
                  <c:v>1.7215841032791366</c:v>
                </c:pt>
                <c:pt idx="7">
                  <c:v>1.8467860476995583</c:v>
                </c:pt>
                <c:pt idx="8">
                  <c:v>1.6292388202974548</c:v>
                </c:pt>
                <c:pt idx="9">
                  <c:v>1.6932159735989312</c:v>
                </c:pt>
                <c:pt idx="10">
                  <c:v>1.8874620684531949</c:v>
                </c:pt>
                <c:pt idx="11">
                  <c:v>1.9982043094230968</c:v>
                </c:pt>
                <c:pt idx="12">
                  <c:v>2.1332542649974302</c:v>
                </c:pt>
                <c:pt idx="13">
                  <c:v>2.0012440660362154</c:v>
                </c:pt>
                <c:pt idx="14">
                  <c:v>2.3859096664971475</c:v>
                </c:pt>
                <c:pt idx="15">
                  <c:v>2.4365814152173102</c:v>
                </c:pt>
                <c:pt idx="16">
                  <c:v>2.4136885076339047</c:v>
                </c:pt>
                <c:pt idx="17">
                  <c:v>2.2938315073424045</c:v>
                </c:pt>
                <c:pt idx="18">
                  <c:v>2.5490856589298483</c:v>
                </c:pt>
                <c:pt idx="19">
                  <c:v>2.6671369645754379</c:v>
                </c:pt>
                <c:pt idx="20">
                  <c:v>2.6759974000211497</c:v>
                </c:pt>
                <c:pt idx="21">
                  <c:v>2.6206935006748755</c:v>
                </c:pt>
                <c:pt idx="22">
                  <c:v>2.642954044792206</c:v>
                </c:pt>
                <c:pt idx="23">
                  <c:v>2.6533892802645944</c:v>
                </c:pt>
                <c:pt idx="24">
                  <c:v>2.207245934280361</c:v>
                </c:pt>
                <c:pt idx="25">
                  <c:v>2.180824690818409</c:v>
                </c:pt>
                <c:pt idx="26">
                  <c:v>2.3310227852941146</c:v>
                </c:pt>
                <c:pt idx="27">
                  <c:v>2.2550373226812943</c:v>
                </c:pt>
                <c:pt idx="28">
                  <c:v>2.0098534098055594</c:v>
                </c:pt>
                <c:pt idx="29">
                  <c:v>2.0235422305551758</c:v>
                </c:pt>
                <c:pt idx="30">
                  <c:v>1.9829764910311813</c:v>
                </c:pt>
                <c:pt idx="31">
                  <c:v>1.8674727192923468</c:v>
                </c:pt>
                <c:pt idx="32">
                  <c:v>1.5964979920017504</c:v>
                </c:pt>
                <c:pt idx="33">
                  <c:v>1.6610849494513293</c:v>
                </c:pt>
                <c:pt idx="34">
                  <c:v>1.6966740691359583</c:v>
                </c:pt>
                <c:pt idx="35">
                  <c:v>1.6714459201911664</c:v>
                </c:pt>
                <c:pt idx="36" formatCode="0.00">
                  <c:v>1.6084568324933382</c:v>
                </c:pt>
                <c:pt idx="37" formatCode="0.00">
                  <c:v>1.6189647167743355</c:v>
                </c:pt>
                <c:pt idx="38" formatCode="0.00">
                  <c:v>1.6058386440084618</c:v>
                </c:pt>
                <c:pt idx="39" formatCode="0.00">
                  <c:v>1.8646335296749788</c:v>
                </c:pt>
                <c:pt idx="40" formatCode="0.00">
                  <c:v>1.8242177061647018</c:v>
                </c:pt>
                <c:pt idx="41" formatCode="0.00">
                  <c:v>1.9013118948478862</c:v>
                </c:pt>
                <c:pt idx="42" formatCode="0.00">
                  <c:v>2.0137967478287915</c:v>
                </c:pt>
                <c:pt idx="43" formatCode="0.00">
                  <c:v>1.9564527335348061</c:v>
                </c:pt>
                <c:pt idx="44" formatCode="0.00">
                  <c:v>1.8450759341445175</c:v>
                </c:pt>
                <c:pt idx="45" formatCode="0.00">
                  <c:v>1.7754529128456009</c:v>
                </c:pt>
                <c:pt idx="46" formatCode="0.00">
                  <c:v>2.0213202747230459</c:v>
                </c:pt>
                <c:pt idx="47" formatCode="0.00">
                  <c:v>2.1305819761087079</c:v>
                </c:pt>
                <c:pt idx="48" formatCode="0.00">
                  <c:v>1.6674002168079776</c:v>
                </c:pt>
                <c:pt idx="49" formatCode="0.00">
                  <c:v>1.542109375835083</c:v>
                </c:pt>
                <c:pt idx="50" formatCode="0.00">
                  <c:v>1.8767357382452965</c:v>
                </c:pt>
                <c:pt idx="51" formatCode="0.00">
                  <c:v>1.9625865226405403</c:v>
                </c:pt>
                <c:pt idx="52" formatCode="0.00">
                  <c:v>1.9078285026924535</c:v>
                </c:pt>
                <c:pt idx="53" formatCode="0.00">
                  <c:v>2.3205861855614609</c:v>
                </c:pt>
                <c:pt idx="54" formatCode="0.00">
                  <c:v>3.6902390248510653</c:v>
                </c:pt>
                <c:pt idx="55" formatCode="0.00">
                  <c:v>3.7458590060286627</c:v>
                </c:pt>
                <c:pt idx="56" formatCode="0.00">
                  <c:v>4.3421296244507444</c:v>
                </c:pt>
                <c:pt idx="57" formatCode="0.00">
                  <c:v>6.2938649475113406</c:v>
                </c:pt>
                <c:pt idx="58" formatCode="0.00">
                  <c:v>5.4574167335539059</c:v>
                </c:pt>
                <c:pt idx="59" formatCode="0.00">
                  <c:v>6.5272389348566042</c:v>
                </c:pt>
                <c:pt idx="60" formatCode="0.00">
                  <c:v>4.9675898283163704</c:v>
                </c:pt>
                <c:pt idx="61" formatCode="0.00">
                  <c:v>4.7077626674625055</c:v>
                </c:pt>
                <c:pt idx="62" formatCode="0.00">
                  <c:v>5.5631490453717181</c:v>
                </c:pt>
                <c:pt idx="63" formatCode="0.00">
                  <c:v>5.0903228043905315</c:v>
                </c:pt>
                <c:pt idx="64" formatCode="0.00">
                  <c:v>4.1316468890626519</c:v>
                </c:pt>
              </c:numCache>
            </c:numRef>
          </c:val>
          <c:smooth val="0"/>
          <c:extLst>
            <c:ext xmlns:c16="http://schemas.microsoft.com/office/drawing/2014/chart" uri="{C3380CC4-5D6E-409C-BE32-E72D297353CC}">
              <c16:uniqueId val="{00000004-C53D-4FEC-8F3F-4622998CF148}"/>
            </c:ext>
          </c:extLst>
        </c:ser>
        <c:ser>
          <c:idx val="0"/>
          <c:order val="4"/>
          <c:tx>
            <c:strRef>
              <c:f>chart_data!$C$42</c:f>
              <c:strCache>
                <c:ptCount val="1"/>
                <c:pt idx="0">
                  <c:v>Very Large</c:v>
                </c:pt>
              </c:strCache>
            </c:strRef>
          </c:tx>
          <c:marker>
            <c:symbol val="none"/>
          </c:marker>
          <c:cat>
            <c:strRef>
              <c:extLst>
                <c:ext xmlns:c15="http://schemas.microsoft.com/office/drawing/2012/chart" uri="{02D57815-91ED-43cb-92C2-25804820EDAC}">
                  <c15:fullRef>
                    <c15:sqref>chart_data!$K$6:$CG$6</c15:sqref>
                  </c15:fullRef>
                </c:ext>
              </c:extLst>
              <c:f>chart_data!$U$6:$CG$6</c:f>
              <c:strCache>
                <c:ptCount val="65"/>
                <c:pt idx="0">
                  <c:v>Q2/08 </c:v>
                </c:pt>
                <c:pt idx="1">
                  <c:v>Q3/08 </c:v>
                </c:pt>
                <c:pt idx="2">
                  <c:v>Q4/08 </c:v>
                </c:pt>
                <c:pt idx="3">
                  <c:v>Q1/09 </c:v>
                </c:pt>
                <c:pt idx="4">
                  <c:v>Q2/09 </c:v>
                </c:pt>
                <c:pt idx="5">
                  <c:v>Q3/09 </c:v>
                </c:pt>
                <c:pt idx="6">
                  <c:v>Q4/09 </c:v>
                </c:pt>
                <c:pt idx="7">
                  <c:v>Q1/10 </c:v>
                </c:pt>
                <c:pt idx="8">
                  <c:v>Q2/10 </c:v>
                </c:pt>
                <c:pt idx="9">
                  <c:v>Q3/10 </c:v>
                </c:pt>
                <c:pt idx="10">
                  <c:v>Q4/10 </c:v>
                </c:pt>
                <c:pt idx="11">
                  <c:v>Q1/11 </c:v>
                </c:pt>
                <c:pt idx="12">
                  <c:v>Q2/11 </c:v>
                </c:pt>
                <c:pt idx="13">
                  <c:v>Q3/11 </c:v>
                </c:pt>
                <c:pt idx="14">
                  <c:v>Q4/11 </c:v>
                </c:pt>
                <c:pt idx="15">
                  <c:v>Q1/12 </c:v>
                </c:pt>
                <c:pt idx="16">
                  <c:v>Q2/12 </c:v>
                </c:pt>
                <c:pt idx="17">
                  <c:v>Q3/12 </c:v>
                </c:pt>
                <c:pt idx="18">
                  <c:v>Q4/12 </c:v>
                </c:pt>
                <c:pt idx="19">
                  <c:v>Q1/13 </c:v>
                </c:pt>
                <c:pt idx="20">
                  <c:v>Q2/13 </c:v>
                </c:pt>
                <c:pt idx="21">
                  <c:v>Q3/13 </c:v>
                </c:pt>
                <c:pt idx="22">
                  <c:v>Q4/13 </c:v>
                </c:pt>
                <c:pt idx="23">
                  <c:v>Q1/14 </c:v>
                </c:pt>
                <c:pt idx="24">
                  <c:v>Q2/14 </c:v>
                </c:pt>
                <c:pt idx="25">
                  <c:v>Q3/14 </c:v>
                </c:pt>
                <c:pt idx="26">
                  <c:v>Q4/14 </c:v>
                </c:pt>
                <c:pt idx="27">
                  <c:v>Q1/15 </c:v>
                </c:pt>
                <c:pt idx="28">
                  <c:v>Q2/15 </c:v>
                </c:pt>
                <c:pt idx="29">
                  <c:v>Q3/15 </c:v>
                </c:pt>
                <c:pt idx="30">
                  <c:v>Q4/15 </c:v>
                </c:pt>
                <c:pt idx="31">
                  <c:v>Q1/16 </c:v>
                </c:pt>
                <c:pt idx="32">
                  <c:v>Q2/16 </c:v>
                </c:pt>
                <c:pt idx="33">
                  <c:v>Q3/16 </c:v>
                </c:pt>
                <c:pt idx="34">
                  <c:v>Q4/16 </c:v>
                </c:pt>
                <c:pt idx="35">
                  <c:v>Q1/17 </c:v>
                </c:pt>
                <c:pt idx="36">
                  <c:v>Q2/17 </c:v>
                </c:pt>
                <c:pt idx="37">
                  <c:v>Q3/17 </c:v>
                </c:pt>
                <c:pt idx="38">
                  <c:v>Q4/17 </c:v>
                </c:pt>
                <c:pt idx="39">
                  <c:v>Q1/18 </c:v>
                </c:pt>
                <c:pt idx="40">
                  <c:v>Q2/18 </c:v>
                </c:pt>
                <c:pt idx="41">
                  <c:v>Q3/18 </c:v>
                </c:pt>
                <c:pt idx="42">
                  <c:v>Q4/18 </c:v>
                </c:pt>
                <c:pt idx="43">
                  <c:v>Q1/19 </c:v>
                </c:pt>
                <c:pt idx="44">
                  <c:v>Q2/19 </c:v>
                </c:pt>
                <c:pt idx="45">
                  <c:v>Q3/19 </c:v>
                </c:pt>
                <c:pt idx="46">
                  <c:v>Q4/19 </c:v>
                </c:pt>
                <c:pt idx="47">
                  <c:v>Q1/20 </c:v>
                </c:pt>
                <c:pt idx="48">
                  <c:v>Q2/20 </c:v>
                </c:pt>
                <c:pt idx="49">
                  <c:v>Q3/20 </c:v>
                </c:pt>
                <c:pt idx="50">
                  <c:v>Q4/20 </c:v>
                </c:pt>
                <c:pt idx="51">
                  <c:v>Q1/21 </c:v>
                </c:pt>
                <c:pt idx="52">
                  <c:v>Q2/21 </c:v>
                </c:pt>
                <c:pt idx="53">
                  <c:v>Q3/21 </c:v>
                </c:pt>
                <c:pt idx="54">
                  <c:v>Q4/21 </c:v>
                </c:pt>
                <c:pt idx="55">
                  <c:v>Q1/22 </c:v>
                </c:pt>
                <c:pt idx="56">
                  <c:v>Q2/22 </c:v>
                </c:pt>
                <c:pt idx="57">
                  <c:v>Q3/22 </c:v>
                </c:pt>
                <c:pt idx="58">
                  <c:v>Q4/22 </c:v>
                </c:pt>
                <c:pt idx="59">
                  <c:v>Q1/23 </c:v>
                </c:pt>
                <c:pt idx="60">
                  <c:v>Q2/23 </c:v>
                </c:pt>
                <c:pt idx="61">
                  <c:v>Q3/23 </c:v>
                </c:pt>
                <c:pt idx="62">
                  <c:v>Q4/23 </c:v>
                </c:pt>
                <c:pt idx="63">
                  <c:v>Q1/24 </c:v>
                </c:pt>
                <c:pt idx="64">
                  <c:v>Q2/24 </c:v>
                </c:pt>
              </c:strCache>
            </c:strRef>
          </c:cat>
          <c:val>
            <c:numRef>
              <c:extLst>
                <c:ext xmlns:c15="http://schemas.microsoft.com/office/drawing/2012/chart" uri="{02D57815-91ED-43cb-92C2-25804820EDAC}">
                  <c15:fullRef>
                    <c15:sqref>chart_data!$K$42:$CG$42</c15:sqref>
                  </c15:fullRef>
                </c:ext>
              </c:extLst>
              <c:f>chart_data!$U$42:$CG$42</c:f>
              <c:numCache>
                <c:formatCode>0.000</c:formatCode>
                <c:ptCount val="65"/>
                <c:pt idx="0">
                  <c:v>2.0861003252976111</c:v>
                </c:pt>
                <c:pt idx="1">
                  <c:v>2.1101815553736674</c:v>
                </c:pt>
                <c:pt idx="2">
                  <c:v>2.3197131893840153</c:v>
                </c:pt>
                <c:pt idx="3">
                  <c:v>2.1515401158353753</c:v>
                </c:pt>
                <c:pt idx="4">
                  <c:v>1.4686381865683613</c:v>
                </c:pt>
                <c:pt idx="5">
                  <c:v>1.0206134325571323</c:v>
                </c:pt>
                <c:pt idx="6">
                  <c:v>1.2610834462764957</c:v>
                </c:pt>
                <c:pt idx="7">
                  <c:v>1.4547260169078811</c:v>
                </c:pt>
                <c:pt idx="8">
                  <c:v>1.3904898709565425</c:v>
                </c:pt>
                <c:pt idx="9">
                  <c:v>1.6242334559525162</c:v>
                </c:pt>
                <c:pt idx="10">
                  <c:v>1.8656279842561674</c:v>
                </c:pt>
                <c:pt idx="11">
                  <c:v>1.9862184214227594</c:v>
                </c:pt>
                <c:pt idx="12">
                  <c:v>2.1217475446830418</c:v>
                </c:pt>
                <c:pt idx="13">
                  <c:v>1.9587021724785432</c:v>
                </c:pt>
                <c:pt idx="14">
                  <c:v>2.1272025324279404</c:v>
                </c:pt>
                <c:pt idx="15">
                  <c:v>2.1318969090810382</c:v>
                </c:pt>
                <c:pt idx="16">
                  <c:v>2.0124657245855464</c:v>
                </c:pt>
                <c:pt idx="17">
                  <c:v>2.1158069825912991</c:v>
                </c:pt>
                <c:pt idx="18">
                  <c:v>2.2856590981774052</c:v>
                </c:pt>
                <c:pt idx="19">
                  <c:v>2.3343065815239767</c:v>
                </c:pt>
                <c:pt idx="20">
                  <c:v>2.2618767294250635</c:v>
                </c:pt>
                <c:pt idx="21">
                  <c:v>2.2917411012416626</c:v>
                </c:pt>
                <c:pt idx="22">
                  <c:v>2.3141250415462657</c:v>
                </c:pt>
                <c:pt idx="23">
                  <c:v>2.3068734055379192</c:v>
                </c:pt>
                <c:pt idx="24">
                  <c:v>1.965487774499213</c:v>
                </c:pt>
                <c:pt idx="25">
                  <c:v>1.8503862728662988</c:v>
                </c:pt>
                <c:pt idx="26">
                  <c:v>2.0958319740996063</c:v>
                </c:pt>
                <c:pt idx="27">
                  <c:v>1.9228083491882169</c:v>
                </c:pt>
                <c:pt idx="28">
                  <c:v>1.7832846020973316</c:v>
                </c:pt>
                <c:pt idx="29">
                  <c:v>1.7162492826337097</c:v>
                </c:pt>
                <c:pt idx="30">
                  <c:v>1.7012965616782836</c:v>
                </c:pt>
                <c:pt idx="31">
                  <c:v>1.5336045039917703</c:v>
                </c:pt>
                <c:pt idx="32">
                  <c:v>1.2345763992310206</c:v>
                </c:pt>
                <c:pt idx="33">
                  <c:v>1.2928130903878723</c:v>
                </c:pt>
                <c:pt idx="34">
                  <c:v>1.5454150797429593</c:v>
                </c:pt>
                <c:pt idx="35">
                  <c:v>1.583831188699651</c:v>
                </c:pt>
                <c:pt idx="36" formatCode="0.00">
                  <c:v>1.4057271028445104</c:v>
                </c:pt>
                <c:pt idx="37" formatCode="0.00">
                  <c:v>1.466643310456337</c:v>
                </c:pt>
                <c:pt idx="38" formatCode="0.00">
                  <c:v>1.6016513797673348</c:v>
                </c:pt>
                <c:pt idx="39" formatCode="0.00">
                  <c:v>1.7405222496664947</c:v>
                </c:pt>
                <c:pt idx="40" formatCode="0.00">
                  <c:v>1.7702450704310093</c:v>
                </c:pt>
                <c:pt idx="41" formatCode="0.00">
                  <c:v>2.0432410377732984</c:v>
                </c:pt>
                <c:pt idx="42" formatCode="0.00">
                  <c:v>2.023866687010528</c:v>
                </c:pt>
                <c:pt idx="43" formatCode="0.00">
                  <c:v>1.9453419485706509</c:v>
                </c:pt>
                <c:pt idx="44" formatCode="0.00">
                  <c:v>1.5137460587340075</c:v>
                </c:pt>
                <c:pt idx="45" formatCode="0.00">
                  <c:v>1.4173349126448422</c:v>
                </c:pt>
                <c:pt idx="46" formatCode="0.00">
                  <c:v>1.6916581571326907</c:v>
                </c:pt>
                <c:pt idx="47" formatCode="0.00">
                  <c:v>1.608681844364066</c:v>
                </c:pt>
                <c:pt idx="48" formatCode="0.00">
                  <c:v>1.2632993314374923</c:v>
                </c:pt>
                <c:pt idx="49" formatCode="0.00">
                  <c:v>1.3750164303071635</c:v>
                </c:pt>
                <c:pt idx="50" formatCode="0.00">
                  <c:v>1.6857268889099581</c:v>
                </c:pt>
                <c:pt idx="51" formatCode="0.00">
                  <c:v>1.7691075052098064</c:v>
                </c:pt>
                <c:pt idx="52" formatCode="0.00">
                  <c:v>1.8810281785937031</c:v>
                </c:pt>
                <c:pt idx="53" formatCode="0.00">
                  <c:v>2.8170725662837408</c:v>
                </c:pt>
                <c:pt idx="54" formatCode="0.00">
                  <c:v>4.1146174282154595</c:v>
                </c:pt>
                <c:pt idx="55" formatCode="0.00">
                  <c:v>4.7462664450086232</c:v>
                </c:pt>
                <c:pt idx="56" formatCode="0.00">
                  <c:v>4.8945280965281546</c:v>
                </c:pt>
                <c:pt idx="57" formatCode="0.00">
                  <c:v>6.3656896664079161</c:v>
                </c:pt>
                <c:pt idx="58" formatCode="0.00">
                  <c:v>5.0895540546456086</c:v>
                </c:pt>
                <c:pt idx="59" formatCode="0.00">
                  <c:v>5.698615519496161</c:v>
                </c:pt>
                <c:pt idx="60" formatCode="0.00">
                  <c:v>4.9202992105618888</c:v>
                </c:pt>
                <c:pt idx="61" formatCode="0.00">
                  <c:v>5.1557681589216919</c:v>
                </c:pt>
                <c:pt idx="62" formatCode="0.00">
                  <c:v>5.8109715376414721</c:v>
                </c:pt>
                <c:pt idx="63" formatCode="0.00">
                  <c:v>5.3177296539361372</c:v>
                </c:pt>
                <c:pt idx="64" formatCode="0.00">
                  <c:v>4.1399086661629489</c:v>
                </c:pt>
              </c:numCache>
            </c:numRef>
          </c:val>
          <c:smooth val="0"/>
          <c:extLst>
            <c:ext xmlns:c16="http://schemas.microsoft.com/office/drawing/2014/chart" uri="{C3380CC4-5D6E-409C-BE32-E72D297353CC}">
              <c16:uniqueId val="{00000001-E287-439F-AC74-89292DD1FE96}"/>
            </c:ext>
          </c:extLst>
        </c:ser>
        <c:dLbls>
          <c:showLegendKey val="0"/>
          <c:showVal val="0"/>
          <c:showCatName val="0"/>
          <c:showSerName val="0"/>
          <c:showPercent val="0"/>
          <c:showBubbleSize val="0"/>
        </c:dLbls>
        <c:smooth val="0"/>
        <c:axId val="429093488"/>
        <c:axId val="1"/>
      </c:lineChart>
      <c:catAx>
        <c:axId val="42909348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max val="14"/>
          <c:min val="0"/>
        </c:scaling>
        <c:delete val="0"/>
        <c:axPos val="l"/>
        <c:title>
          <c:tx>
            <c:rich>
              <a:bodyPr/>
              <a:lstStyle/>
              <a:p>
                <a:pPr>
                  <a:defRPr sz="1000" b="1" i="0" u="none" strike="noStrike" baseline="0">
                    <a:solidFill>
                      <a:srgbClr val="000000"/>
                    </a:solidFill>
                    <a:latin typeface="Arial"/>
                    <a:ea typeface="Arial"/>
                    <a:cs typeface="Arial"/>
                  </a:defRPr>
                </a:pPr>
                <a:r>
                  <a:rPr lang="en-GB"/>
                  <a:t>p/kWh</a:t>
                </a:r>
              </a:p>
            </c:rich>
          </c:tx>
          <c:layout>
            <c:manualLayout>
              <c:xMode val="edge"/>
              <c:yMode val="edge"/>
              <c:x val="8.3072357432593651E-3"/>
              <c:y val="0.4438780493803736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29093488"/>
        <c:crosses val="autoZero"/>
        <c:crossBetween val="between"/>
      </c:valAx>
      <c:spPr>
        <a:noFill/>
        <a:ln w="25400">
          <a:noFill/>
        </a:ln>
      </c:spPr>
    </c:plotArea>
    <c:legend>
      <c:legendPos val="r"/>
      <c:layout>
        <c:manualLayout>
          <c:xMode val="edge"/>
          <c:yMode val="edge"/>
          <c:x val="0.12618408494392747"/>
          <c:y val="8.7834776249983676E-2"/>
          <c:w val="0.17075043820214514"/>
          <c:h val="0.32730407467792155"/>
        </c:manualLayout>
      </c:layout>
      <c:overlay val="0"/>
      <c:spPr>
        <a:solidFill>
          <a:srgbClr val="FFFFFF"/>
        </a:solidFill>
        <a:ln w="25400">
          <a:noFill/>
        </a:ln>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452188883511357"/>
          <c:y val="0.11388366013071896"/>
          <c:w val="0.8585318505633609"/>
          <c:h val="0.7285614379084967"/>
        </c:manualLayout>
      </c:layout>
      <c:lineChart>
        <c:grouping val="standard"/>
        <c:varyColors val="0"/>
        <c:ser>
          <c:idx val="0"/>
          <c:order val="0"/>
          <c:tx>
            <c:strRef>
              <c:f>chart_data!$C$31</c:f>
              <c:strCache>
                <c:ptCount val="1"/>
                <c:pt idx="0">
                  <c:v>Very Small</c:v>
                </c:pt>
              </c:strCache>
            </c:strRef>
          </c:tx>
          <c:spPr>
            <a:ln w="19050">
              <a:solidFill>
                <a:schemeClr val="accent6">
                  <a:lumMod val="60000"/>
                  <a:lumOff val="40000"/>
                </a:schemeClr>
              </a:solidFill>
              <a:prstDash val="solid"/>
            </a:ln>
          </c:spPr>
          <c:marker>
            <c:symbol val="none"/>
          </c:marker>
          <c:cat>
            <c:strRef>
              <c:extLst>
                <c:ext xmlns:c15="http://schemas.microsoft.com/office/drawing/2012/chart" uri="{02D57815-91ED-43cb-92C2-25804820EDAC}">
                  <c15:fullRef>
                    <c15:sqref>chart_data!$K$30:$CG$30</c15:sqref>
                  </c15:fullRef>
                </c:ext>
              </c:extLst>
              <c:f>chart_data!$U$30:$CG$30</c:f>
              <c:strCache>
                <c:ptCount val="65"/>
                <c:pt idx="0">
                  <c:v>Q2/08 </c:v>
                </c:pt>
                <c:pt idx="1">
                  <c:v>Q3/08 </c:v>
                </c:pt>
                <c:pt idx="2">
                  <c:v>Q4/08 </c:v>
                </c:pt>
                <c:pt idx="3">
                  <c:v>Q1/09 </c:v>
                </c:pt>
                <c:pt idx="4">
                  <c:v>Q2/09 </c:v>
                </c:pt>
                <c:pt idx="5">
                  <c:v>Q3/09 </c:v>
                </c:pt>
                <c:pt idx="6">
                  <c:v>Q4/09 </c:v>
                </c:pt>
                <c:pt idx="7">
                  <c:v>Q1/10 </c:v>
                </c:pt>
                <c:pt idx="8">
                  <c:v>Q2/10 </c:v>
                </c:pt>
                <c:pt idx="9">
                  <c:v>Q3/10 </c:v>
                </c:pt>
                <c:pt idx="10">
                  <c:v>Q4/10 </c:v>
                </c:pt>
                <c:pt idx="11">
                  <c:v>Q1/11 </c:v>
                </c:pt>
                <c:pt idx="12">
                  <c:v>Q2/11 </c:v>
                </c:pt>
                <c:pt idx="13">
                  <c:v>Q3/11 </c:v>
                </c:pt>
                <c:pt idx="14">
                  <c:v>Q4/11 </c:v>
                </c:pt>
                <c:pt idx="15">
                  <c:v>Q1/12 </c:v>
                </c:pt>
                <c:pt idx="16">
                  <c:v>Q2/12 </c:v>
                </c:pt>
                <c:pt idx="17">
                  <c:v>Q3/12 </c:v>
                </c:pt>
                <c:pt idx="18">
                  <c:v>Q4/12 </c:v>
                </c:pt>
                <c:pt idx="19">
                  <c:v>Q1/13 </c:v>
                </c:pt>
                <c:pt idx="20">
                  <c:v>Q2/13 </c:v>
                </c:pt>
                <c:pt idx="21">
                  <c:v>Q3/13 </c:v>
                </c:pt>
                <c:pt idx="22">
                  <c:v>Q4/13 </c:v>
                </c:pt>
                <c:pt idx="23">
                  <c:v>Q1/14 </c:v>
                </c:pt>
                <c:pt idx="24">
                  <c:v>Q2/14 </c:v>
                </c:pt>
                <c:pt idx="25">
                  <c:v>Q3/14 </c:v>
                </c:pt>
                <c:pt idx="26">
                  <c:v>Q4/14 </c:v>
                </c:pt>
                <c:pt idx="27">
                  <c:v>Q1/15 </c:v>
                </c:pt>
                <c:pt idx="28">
                  <c:v>Q2/15 </c:v>
                </c:pt>
                <c:pt idx="29">
                  <c:v>Q3/15 </c:v>
                </c:pt>
                <c:pt idx="30">
                  <c:v>Q4/15 </c:v>
                </c:pt>
                <c:pt idx="31">
                  <c:v>Q1/16 </c:v>
                </c:pt>
                <c:pt idx="32">
                  <c:v>Q2/16 </c:v>
                </c:pt>
                <c:pt idx="33">
                  <c:v>Q3/16 </c:v>
                </c:pt>
                <c:pt idx="34">
                  <c:v>Q4/16 </c:v>
                </c:pt>
                <c:pt idx="35">
                  <c:v>Q1/17 </c:v>
                </c:pt>
                <c:pt idx="36">
                  <c:v>Q2/17 </c:v>
                </c:pt>
                <c:pt idx="37">
                  <c:v>Q3/17 </c:v>
                </c:pt>
                <c:pt idx="38">
                  <c:v>Q4/17 </c:v>
                </c:pt>
                <c:pt idx="39">
                  <c:v>Q1/18 </c:v>
                </c:pt>
                <c:pt idx="40">
                  <c:v>Q2/18 </c:v>
                </c:pt>
                <c:pt idx="41">
                  <c:v>Q3/18 </c:v>
                </c:pt>
                <c:pt idx="42">
                  <c:v>Q4/18 </c:v>
                </c:pt>
                <c:pt idx="43">
                  <c:v>Q1/19 </c:v>
                </c:pt>
                <c:pt idx="44">
                  <c:v>Q2/19 </c:v>
                </c:pt>
                <c:pt idx="45">
                  <c:v>Q3/19 </c:v>
                </c:pt>
                <c:pt idx="46">
                  <c:v>Q4/19 </c:v>
                </c:pt>
                <c:pt idx="47">
                  <c:v>Q1/20 </c:v>
                </c:pt>
                <c:pt idx="48">
                  <c:v>Q2/20 </c:v>
                </c:pt>
                <c:pt idx="49">
                  <c:v>Q3/20 </c:v>
                </c:pt>
                <c:pt idx="50">
                  <c:v>Q4/20 </c:v>
                </c:pt>
                <c:pt idx="51">
                  <c:v>Q1/21 </c:v>
                </c:pt>
                <c:pt idx="52">
                  <c:v>Q2/21 </c:v>
                </c:pt>
                <c:pt idx="53">
                  <c:v>Q3/21 </c:v>
                </c:pt>
                <c:pt idx="54">
                  <c:v>Q4/21 </c:v>
                </c:pt>
                <c:pt idx="55">
                  <c:v>Q1/22 </c:v>
                </c:pt>
                <c:pt idx="56">
                  <c:v>Q2/22 </c:v>
                </c:pt>
                <c:pt idx="57">
                  <c:v>Q3/22 </c:v>
                </c:pt>
                <c:pt idx="58">
                  <c:v>Q4/22 </c:v>
                </c:pt>
                <c:pt idx="59">
                  <c:v>Q1/23 </c:v>
                </c:pt>
                <c:pt idx="60">
                  <c:v>Q2/23 </c:v>
                </c:pt>
                <c:pt idx="61">
                  <c:v>Q3/23 </c:v>
                </c:pt>
                <c:pt idx="62">
                  <c:v>Q4/23 </c:v>
                </c:pt>
                <c:pt idx="63">
                  <c:v>Q1/24 </c:v>
                </c:pt>
                <c:pt idx="64">
                  <c:v>Q2/24 </c:v>
                </c:pt>
              </c:strCache>
            </c:strRef>
          </c:cat>
          <c:val>
            <c:numRef>
              <c:extLst>
                <c:ext xmlns:c15="http://schemas.microsoft.com/office/drawing/2012/chart" uri="{02D57815-91ED-43cb-92C2-25804820EDAC}">
                  <c15:fullRef>
                    <c15:sqref>chart_data!$K$31:$CG$31</c15:sqref>
                  </c15:fullRef>
                </c:ext>
              </c:extLst>
              <c:f>chart_data!$U$31:$CG$31</c:f>
              <c:numCache>
                <c:formatCode>0.00</c:formatCode>
                <c:ptCount val="65"/>
                <c:pt idx="0">
                  <c:v>10.172635571318887</c:v>
                </c:pt>
                <c:pt idx="1">
                  <c:v>10.758063699255455</c:v>
                </c:pt>
                <c:pt idx="2">
                  <c:v>11.602550185417323</c:v>
                </c:pt>
                <c:pt idx="3">
                  <c:v>12.185053236859353</c:v>
                </c:pt>
                <c:pt idx="4">
                  <c:v>12.177083452038667</c:v>
                </c:pt>
                <c:pt idx="5">
                  <c:v>12.35243099455851</c:v>
                </c:pt>
                <c:pt idx="6">
                  <c:v>12.182619082819683</c:v>
                </c:pt>
                <c:pt idx="7">
                  <c:v>12.258622620080567</c:v>
                </c:pt>
                <c:pt idx="8">
                  <c:v>12.300604581845192</c:v>
                </c:pt>
                <c:pt idx="9">
                  <c:v>12.423899590027299</c:v>
                </c:pt>
                <c:pt idx="10">
                  <c:v>12.227899877947458</c:v>
                </c:pt>
                <c:pt idx="11">
                  <c:v>11.359366751672811</c:v>
                </c:pt>
                <c:pt idx="12">
                  <c:v>11.74125530314217</c:v>
                </c:pt>
                <c:pt idx="13">
                  <c:v>12.114324444964737</c:v>
                </c:pt>
                <c:pt idx="14">
                  <c:v>13.371462960504832</c:v>
                </c:pt>
                <c:pt idx="15">
                  <c:v>12.541359076466211</c:v>
                </c:pt>
                <c:pt idx="16">
                  <c:v>12.29009277981735</c:v>
                </c:pt>
                <c:pt idx="17">
                  <c:v>12.616548816266118</c:v>
                </c:pt>
                <c:pt idx="18">
                  <c:v>12.852455530193936</c:v>
                </c:pt>
                <c:pt idx="19">
                  <c:v>12.345933103737739</c:v>
                </c:pt>
                <c:pt idx="20">
                  <c:v>12.378874670638629</c:v>
                </c:pt>
                <c:pt idx="21">
                  <c:v>13.403169726261281</c:v>
                </c:pt>
                <c:pt idx="22">
                  <c:v>14.156721585492997</c:v>
                </c:pt>
                <c:pt idx="23">
                  <c:v>13.553841822815974</c:v>
                </c:pt>
                <c:pt idx="24">
                  <c:v>13.778290422335079</c:v>
                </c:pt>
                <c:pt idx="25">
                  <c:v>14.077487025424903</c:v>
                </c:pt>
                <c:pt idx="26">
                  <c:v>13.960885611998174</c:v>
                </c:pt>
                <c:pt idx="27">
                  <c:v>13.90116393506973</c:v>
                </c:pt>
                <c:pt idx="28">
                  <c:v>13.407495018468278</c:v>
                </c:pt>
                <c:pt idx="29">
                  <c:v>13.188679727576142</c:v>
                </c:pt>
                <c:pt idx="30">
                  <c:v>12.963148243578015</c:v>
                </c:pt>
                <c:pt idx="31">
                  <c:v>12.937413922840165</c:v>
                </c:pt>
                <c:pt idx="32">
                  <c:v>12.755207775244793</c:v>
                </c:pt>
                <c:pt idx="33">
                  <c:v>12.583903059317818</c:v>
                </c:pt>
                <c:pt idx="34">
                  <c:v>12.689314535262596</c:v>
                </c:pt>
                <c:pt idx="35">
                  <c:v>13.603595434893927</c:v>
                </c:pt>
                <c:pt idx="36">
                  <c:v>13.928191143936694</c:v>
                </c:pt>
                <c:pt idx="37">
                  <c:v>14.30208686846581</c:v>
                </c:pt>
                <c:pt idx="38">
                  <c:v>14.273900148564781</c:v>
                </c:pt>
                <c:pt idx="39">
                  <c:v>14.872226148257043</c:v>
                </c:pt>
                <c:pt idx="40">
                  <c:v>15.199950403251892</c:v>
                </c:pt>
                <c:pt idx="41">
                  <c:v>15.514568276634515</c:v>
                </c:pt>
                <c:pt idx="42">
                  <c:v>16.445276250616743</c:v>
                </c:pt>
                <c:pt idx="43">
                  <c:v>16.327448291043201</c:v>
                </c:pt>
                <c:pt idx="44">
                  <c:v>16.155506601166714</c:v>
                </c:pt>
                <c:pt idx="45">
                  <c:v>16.766618040711801</c:v>
                </c:pt>
                <c:pt idx="46">
                  <c:v>17.648404390490001</c:v>
                </c:pt>
                <c:pt idx="47">
                  <c:v>17.341844896984341</c:v>
                </c:pt>
                <c:pt idx="48">
                  <c:v>17.142842286228998</c:v>
                </c:pt>
                <c:pt idx="49">
                  <c:v>16.93663167849525</c:v>
                </c:pt>
                <c:pt idx="50">
                  <c:v>17.171953118893839</c:v>
                </c:pt>
                <c:pt idx="51">
                  <c:v>17.414126679176007</c:v>
                </c:pt>
                <c:pt idx="52">
                  <c:v>17.742821507263958</c:v>
                </c:pt>
                <c:pt idx="53">
                  <c:v>18.176431158170978</c:v>
                </c:pt>
                <c:pt idx="54">
                  <c:v>18.842846478424413</c:v>
                </c:pt>
                <c:pt idx="55">
                  <c:v>20.05522626031966</c:v>
                </c:pt>
                <c:pt idx="56">
                  <c:v>22.42431366444989</c:v>
                </c:pt>
                <c:pt idx="57">
                  <c:v>25.2678900746068</c:v>
                </c:pt>
                <c:pt idx="58">
                  <c:v>27.87213961542551</c:v>
                </c:pt>
                <c:pt idx="59">
                  <c:v>30.933909005711126</c:v>
                </c:pt>
                <c:pt idx="60">
                  <c:v>34.013851551488806</c:v>
                </c:pt>
                <c:pt idx="61">
                  <c:v>32.487779466689062</c:v>
                </c:pt>
                <c:pt idx="62">
                  <c:v>32.206682468034991</c:v>
                </c:pt>
                <c:pt idx="63">
                  <c:v>32.314494991611099</c:v>
                </c:pt>
                <c:pt idx="64">
                  <c:v>31.237349304607989</c:v>
                </c:pt>
              </c:numCache>
            </c:numRef>
          </c:val>
          <c:smooth val="0"/>
          <c:extLst>
            <c:ext xmlns:c16="http://schemas.microsoft.com/office/drawing/2014/chart" uri="{C3380CC4-5D6E-409C-BE32-E72D297353CC}">
              <c16:uniqueId val="{00000000-575F-4443-8B0E-7150E7F6518B}"/>
            </c:ext>
          </c:extLst>
        </c:ser>
        <c:ser>
          <c:idx val="1"/>
          <c:order val="1"/>
          <c:tx>
            <c:strRef>
              <c:f>chart_data!$C$32</c:f>
              <c:strCache>
                <c:ptCount val="1"/>
                <c:pt idx="0">
                  <c:v>Small</c:v>
                </c:pt>
              </c:strCache>
            </c:strRef>
          </c:tx>
          <c:spPr>
            <a:ln w="19050">
              <a:solidFill>
                <a:schemeClr val="accent6"/>
              </a:solidFill>
              <a:prstDash val="solid"/>
            </a:ln>
          </c:spPr>
          <c:marker>
            <c:symbol val="none"/>
          </c:marker>
          <c:cat>
            <c:strRef>
              <c:extLst>
                <c:ext xmlns:c15="http://schemas.microsoft.com/office/drawing/2012/chart" uri="{02D57815-91ED-43cb-92C2-25804820EDAC}">
                  <c15:fullRef>
                    <c15:sqref>chart_data!$K$30:$CG$30</c15:sqref>
                  </c15:fullRef>
                </c:ext>
              </c:extLst>
              <c:f>chart_data!$U$30:$CG$30</c:f>
              <c:strCache>
                <c:ptCount val="65"/>
                <c:pt idx="0">
                  <c:v>Q2/08 </c:v>
                </c:pt>
                <c:pt idx="1">
                  <c:v>Q3/08 </c:v>
                </c:pt>
                <c:pt idx="2">
                  <c:v>Q4/08 </c:v>
                </c:pt>
                <c:pt idx="3">
                  <c:v>Q1/09 </c:v>
                </c:pt>
                <c:pt idx="4">
                  <c:v>Q2/09 </c:v>
                </c:pt>
                <c:pt idx="5">
                  <c:v>Q3/09 </c:v>
                </c:pt>
                <c:pt idx="6">
                  <c:v>Q4/09 </c:v>
                </c:pt>
                <c:pt idx="7">
                  <c:v>Q1/10 </c:v>
                </c:pt>
                <c:pt idx="8">
                  <c:v>Q2/10 </c:v>
                </c:pt>
                <c:pt idx="9">
                  <c:v>Q3/10 </c:v>
                </c:pt>
                <c:pt idx="10">
                  <c:v>Q4/10 </c:v>
                </c:pt>
                <c:pt idx="11">
                  <c:v>Q1/11 </c:v>
                </c:pt>
                <c:pt idx="12">
                  <c:v>Q2/11 </c:v>
                </c:pt>
                <c:pt idx="13">
                  <c:v>Q3/11 </c:v>
                </c:pt>
                <c:pt idx="14">
                  <c:v>Q4/11 </c:v>
                </c:pt>
                <c:pt idx="15">
                  <c:v>Q1/12 </c:v>
                </c:pt>
                <c:pt idx="16">
                  <c:v>Q2/12 </c:v>
                </c:pt>
                <c:pt idx="17">
                  <c:v>Q3/12 </c:v>
                </c:pt>
                <c:pt idx="18">
                  <c:v>Q4/12 </c:v>
                </c:pt>
                <c:pt idx="19">
                  <c:v>Q1/13 </c:v>
                </c:pt>
                <c:pt idx="20">
                  <c:v>Q2/13 </c:v>
                </c:pt>
                <c:pt idx="21">
                  <c:v>Q3/13 </c:v>
                </c:pt>
                <c:pt idx="22">
                  <c:v>Q4/13 </c:v>
                </c:pt>
                <c:pt idx="23">
                  <c:v>Q1/14 </c:v>
                </c:pt>
                <c:pt idx="24">
                  <c:v>Q2/14 </c:v>
                </c:pt>
                <c:pt idx="25">
                  <c:v>Q3/14 </c:v>
                </c:pt>
                <c:pt idx="26">
                  <c:v>Q4/14 </c:v>
                </c:pt>
                <c:pt idx="27">
                  <c:v>Q1/15 </c:v>
                </c:pt>
                <c:pt idx="28">
                  <c:v>Q2/15 </c:v>
                </c:pt>
                <c:pt idx="29">
                  <c:v>Q3/15 </c:v>
                </c:pt>
                <c:pt idx="30">
                  <c:v>Q4/15 </c:v>
                </c:pt>
                <c:pt idx="31">
                  <c:v>Q1/16 </c:v>
                </c:pt>
                <c:pt idx="32">
                  <c:v>Q2/16 </c:v>
                </c:pt>
                <c:pt idx="33">
                  <c:v>Q3/16 </c:v>
                </c:pt>
                <c:pt idx="34">
                  <c:v>Q4/16 </c:v>
                </c:pt>
                <c:pt idx="35">
                  <c:v>Q1/17 </c:v>
                </c:pt>
                <c:pt idx="36">
                  <c:v>Q2/17 </c:v>
                </c:pt>
                <c:pt idx="37">
                  <c:v>Q3/17 </c:v>
                </c:pt>
                <c:pt idx="38">
                  <c:v>Q4/17 </c:v>
                </c:pt>
                <c:pt idx="39">
                  <c:v>Q1/18 </c:v>
                </c:pt>
                <c:pt idx="40">
                  <c:v>Q2/18 </c:v>
                </c:pt>
                <c:pt idx="41">
                  <c:v>Q3/18 </c:v>
                </c:pt>
                <c:pt idx="42">
                  <c:v>Q4/18 </c:v>
                </c:pt>
                <c:pt idx="43">
                  <c:v>Q1/19 </c:v>
                </c:pt>
                <c:pt idx="44">
                  <c:v>Q2/19 </c:v>
                </c:pt>
                <c:pt idx="45">
                  <c:v>Q3/19 </c:v>
                </c:pt>
                <c:pt idx="46">
                  <c:v>Q4/19 </c:v>
                </c:pt>
                <c:pt idx="47">
                  <c:v>Q1/20 </c:v>
                </c:pt>
                <c:pt idx="48">
                  <c:v>Q2/20 </c:v>
                </c:pt>
                <c:pt idx="49">
                  <c:v>Q3/20 </c:v>
                </c:pt>
                <c:pt idx="50">
                  <c:v>Q4/20 </c:v>
                </c:pt>
                <c:pt idx="51">
                  <c:v>Q1/21 </c:v>
                </c:pt>
                <c:pt idx="52">
                  <c:v>Q2/21 </c:v>
                </c:pt>
                <c:pt idx="53">
                  <c:v>Q3/21 </c:v>
                </c:pt>
                <c:pt idx="54">
                  <c:v>Q4/21 </c:v>
                </c:pt>
                <c:pt idx="55">
                  <c:v>Q1/22 </c:v>
                </c:pt>
                <c:pt idx="56">
                  <c:v>Q2/22 </c:v>
                </c:pt>
                <c:pt idx="57">
                  <c:v>Q3/22 </c:v>
                </c:pt>
                <c:pt idx="58">
                  <c:v>Q4/22 </c:v>
                </c:pt>
                <c:pt idx="59">
                  <c:v>Q1/23 </c:v>
                </c:pt>
                <c:pt idx="60">
                  <c:v>Q2/23 </c:v>
                </c:pt>
                <c:pt idx="61">
                  <c:v>Q3/23 </c:v>
                </c:pt>
                <c:pt idx="62">
                  <c:v>Q4/23 </c:v>
                </c:pt>
                <c:pt idx="63">
                  <c:v>Q1/24 </c:v>
                </c:pt>
                <c:pt idx="64">
                  <c:v>Q2/24 </c:v>
                </c:pt>
              </c:strCache>
            </c:strRef>
          </c:cat>
          <c:val>
            <c:numRef>
              <c:extLst>
                <c:ext xmlns:c15="http://schemas.microsoft.com/office/drawing/2012/chart" uri="{02D57815-91ED-43cb-92C2-25804820EDAC}">
                  <c15:fullRef>
                    <c15:sqref>chart_data!$K$32:$CG$32</c15:sqref>
                  </c15:fullRef>
                </c:ext>
              </c:extLst>
              <c:f>chart_data!$U$32:$CG$32</c:f>
              <c:numCache>
                <c:formatCode>0.00</c:formatCode>
                <c:ptCount val="65"/>
                <c:pt idx="0">
                  <c:v>8.6505200374627726</c:v>
                </c:pt>
                <c:pt idx="1">
                  <c:v>9.1993815950995028</c:v>
                </c:pt>
                <c:pt idx="2">
                  <c:v>10.126090981901218</c:v>
                </c:pt>
                <c:pt idx="3">
                  <c:v>10.412811023918476</c:v>
                </c:pt>
                <c:pt idx="4">
                  <c:v>10.430029982378597</c:v>
                </c:pt>
                <c:pt idx="5">
                  <c:v>10.475743801222416</c:v>
                </c:pt>
                <c:pt idx="6">
                  <c:v>10.219856568646168</c:v>
                </c:pt>
                <c:pt idx="7">
                  <c:v>10.170802564235339</c:v>
                </c:pt>
                <c:pt idx="8">
                  <c:v>10.090735293145451</c:v>
                </c:pt>
                <c:pt idx="9">
                  <c:v>10.175370677948935</c:v>
                </c:pt>
                <c:pt idx="10">
                  <c:v>9.9903570062646079</c:v>
                </c:pt>
                <c:pt idx="11">
                  <c:v>10.055463307582114</c:v>
                </c:pt>
                <c:pt idx="12">
                  <c:v>9.9701085882355862</c:v>
                </c:pt>
                <c:pt idx="13">
                  <c:v>10.168243845901982</c:v>
                </c:pt>
                <c:pt idx="14">
                  <c:v>10.639697027400512</c:v>
                </c:pt>
                <c:pt idx="15">
                  <c:v>10.783606628537106</c:v>
                </c:pt>
                <c:pt idx="16">
                  <c:v>10.551210356189102</c:v>
                </c:pt>
                <c:pt idx="17">
                  <c:v>10.803567203788461</c:v>
                </c:pt>
                <c:pt idx="18">
                  <c:v>10.803061285951941</c:v>
                </c:pt>
                <c:pt idx="19">
                  <c:v>10.954352452396085</c:v>
                </c:pt>
                <c:pt idx="20">
                  <c:v>11.208485855829784</c:v>
                </c:pt>
                <c:pt idx="21">
                  <c:v>11.299968837693864</c:v>
                </c:pt>
                <c:pt idx="22">
                  <c:v>11.562360216114193</c:v>
                </c:pt>
                <c:pt idx="23">
                  <c:v>11.838809128230487</c:v>
                </c:pt>
                <c:pt idx="24">
                  <c:v>11.82981351063434</c:v>
                </c:pt>
                <c:pt idx="25">
                  <c:v>11.76341039354592</c:v>
                </c:pt>
                <c:pt idx="26">
                  <c:v>11.941124744832075</c:v>
                </c:pt>
                <c:pt idx="27">
                  <c:v>12.349978147578424</c:v>
                </c:pt>
                <c:pt idx="28">
                  <c:v>12.102234300985781</c:v>
                </c:pt>
                <c:pt idx="29">
                  <c:v>12.236789624808694</c:v>
                </c:pt>
                <c:pt idx="30">
                  <c:v>12.177308818149053</c:v>
                </c:pt>
                <c:pt idx="31">
                  <c:v>12.183478843191606</c:v>
                </c:pt>
                <c:pt idx="32">
                  <c:v>11.713918024725107</c:v>
                </c:pt>
                <c:pt idx="33">
                  <c:v>12.09453776810579</c:v>
                </c:pt>
                <c:pt idx="34">
                  <c:v>12.297235722220616</c:v>
                </c:pt>
                <c:pt idx="35">
                  <c:v>12.50166100625832</c:v>
                </c:pt>
                <c:pt idx="36">
                  <c:v>12.436269522090068</c:v>
                </c:pt>
                <c:pt idx="37">
                  <c:v>12.592834618889002</c:v>
                </c:pt>
                <c:pt idx="38">
                  <c:v>12.862521190458059</c:v>
                </c:pt>
                <c:pt idx="39">
                  <c:v>13.357062015450213</c:v>
                </c:pt>
                <c:pt idx="40">
                  <c:v>13.327688844716471</c:v>
                </c:pt>
                <c:pt idx="41">
                  <c:v>13.840772489556487</c:v>
                </c:pt>
                <c:pt idx="42">
                  <c:v>14.44410164742917</c:v>
                </c:pt>
                <c:pt idx="43">
                  <c:v>14.798366609543697</c:v>
                </c:pt>
                <c:pt idx="44">
                  <c:v>14.485488445041144</c:v>
                </c:pt>
                <c:pt idx="45">
                  <c:v>14.698199418037515</c:v>
                </c:pt>
                <c:pt idx="46">
                  <c:v>15.512362804235426</c:v>
                </c:pt>
                <c:pt idx="47">
                  <c:v>15.580181208214835</c:v>
                </c:pt>
                <c:pt idx="48">
                  <c:v>15.385202410658119</c:v>
                </c:pt>
                <c:pt idx="49">
                  <c:v>15.146403771351789</c:v>
                </c:pt>
                <c:pt idx="50">
                  <c:v>15.69963674265335</c:v>
                </c:pt>
                <c:pt idx="51">
                  <c:v>15.844767684155862</c:v>
                </c:pt>
                <c:pt idx="52">
                  <c:v>14.853503195400267</c:v>
                </c:pt>
                <c:pt idx="53">
                  <c:v>15.331126769980809</c:v>
                </c:pt>
                <c:pt idx="54">
                  <c:v>18.892976094538064</c:v>
                </c:pt>
                <c:pt idx="55">
                  <c:v>15.797152686650701</c:v>
                </c:pt>
                <c:pt idx="56">
                  <c:v>21.049275322227423</c:v>
                </c:pt>
                <c:pt idx="57">
                  <c:v>24.987606145589844</c:v>
                </c:pt>
                <c:pt idx="58">
                  <c:v>25.425833353301499</c:v>
                </c:pt>
                <c:pt idx="59">
                  <c:v>29.116142648718252</c:v>
                </c:pt>
                <c:pt idx="60">
                  <c:v>33.289994413280077</c:v>
                </c:pt>
                <c:pt idx="61">
                  <c:v>34.350642689686893</c:v>
                </c:pt>
                <c:pt idx="62">
                  <c:v>34.571635561887973</c:v>
                </c:pt>
                <c:pt idx="63">
                  <c:v>32.210748505854831</c:v>
                </c:pt>
                <c:pt idx="64">
                  <c:v>30.194109554398658</c:v>
                </c:pt>
              </c:numCache>
            </c:numRef>
          </c:val>
          <c:smooth val="0"/>
          <c:extLst>
            <c:ext xmlns:c16="http://schemas.microsoft.com/office/drawing/2014/chart" uri="{C3380CC4-5D6E-409C-BE32-E72D297353CC}">
              <c16:uniqueId val="{00000001-575F-4443-8B0E-7150E7F6518B}"/>
            </c:ext>
          </c:extLst>
        </c:ser>
        <c:ser>
          <c:idx val="2"/>
          <c:order val="2"/>
          <c:tx>
            <c:strRef>
              <c:f>chart_data!$C$33</c:f>
              <c:strCache>
                <c:ptCount val="1"/>
                <c:pt idx="0">
                  <c:v>Small/Medium</c:v>
                </c:pt>
              </c:strCache>
            </c:strRef>
          </c:tx>
          <c:spPr>
            <a:ln w="19050">
              <a:solidFill>
                <a:schemeClr val="accent6">
                  <a:lumMod val="75000"/>
                </a:schemeClr>
              </a:solidFill>
              <a:prstDash val="solid"/>
            </a:ln>
          </c:spPr>
          <c:marker>
            <c:symbol val="none"/>
          </c:marker>
          <c:cat>
            <c:strRef>
              <c:extLst>
                <c:ext xmlns:c15="http://schemas.microsoft.com/office/drawing/2012/chart" uri="{02D57815-91ED-43cb-92C2-25804820EDAC}">
                  <c15:fullRef>
                    <c15:sqref>chart_data!$K$30:$CG$30</c15:sqref>
                  </c15:fullRef>
                </c:ext>
              </c:extLst>
              <c:f>chart_data!$U$30:$CG$30</c:f>
              <c:strCache>
                <c:ptCount val="65"/>
                <c:pt idx="0">
                  <c:v>Q2/08 </c:v>
                </c:pt>
                <c:pt idx="1">
                  <c:v>Q3/08 </c:v>
                </c:pt>
                <c:pt idx="2">
                  <c:v>Q4/08 </c:v>
                </c:pt>
                <c:pt idx="3">
                  <c:v>Q1/09 </c:v>
                </c:pt>
                <c:pt idx="4">
                  <c:v>Q2/09 </c:v>
                </c:pt>
                <c:pt idx="5">
                  <c:v>Q3/09 </c:v>
                </c:pt>
                <c:pt idx="6">
                  <c:v>Q4/09 </c:v>
                </c:pt>
                <c:pt idx="7">
                  <c:v>Q1/10 </c:v>
                </c:pt>
                <c:pt idx="8">
                  <c:v>Q2/10 </c:v>
                </c:pt>
                <c:pt idx="9">
                  <c:v>Q3/10 </c:v>
                </c:pt>
                <c:pt idx="10">
                  <c:v>Q4/10 </c:v>
                </c:pt>
                <c:pt idx="11">
                  <c:v>Q1/11 </c:v>
                </c:pt>
                <c:pt idx="12">
                  <c:v>Q2/11 </c:v>
                </c:pt>
                <c:pt idx="13">
                  <c:v>Q3/11 </c:v>
                </c:pt>
                <c:pt idx="14">
                  <c:v>Q4/11 </c:v>
                </c:pt>
                <c:pt idx="15">
                  <c:v>Q1/12 </c:v>
                </c:pt>
                <c:pt idx="16">
                  <c:v>Q2/12 </c:v>
                </c:pt>
                <c:pt idx="17">
                  <c:v>Q3/12 </c:v>
                </c:pt>
                <c:pt idx="18">
                  <c:v>Q4/12 </c:v>
                </c:pt>
                <c:pt idx="19">
                  <c:v>Q1/13 </c:v>
                </c:pt>
                <c:pt idx="20">
                  <c:v>Q2/13 </c:v>
                </c:pt>
                <c:pt idx="21">
                  <c:v>Q3/13 </c:v>
                </c:pt>
                <c:pt idx="22">
                  <c:v>Q4/13 </c:v>
                </c:pt>
                <c:pt idx="23">
                  <c:v>Q1/14 </c:v>
                </c:pt>
                <c:pt idx="24">
                  <c:v>Q2/14 </c:v>
                </c:pt>
                <c:pt idx="25">
                  <c:v>Q3/14 </c:v>
                </c:pt>
                <c:pt idx="26">
                  <c:v>Q4/14 </c:v>
                </c:pt>
                <c:pt idx="27">
                  <c:v>Q1/15 </c:v>
                </c:pt>
                <c:pt idx="28">
                  <c:v>Q2/15 </c:v>
                </c:pt>
                <c:pt idx="29">
                  <c:v>Q3/15 </c:v>
                </c:pt>
                <c:pt idx="30">
                  <c:v>Q4/15 </c:v>
                </c:pt>
                <c:pt idx="31">
                  <c:v>Q1/16 </c:v>
                </c:pt>
                <c:pt idx="32">
                  <c:v>Q2/16 </c:v>
                </c:pt>
                <c:pt idx="33">
                  <c:v>Q3/16 </c:v>
                </c:pt>
                <c:pt idx="34">
                  <c:v>Q4/16 </c:v>
                </c:pt>
                <c:pt idx="35">
                  <c:v>Q1/17 </c:v>
                </c:pt>
                <c:pt idx="36">
                  <c:v>Q2/17 </c:v>
                </c:pt>
                <c:pt idx="37">
                  <c:v>Q3/17 </c:v>
                </c:pt>
                <c:pt idx="38">
                  <c:v>Q4/17 </c:v>
                </c:pt>
                <c:pt idx="39">
                  <c:v>Q1/18 </c:v>
                </c:pt>
                <c:pt idx="40">
                  <c:v>Q2/18 </c:v>
                </c:pt>
                <c:pt idx="41">
                  <c:v>Q3/18 </c:v>
                </c:pt>
                <c:pt idx="42">
                  <c:v>Q4/18 </c:v>
                </c:pt>
                <c:pt idx="43">
                  <c:v>Q1/19 </c:v>
                </c:pt>
                <c:pt idx="44">
                  <c:v>Q2/19 </c:v>
                </c:pt>
                <c:pt idx="45">
                  <c:v>Q3/19 </c:v>
                </c:pt>
                <c:pt idx="46">
                  <c:v>Q4/19 </c:v>
                </c:pt>
                <c:pt idx="47">
                  <c:v>Q1/20 </c:v>
                </c:pt>
                <c:pt idx="48">
                  <c:v>Q2/20 </c:v>
                </c:pt>
                <c:pt idx="49">
                  <c:v>Q3/20 </c:v>
                </c:pt>
                <c:pt idx="50">
                  <c:v>Q4/20 </c:v>
                </c:pt>
                <c:pt idx="51">
                  <c:v>Q1/21 </c:v>
                </c:pt>
                <c:pt idx="52">
                  <c:v>Q2/21 </c:v>
                </c:pt>
                <c:pt idx="53">
                  <c:v>Q3/21 </c:v>
                </c:pt>
                <c:pt idx="54">
                  <c:v>Q4/21 </c:v>
                </c:pt>
                <c:pt idx="55">
                  <c:v>Q1/22 </c:v>
                </c:pt>
                <c:pt idx="56">
                  <c:v>Q2/22 </c:v>
                </c:pt>
                <c:pt idx="57">
                  <c:v>Q3/22 </c:v>
                </c:pt>
                <c:pt idx="58">
                  <c:v>Q4/22 </c:v>
                </c:pt>
                <c:pt idx="59">
                  <c:v>Q1/23 </c:v>
                </c:pt>
                <c:pt idx="60">
                  <c:v>Q2/23 </c:v>
                </c:pt>
                <c:pt idx="61">
                  <c:v>Q3/23 </c:v>
                </c:pt>
                <c:pt idx="62">
                  <c:v>Q4/23 </c:v>
                </c:pt>
                <c:pt idx="63">
                  <c:v>Q1/24 </c:v>
                </c:pt>
                <c:pt idx="64">
                  <c:v>Q2/24 </c:v>
                </c:pt>
              </c:strCache>
            </c:strRef>
          </c:cat>
          <c:val>
            <c:numRef>
              <c:extLst>
                <c:ext xmlns:c15="http://schemas.microsoft.com/office/drawing/2012/chart" uri="{02D57815-91ED-43cb-92C2-25804820EDAC}">
                  <c15:fullRef>
                    <c15:sqref>chart_data!$K$33:$CG$33</c15:sqref>
                  </c15:fullRef>
                </c:ext>
              </c:extLst>
              <c:f>chart_data!$U$33:$CG$33</c:f>
              <c:numCache>
                <c:formatCode>0.00</c:formatCode>
                <c:ptCount val="65"/>
                <c:pt idx="0">
                  <c:v>7.5881497410747558</c:v>
                </c:pt>
                <c:pt idx="1">
                  <c:v>8.0959367713612895</c:v>
                </c:pt>
                <c:pt idx="2">
                  <c:v>10.065091441127676</c:v>
                </c:pt>
                <c:pt idx="3">
                  <c:v>9.4855530498722782</c:v>
                </c:pt>
                <c:pt idx="4">
                  <c:v>9.6965727237106876</c:v>
                </c:pt>
                <c:pt idx="5">
                  <c:v>9.3947617825927363</c:v>
                </c:pt>
                <c:pt idx="6">
                  <c:v>8.6172949567361492</c:v>
                </c:pt>
                <c:pt idx="7">
                  <c:v>8.6000593787432216</c:v>
                </c:pt>
                <c:pt idx="8">
                  <c:v>8.5239719621777219</c:v>
                </c:pt>
                <c:pt idx="9">
                  <c:v>8.4778960592504031</c:v>
                </c:pt>
                <c:pt idx="10">
                  <c:v>8.4348798378707421</c:v>
                </c:pt>
                <c:pt idx="11">
                  <c:v>8.4577754119129018</c:v>
                </c:pt>
                <c:pt idx="12">
                  <c:v>8.6118781993023976</c:v>
                </c:pt>
                <c:pt idx="13">
                  <c:v>8.7921131614980208</c:v>
                </c:pt>
                <c:pt idx="14">
                  <c:v>9.3204567787451555</c:v>
                </c:pt>
                <c:pt idx="15">
                  <c:v>9.4475892767287881</c:v>
                </c:pt>
                <c:pt idx="16">
                  <c:v>9.3405669663008215</c:v>
                </c:pt>
                <c:pt idx="17">
                  <c:v>9.4760969146376919</c:v>
                </c:pt>
                <c:pt idx="18">
                  <c:v>9.6036846978664929</c:v>
                </c:pt>
                <c:pt idx="19">
                  <c:v>9.8241631733546004</c:v>
                </c:pt>
                <c:pt idx="20">
                  <c:v>10.011816913998201</c:v>
                </c:pt>
                <c:pt idx="21">
                  <c:v>9.9869005336522658</c:v>
                </c:pt>
                <c:pt idx="22">
                  <c:v>10.286661598302887</c:v>
                </c:pt>
                <c:pt idx="23">
                  <c:v>10.624682826115887</c:v>
                </c:pt>
                <c:pt idx="24">
                  <c:v>10.553556794388054</c:v>
                </c:pt>
                <c:pt idx="25">
                  <c:v>10.456699312673088</c:v>
                </c:pt>
                <c:pt idx="26">
                  <c:v>10.721685674522631</c:v>
                </c:pt>
                <c:pt idx="27">
                  <c:v>10.977713144898658</c:v>
                </c:pt>
                <c:pt idx="28">
                  <c:v>10.822733399804026</c:v>
                </c:pt>
                <c:pt idx="29">
                  <c:v>10.964925879466294</c:v>
                </c:pt>
                <c:pt idx="30">
                  <c:v>10.90884828656827</c:v>
                </c:pt>
                <c:pt idx="31">
                  <c:v>10.870943615373699</c:v>
                </c:pt>
                <c:pt idx="32">
                  <c:v>10.564890898066205</c:v>
                </c:pt>
                <c:pt idx="33">
                  <c:v>10.768010761559418</c:v>
                </c:pt>
                <c:pt idx="34">
                  <c:v>11.17289124183665</c:v>
                </c:pt>
                <c:pt idx="35">
                  <c:v>10.976326058843016</c:v>
                </c:pt>
                <c:pt idx="36">
                  <c:v>10.784393210845684</c:v>
                </c:pt>
                <c:pt idx="37">
                  <c:v>10.875163282535242</c:v>
                </c:pt>
                <c:pt idx="38">
                  <c:v>11.363424022088076</c:v>
                </c:pt>
                <c:pt idx="39">
                  <c:v>11.695400533745962</c:v>
                </c:pt>
                <c:pt idx="40">
                  <c:v>11.844894890219901</c:v>
                </c:pt>
                <c:pt idx="41">
                  <c:v>12.134238363788414</c:v>
                </c:pt>
                <c:pt idx="42">
                  <c:v>13.175719958964882</c:v>
                </c:pt>
                <c:pt idx="43">
                  <c:v>13.418279234836374</c:v>
                </c:pt>
                <c:pt idx="44">
                  <c:v>13.096032238073096</c:v>
                </c:pt>
                <c:pt idx="45">
                  <c:v>13.179971733213064</c:v>
                </c:pt>
                <c:pt idx="46">
                  <c:v>14.301669954895077</c:v>
                </c:pt>
                <c:pt idx="47">
                  <c:v>14.508993262284209</c:v>
                </c:pt>
                <c:pt idx="48">
                  <c:v>14.506026762900506</c:v>
                </c:pt>
                <c:pt idx="49">
                  <c:v>13.951059808986038</c:v>
                </c:pt>
                <c:pt idx="50">
                  <c:v>14.56205768560301</c:v>
                </c:pt>
                <c:pt idx="51">
                  <c:v>14.9089854937535</c:v>
                </c:pt>
                <c:pt idx="52">
                  <c:v>14.573620523855352</c:v>
                </c:pt>
                <c:pt idx="53">
                  <c:v>15.017438128583175</c:v>
                </c:pt>
                <c:pt idx="54">
                  <c:v>18.041962445467302</c:v>
                </c:pt>
                <c:pt idx="55">
                  <c:v>19.949941279182799</c:v>
                </c:pt>
                <c:pt idx="56">
                  <c:v>22.342354443819943</c:v>
                </c:pt>
                <c:pt idx="57">
                  <c:v>25.150975646079047</c:v>
                </c:pt>
                <c:pt idx="58">
                  <c:v>28.788217731851173</c:v>
                </c:pt>
                <c:pt idx="59">
                  <c:v>30.787939423579544</c:v>
                </c:pt>
                <c:pt idx="60">
                  <c:v>32.811636676588989</c:v>
                </c:pt>
                <c:pt idx="61">
                  <c:v>32.862863381421057</c:v>
                </c:pt>
                <c:pt idx="62">
                  <c:v>32.539440268183782</c:v>
                </c:pt>
                <c:pt idx="63">
                  <c:v>31.675848951488749</c:v>
                </c:pt>
                <c:pt idx="64">
                  <c:v>29.370736553373291</c:v>
                </c:pt>
              </c:numCache>
            </c:numRef>
          </c:val>
          <c:smooth val="0"/>
          <c:extLst>
            <c:ext xmlns:c16="http://schemas.microsoft.com/office/drawing/2014/chart" uri="{C3380CC4-5D6E-409C-BE32-E72D297353CC}">
              <c16:uniqueId val="{00000002-575F-4443-8B0E-7150E7F6518B}"/>
            </c:ext>
          </c:extLst>
        </c:ser>
        <c:ser>
          <c:idx val="3"/>
          <c:order val="3"/>
          <c:tx>
            <c:strRef>
              <c:f>chart_data!$C$34</c:f>
              <c:strCache>
                <c:ptCount val="1"/>
                <c:pt idx="0">
                  <c:v>Medium</c:v>
                </c:pt>
              </c:strCache>
            </c:strRef>
          </c:tx>
          <c:spPr>
            <a:ln w="19050">
              <a:solidFill>
                <a:schemeClr val="accent2">
                  <a:lumMod val="60000"/>
                  <a:lumOff val="40000"/>
                </a:schemeClr>
              </a:solidFill>
              <a:prstDash val="solid"/>
            </a:ln>
          </c:spPr>
          <c:marker>
            <c:symbol val="none"/>
          </c:marker>
          <c:cat>
            <c:strRef>
              <c:extLst>
                <c:ext xmlns:c15="http://schemas.microsoft.com/office/drawing/2012/chart" uri="{02D57815-91ED-43cb-92C2-25804820EDAC}">
                  <c15:fullRef>
                    <c15:sqref>chart_data!$K$30:$CG$30</c15:sqref>
                  </c15:fullRef>
                </c:ext>
              </c:extLst>
              <c:f>chart_data!$U$30:$CG$30</c:f>
              <c:strCache>
                <c:ptCount val="65"/>
                <c:pt idx="0">
                  <c:v>Q2/08 </c:v>
                </c:pt>
                <c:pt idx="1">
                  <c:v>Q3/08 </c:v>
                </c:pt>
                <c:pt idx="2">
                  <c:v>Q4/08 </c:v>
                </c:pt>
                <c:pt idx="3">
                  <c:v>Q1/09 </c:v>
                </c:pt>
                <c:pt idx="4">
                  <c:v>Q2/09 </c:v>
                </c:pt>
                <c:pt idx="5">
                  <c:v>Q3/09 </c:v>
                </c:pt>
                <c:pt idx="6">
                  <c:v>Q4/09 </c:v>
                </c:pt>
                <c:pt idx="7">
                  <c:v>Q1/10 </c:v>
                </c:pt>
                <c:pt idx="8">
                  <c:v>Q2/10 </c:v>
                </c:pt>
                <c:pt idx="9">
                  <c:v>Q3/10 </c:v>
                </c:pt>
                <c:pt idx="10">
                  <c:v>Q4/10 </c:v>
                </c:pt>
                <c:pt idx="11">
                  <c:v>Q1/11 </c:v>
                </c:pt>
                <c:pt idx="12">
                  <c:v>Q2/11 </c:v>
                </c:pt>
                <c:pt idx="13">
                  <c:v>Q3/11 </c:v>
                </c:pt>
                <c:pt idx="14">
                  <c:v>Q4/11 </c:v>
                </c:pt>
                <c:pt idx="15">
                  <c:v>Q1/12 </c:v>
                </c:pt>
                <c:pt idx="16">
                  <c:v>Q2/12 </c:v>
                </c:pt>
                <c:pt idx="17">
                  <c:v>Q3/12 </c:v>
                </c:pt>
                <c:pt idx="18">
                  <c:v>Q4/12 </c:v>
                </c:pt>
                <c:pt idx="19">
                  <c:v>Q1/13 </c:v>
                </c:pt>
                <c:pt idx="20">
                  <c:v>Q2/13 </c:v>
                </c:pt>
                <c:pt idx="21">
                  <c:v>Q3/13 </c:v>
                </c:pt>
                <c:pt idx="22">
                  <c:v>Q4/13 </c:v>
                </c:pt>
                <c:pt idx="23">
                  <c:v>Q1/14 </c:v>
                </c:pt>
                <c:pt idx="24">
                  <c:v>Q2/14 </c:v>
                </c:pt>
                <c:pt idx="25">
                  <c:v>Q3/14 </c:v>
                </c:pt>
                <c:pt idx="26">
                  <c:v>Q4/14 </c:v>
                </c:pt>
                <c:pt idx="27">
                  <c:v>Q1/15 </c:v>
                </c:pt>
                <c:pt idx="28">
                  <c:v>Q2/15 </c:v>
                </c:pt>
                <c:pt idx="29">
                  <c:v>Q3/15 </c:v>
                </c:pt>
                <c:pt idx="30">
                  <c:v>Q4/15 </c:v>
                </c:pt>
                <c:pt idx="31">
                  <c:v>Q1/16 </c:v>
                </c:pt>
                <c:pt idx="32">
                  <c:v>Q2/16 </c:v>
                </c:pt>
                <c:pt idx="33">
                  <c:v>Q3/16 </c:v>
                </c:pt>
                <c:pt idx="34">
                  <c:v>Q4/16 </c:v>
                </c:pt>
                <c:pt idx="35">
                  <c:v>Q1/17 </c:v>
                </c:pt>
                <c:pt idx="36">
                  <c:v>Q2/17 </c:v>
                </c:pt>
                <c:pt idx="37">
                  <c:v>Q3/17 </c:v>
                </c:pt>
                <c:pt idx="38">
                  <c:v>Q4/17 </c:v>
                </c:pt>
                <c:pt idx="39">
                  <c:v>Q1/18 </c:v>
                </c:pt>
                <c:pt idx="40">
                  <c:v>Q2/18 </c:v>
                </c:pt>
                <c:pt idx="41">
                  <c:v>Q3/18 </c:v>
                </c:pt>
                <c:pt idx="42">
                  <c:v>Q4/18 </c:v>
                </c:pt>
                <c:pt idx="43">
                  <c:v>Q1/19 </c:v>
                </c:pt>
                <c:pt idx="44">
                  <c:v>Q2/19 </c:v>
                </c:pt>
                <c:pt idx="45">
                  <c:v>Q3/19 </c:v>
                </c:pt>
                <c:pt idx="46">
                  <c:v>Q4/19 </c:v>
                </c:pt>
                <c:pt idx="47">
                  <c:v>Q1/20 </c:v>
                </c:pt>
                <c:pt idx="48">
                  <c:v>Q2/20 </c:v>
                </c:pt>
                <c:pt idx="49">
                  <c:v>Q3/20 </c:v>
                </c:pt>
                <c:pt idx="50">
                  <c:v>Q4/20 </c:v>
                </c:pt>
                <c:pt idx="51">
                  <c:v>Q1/21 </c:v>
                </c:pt>
                <c:pt idx="52">
                  <c:v>Q2/21 </c:v>
                </c:pt>
                <c:pt idx="53">
                  <c:v>Q3/21 </c:v>
                </c:pt>
                <c:pt idx="54">
                  <c:v>Q4/21 </c:v>
                </c:pt>
                <c:pt idx="55">
                  <c:v>Q1/22 </c:v>
                </c:pt>
                <c:pt idx="56">
                  <c:v>Q2/22 </c:v>
                </c:pt>
                <c:pt idx="57">
                  <c:v>Q3/22 </c:v>
                </c:pt>
                <c:pt idx="58">
                  <c:v>Q4/22 </c:v>
                </c:pt>
                <c:pt idx="59">
                  <c:v>Q1/23 </c:v>
                </c:pt>
                <c:pt idx="60">
                  <c:v>Q2/23 </c:v>
                </c:pt>
                <c:pt idx="61">
                  <c:v>Q3/23 </c:v>
                </c:pt>
                <c:pt idx="62">
                  <c:v>Q4/23 </c:v>
                </c:pt>
                <c:pt idx="63">
                  <c:v>Q1/24 </c:v>
                </c:pt>
                <c:pt idx="64">
                  <c:v>Q2/24 </c:v>
                </c:pt>
              </c:strCache>
            </c:strRef>
          </c:cat>
          <c:val>
            <c:numRef>
              <c:extLst>
                <c:ext xmlns:c15="http://schemas.microsoft.com/office/drawing/2012/chart" uri="{02D57815-91ED-43cb-92C2-25804820EDAC}">
                  <c15:fullRef>
                    <c15:sqref>chart_data!$K$34:$CG$34</c15:sqref>
                  </c15:fullRef>
                </c:ext>
              </c:extLst>
              <c:f>chart_data!$U$34:$CG$34</c:f>
              <c:numCache>
                <c:formatCode>0.00</c:formatCode>
                <c:ptCount val="65"/>
                <c:pt idx="0">
                  <c:v>7.0264171680964251</c:v>
                </c:pt>
                <c:pt idx="1">
                  <c:v>7.4748302440798842</c:v>
                </c:pt>
                <c:pt idx="2">
                  <c:v>9.4950912487936581</c:v>
                </c:pt>
                <c:pt idx="3">
                  <c:v>8.5365311374980806</c:v>
                </c:pt>
                <c:pt idx="4">
                  <c:v>8.6719434105850333</c:v>
                </c:pt>
                <c:pt idx="5">
                  <c:v>8.2707363413484778</c:v>
                </c:pt>
                <c:pt idx="6">
                  <c:v>7.7130993215199508</c:v>
                </c:pt>
                <c:pt idx="7">
                  <c:v>7.5971271278765435</c:v>
                </c:pt>
                <c:pt idx="8">
                  <c:v>7.4116358039696451</c:v>
                </c:pt>
                <c:pt idx="9">
                  <c:v>7.4328081003660413</c:v>
                </c:pt>
                <c:pt idx="10">
                  <c:v>7.5757357970086252</c:v>
                </c:pt>
                <c:pt idx="11">
                  <c:v>7.7696913807610235</c:v>
                </c:pt>
                <c:pt idx="12">
                  <c:v>7.7372443398144028</c:v>
                </c:pt>
                <c:pt idx="13">
                  <c:v>7.8094615553767026</c:v>
                </c:pt>
                <c:pt idx="14">
                  <c:v>8.3349154170392072</c:v>
                </c:pt>
                <c:pt idx="15">
                  <c:v>8.4615076667599087</c:v>
                </c:pt>
                <c:pt idx="16">
                  <c:v>8.5269235674306749</c:v>
                </c:pt>
                <c:pt idx="17">
                  <c:v>8.6208029421895382</c:v>
                </c:pt>
                <c:pt idx="18">
                  <c:v>8.7766758966770588</c:v>
                </c:pt>
                <c:pt idx="19">
                  <c:v>8.9303915811542183</c:v>
                </c:pt>
                <c:pt idx="20">
                  <c:v>9.1314523674191026</c:v>
                </c:pt>
                <c:pt idx="21">
                  <c:v>9.1035874648606381</c:v>
                </c:pt>
                <c:pt idx="22">
                  <c:v>9.5510787298573927</c:v>
                </c:pt>
                <c:pt idx="23">
                  <c:v>9.7049877943273568</c:v>
                </c:pt>
                <c:pt idx="24">
                  <c:v>9.5554155506197098</c:v>
                </c:pt>
                <c:pt idx="25">
                  <c:v>9.4138272904542131</c:v>
                </c:pt>
                <c:pt idx="26">
                  <c:v>9.7893370193322617</c:v>
                </c:pt>
                <c:pt idx="27">
                  <c:v>10.075683374613023</c:v>
                </c:pt>
                <c:pt idx="28">
                  <c:v>9.9948098941966332</c:v>
                </c:pt>
                <c:pt idx="29">
                  <c:v>10.041097335883283</c:v>
                </c:pt>
                <c:pt idx="30">
                  <c:v>10.048883645550358</c:v>
                </c:pt>
                <c:pt idx="31">
                  <c:v>10.005267774811452</c:v>
                </c:pt>
                <c:pt idx="32">
                  <c:v>9.7177449839364343</c:v>
                </c:pt>
                <c:pt idx="33">
                  <c:v>9.8836221776050266</c:v>
                </c:pt>
                <c:pt idx="34">
                  <c:v>10.411687173354057</c:v>
                </c:pt>
                <c:pt idx="35">
                  <c:v>10.462498033460284</c:v>
                </c:pt>
                <c:pt idx="36">
                  <c:v>10.311257641547352</c:v>
                </c:pt>
                <c:pt idx="37">
                  <c:v>10.367930251820436</c:v>
                </c:pt>
                <c:pt idx="38">
                  <c:v>10.795712742812341</c:v>
                </c:pt>
                <c:pt idx="39">
                  <c:v>11.08448882248841</c:v>
                </c:pt>
                <c:pt idx="40">
                  <c:v>11.286265490778241</c:v>
                </c:pt>
                <c:pt idx="41">
                  <c:v>11.444997215502424</c:v>
                </c:pt>
                <c:pt idx="42">
                  <c:v>12.305893917795244</c:v>
                </c:pt>
                <c:pt idx="43">
                  <c:v>12.609931196772601</c:v>
                </c:pt>
                <c:pt idx="44">
                  <c:v>11.946538999155235</c:v>
                </c:pt>
                <c:pt idx="45">
                  <c:v>12.195313479578839</c:v>
                </c:pt>
                <c:pt idx="46">
                  <c:v>13.452815743223496</c:v>
                </c:pt>
                <c:pt idx="47">
                  <c:v>13.79534358450903</c:v>
                </c:pt>
                <c:pt idx="48">
                  <c:v>12.886292369771088</c:v>
                </c:pt>
                <c:pt idx="49">
                  <c:v>12.528273607935624</c:v>
                </c:pt>
                <c:pt idx="50">
                  <c:v>13.712278399976666</c:v>
                </c:pt>
                <c:pt idx="51">
                  <c:v>13.84328972695657</c:v>
                </c:pt>
                <c:pt idx="52">
                  <c:v>12.71663324929113</c:v>
                </c:pt>
                <c:pt idx="53">
                  <c:v>13.043384946942076</c:v>
                </c:pt>
                <c:pt idx="54">
                  <c:v>17.21907813417528</c:v>
                </c:pt>
                <c:pt idx="55">
                  <c:v>18.089294469848532</c:v>
                </c:pt>
                <c:pt idx="56">
                  <c:v>18.465677689610324</c:v>
                </c:pt>
                <c:pt idx="57">
                  <c:v>20.938962007447099</c:v>
                </c:pt>
                <c:pt idx="58">
                  <c:v>24.070974965039149</c:v>
                </c:pt>
                <c:pt idx="59">
                  <c:v>25.878674104379286</c:v>
                </c:pt>
                <c:pt idx="60">
                  <c:v>29.302016270828133</c:v>
                </c:pt>
                <c:pt idx="61">
                  <c:v>30.974944570144309</c:v>
                </c:pt>
                <c:pt idx="62">
                  <c:v>30.622963999849372</c:v>
                </c:pt>
                <c:pt idx="63">
                  <c:v>30.10467732259616</c:v>
                </c:pt>
                <c:pt idx="64">
                  <c:v>28.975355601408062</c:v>
                </c:pt>
              </c:numCache>
            </c:numRef>
          </c:val>
          <c:smooth val="0"/>
          <c:extLst>
            <c:ext xmlns:c16="http://schemas.microsoft.com/office/drawing/2014/chart" uri="{C3380CC4-5D6E-409C-BE32-E72D297353CC}">
              <c16:uniqueId val="{00000003-575F-4443-8B0E-7150E7F6518B}"/>
            </c:ext>
          </c:extLst>
        </c:ser>
        <c:ser>
          <c:idx val="4"/>
          <c:order val="4"/>
          <c:tx>
            <c:strRef>
              <c:f>chart_data!$C$35</c:f>
              <c:strCache>
                <c:ptCount val="1"/>
                <c:pt idx="0">
                  <c:v>Large</c:v>
                </c:pt>
              </c:strCache>
            </c:strRef>
          </c:tx>
          <c:spPr>
            <a:ln w="19050">
              <a:solidFill>
                <a:schemeClr val="accent2"/>
              </a:solidFill>
              <a:prstDash val="solid"/>
            </a:ln>
          </c:spPr>
          <c:marker>
            <c:symbol val="none"/>
          </c:marker>
          <c:cat>
            <c:strRef>
              <c:extLst>
                <c:ext xmlns:c15="http://schemas.microsoft.com/office/drawing/2012/chart" uri="{02D57815-91ED-43cb-92C2-25804820EDAC}">
                  <c15:fullRef>
                    <c15:sqref>chart_data!$K$30:$CG$30</c15:sqref>
                  </c15:fullRef>
                </c:ext>
              </c:extLst>
              <c:f>chart_data!$U$30:$CG$30</c:f>
              <c:strCache>
                <c:ptCount val="65"/>
                <c:pt idx="0">
                  <c:v>Q2/08 </c:v>
                </c:pt>
                <c:pt idx="1">
                  <c:v>Q3/08 </c:v>
                </c:pt>
                <c:pt idx="2">
                  <c:v>Q4/08 </c:v>
                </c:pt>
                <c:pt idx="3">
                  <c:v>Q1/09 </c:v>
                </c:pt>
                <c:pt idx="4">
                  <c:v>Q2/09 </c:v>
                </c:pt>
                <c:pt idx="5">
                  <c:v>Q3/09 </c:v>
                </c:pt>
                <c:pt idx="6">
                  <c:v>Q4/09 </c:v>
                </c:pt>
                <c:pt idx="7">
                  <c:v>Q1/10 </c:v>
                </c:pt>
                <c:pt idx="8">
                  <c:v>Q2/10 </c:v>
                </c:pt>
                <c:pt idx="9">
                  <c:v>Q3/10 </c:v>
                </c:pt>
                <c:pt idx="10">
                  <c:v>Q4/10 </c:v>
                </c:pt>
                <c:pt idx="11">
                  <c:v>Q1/11 </c:v>
                </c:pt>
                <c:pt idx="12">
                  <c:v>Q2/11 </c:v>
                </c:pt>
                <c:pt idx="13">
                  <c:v>Q3/11 </c:v>
                </c:pt>
                <c:pt idx="14">
                  <c:v>Q4/11 </c:v>
                </c:pt>
                <c:pt idx="15">
                  <c:v>Q1/12 </c:v>
                </c:pt>
                <c:pt idx="16">
                  <c:v>Q2/12 </c:v>
                </c:pt>
                <c:pt idx="17">
                  <c:v>Q3/12 </c:v>
                </c:pt>
                <c:pt idx="18">
                  <c:v>Q4/12 </c:v>
                </c:pt>
                <c:pt idx="19">
                  <c:v>Q1/13 </c:v>
                </c:pt>
                <c:pt idx="20">
                  <c:v>Q2/13 </c:v>
                </c:pt>
                <c:pt idx="21">
                  <c:v>Q3/13 </c:v>
                </c:pt>
                <c:pt idx="22">
                  <c:v>Q4/13 </c:v>
                </c:pt>
                <c:pt idx="23">
                  <c:v>Q1/14 </c:v>
                </c:pt>
                <c:pt idx="24">
                  <c:v>Q2/14 </c:v>
                </c:pt>
                <c:pt idx="25">
                  <c:v>Q3/14 </c:v>
                </c:pt>
                <c:pt idx="26">
                  <c:v>Q4/14 </c:v>
                </c:pt>
                <c:pt idx="27">
                  <c:v>Q1/15 </c:v>
                </c:pt>
                <c:pt idx="28">
                  <c:v>Q2/15 </c:v>
                </c:pt>
                <c:pt idx="29">
                  <c:v>Q3/15 </c:v>
                </c:pt>
                <c:pt idx="30">
                  <c:v>Q4/15 </c:v>
                </c:pt>
                <c:pt idx="31">
                  <c:v>Q1/16 </c:v>
                </c:pt>
                <c:pt idx="32">
                  <c:v>Q2/16 </c:v>
                </c:pt>
                <c:pt idx="33">
                  <c:v>Q3/16 </c:v>
                </c:pt>
                <c:pt idx="34">
                  <c:v>Q4/16 </c:v>
                </c:pt>
                <c:pt idx="35">
                  <c:v>Q1/17 </c:v>
                </c:pt>
                <c:pt idx="36">
                  <c:v>Q2/17 </c:v>
                </c:pt>
                <c:pt idx="37">
                  <c:v>Q3/17 </c:v>
                </c:pt>
                <c:pt idx="38">
                  <c:v>Q4/17 </c:v>
                </c:pt>
                <c:pt idx="39">
                  <c:v>Q1/18 </c:v>
                </c:pt>
                <c:pt idx="40">
                  <c:v>Q2/18 </c:v>
                </c:pt>
                <c:pt idx="41">
                  <c:v>Q3/18 </c:v>
                </c:pt>
                <c:pt idx="42">
                  <c:v>Q4/18 </c:v>
                </c:pt>
                <c:pt idx="43">
                  <c:v>Q1/19 </c:v>
                </c:pt>
                <c:pt idx="44">
                  <c:v>Q2/19 </c:v>
                </c:pt>
                <c:pt idx="45">
                  <c:v>Q3/19 </c:v>
                </c:pt>
                <c:pt idx="46">
                  <c:v>Q4/19 </c:v>
                </c:pt>
                <c:pt idx="47">
                  <c:v>Q1/20 </c:v>
                </c:pt>
                <c:pt idx="48">
                  <c:v>Q2/20 </c:v>
                </c:pt>
                <c:pt idx="49">
                  <c:v>Q3/20 </c:v>
                </c:pt>
                <c:pt idx="50">
                  <c:v>Q4/20 </c:v>
                </c:pt>
                <c:pt idx="51">
                  <c:v>Q1/21 </c:v>
                </c:pt>
                <c:pt idx="52">
                  <c:v>Q2/21 </c:v>
                </c:pt>
                <c:pt idx="53">
                  <c:v>Q3/21 </c:v>
                </c:pt>
                <c:pt idx="54">
                  <c:v>Q4/21 </c:v>
                </c:pt>
                <c:pt idx="55">
                  <c:v>Q1/22 </c:v>
                </c:pt>
                <c:pt idx="56">
                  <c:v>Q2/22 </c:v>
                </c:pt>
                <c:pt idx="57">
                  <c:v>Q3/22 </c:v>
                </c:pt>
                <c:pt idx="58">
                  <c:v>Q4/22 </c:v>
                </c:pt>
                <c:pt idx="59">
                  <c:v>Q1/23 </c:v>
                </c:pt>
                <c:pt idx="60">
                  <c:v>Q2/23 </c:v>
                </c:pt>
                <c:pt idx="61">
                  <c:v>Q3/23 </c:v>
                </c:pt>
                <c:pt idx="62">
                  <c:v>Q4/23 </c:v>
                </c:pt>
                <c:pt idx="63">
                  <c:v>Q1/24 </c:v>
                </c:pt>
                <c:pt idx="64">
                  <c:v>Q2/24 </c:v>
                </c:pt>
              </c:strCache>
            </c:strRef>
          </c:cat>
          <c:val>
            <c:numRef>
              <c:extLst>
                <c:ext xmlns:c15="http://schemas.microsoft.com/office/drawing/2012/chart" uri="{02D57815-91ED-43cb-92C2-25804820EDAC}">
                  <c15:fullRef>
                    <c15:sqref>chart_data!$K$35:$CG$35</c15:sqref>
                  </c15:fullRef>
                </c:ext>
              </c:extLst>
              <c:f>chart_data!$U$35:$CG$35</c:f>
              <c:numCache>
                <c:formatCode>0.00</c:formatCode>
                <c:ptCount val="65"/>
                <c:pt idx="0">
                  <c:v>6.8092263832750062</c:v>
                </c:pt>
                <c:pt idx="1">
                  <c:v>7.2136167606514503</c:v>
                </c:pt>
                <c:pt idx="2">
                  <c:v>9.0321291360976961</c:v>
                </c:pt>
                <c:pt idx="3">
                  <c:v>8.2933768831620487</c:v>
                </c:pt>
                <c:pt idx="4">
                  <c:v>8.4496867189659444</c:v>
                </c:pt>
                <c:pt idx="5">
                  <c:v>7.9433177252496261</c:v>
                </c:pt>
                <c:pt idx="6">
                  <c:v>7.4792751665049675</c:v>
                </c:pt>
                <c:pt idx="7">
                  <c:v>7.2584596152653722</c:v>
                </c:pt>
                <c:pt idx="8">
                  <c:v>6.8026248279148787</c:v>
                </c:pt>
                <c:pt idx="9">
                  <c:v>6.6764481745488728</c:v>
                </c:pt>
                <c:pt idx="10">
                  <c:v>6.761163541878731</c:v>
                </c:pt>
                <c:pt idx="11">
                  <c:v>7.1499682266858979</c:v>
                </c:pt>
                <c:pt idx="12">
                  <c:v>7.4805665332578872</c:v>
                </c:pt>
                <c:pt idx="13">
                  <c:v>7.3233297342510664</c:v>
                </c:pt>
                <c:pt idx="14">
                  <c:v>7.6243381317956755</c:v>
                </c:pt>
                <c:pt idx="15">
                  <c:v>8.0233566130161957</c:v>
                </c:pt>
                <c:pt idx="16">
                  <c:v>8.5504922511916863</c:v>
                </c:pt>
                <c:pt idx="17">
                  <c:v>8.2591287101576896</c:v>
                </c:pt>
                <c:pt idx="18">
                  <c:v>8.6646166731640673</c:v>
                </c:pt>
                <c:pt idx="19">
                  <c:v>8.801279931147393</c:v>
                </c:pt>
                <c:pt idx="20">
                  <c:v>9.2660972688765906</c:v>
                </c:pt>
                <c:pt idx="21">
                  <c:v>8.9850367486613472</c:v>
                </c:pt>
                <c:pt idx="22">
                  <c:v>9.208520247761216</c:v>
                </c:pt>
                <c:pt idx="23">
                  <c:v>9.5534690635402661</c:v>
                </c:pt>
                <c:pt idx="24">
                  <c:v>9.6479151947013158</c:v>
                </c:pt>
                <c:pt idx="25">
                  <c:v>9.293712841613635</c:v>
                </c:pt>
                <c:pt idx="26">
                  <c:v>9.6890986531961385</c:v>
                </c:pt>
                <c:pt idx="27">
                  <c:v>9.7317898248750101</c:v>
                </c:pt>
                <c:pt idx="28">
                  <c:v>9.8423172749493215</c:v>
                </c:pt>
                <c:pt idx="29">
                  <c:v>9.6010658094556689</c:v>
                </c:pt>
                <c:pt idx="30">
                  <c:v>9.9509138443663581</c:v>
                </c:pt>
                <c:pt idx="31">
                  <c:v>9.7923104698481964</c:v>
                </c:pt>
                <c:pt idx="32">
                  <c:v>9.6717735717357343</c:v>
                </c:pt>
                <c:pt idx="33">
                  <c:v>9.6034511272513736</c:v>
                </c:pt>
                <c:pt idx="34">
                  <c:v>10.261323046339772</c:v>
                </c:pt>
                <c:pt idx="35">
                  <c:v>10.352352463984349</c:v>
                </c:pt>
                <c:pt idx="36">
                  <c:v>10.329029766255619</c:v>
                </c:pt>
                <c:pt idx="37">
                  <c:v>10.200217785671034</c:v>
                </c:pt>
                <c:pt idx="38">
                  <c:v>10.876447920915819</c:v>
                </c:pt>
                <c:pt idx="39">
                  <c:v>10.524266564061925</c:v>
                </c:pt>
                <c:pt idx="40">
                  <c:v>10.728033235059518</c:v>
                </c:pt>
                <c:pt idx="41">
                  <c:v>10.777386955829188</c:v>
                </c:pt>
                <c:pt idx="42">
                  <c:v>11.383047866647873</c:v>
                </c:pt>
                <c:pt idx="43">
                  <c:v>11.925691142868526</c:v>
                </c:pt>
                <c:pt idx="44">
                  <c:v>11.27013995910108</c:v>
                </c:pt>
                <c:pt idx="45">
                  <c:v>11.494493187050706</c:v>
                </c:pt>
                <c:pt idx="46">
                  <c:v>12.726613362600096</c:v>
                </c:pt>
                <c:pt idx="47">
                  <c:v>13.946740507887707</c:v>
                </c:pt>
                <c:pt idx="48">
                  <c:v>12.505665957244046</c:v>
                </c:pt>
                <c:pt idx="49">
                  <c:v>11.930215114762433</c:v>
                </c:pt>
                <c:pt idx="50">
                  <c:v>13.813011181278021</c:v>
                </c:pt>
                <c:pt idx="51">
                  <c:v>13.856939764505404</c:v>
                </c:pt>
                <c:pt idx="52">
                  <c:v>12.084683522354693</c:v>
                </c:pt>
                <c:pt idx="53">
                  <c:v>12.500859440499829</c:v>
                </c:pt>
                <c:pt idx="54">
                  <c:v>17.438639149759698</c:v>
                </c:pt>
                <c:pt idx="55">
                  <c:v>18.010331809912486</c:v>
                </c:pt>
                <c:pt idx="56">
                  <c:v>17.344535847379976</c:v>
                </c:pt>
                <c:pt idx="57">
                  <c:v>19.86012182366737</c:v>
                </c:pt>
                <c:pt idx="58">
                  <c:v>22.346883799987285</c:v>
                </c:pt>
                <c:pt idx="59">
                  <c:v>23.177350662987656</c:v>
                </c:pt>
                <c:pt idx="60">
                  <c:v>26.704029271935788</c:v>
                </c:pt>
                <c:pt idx="61">
                  <c:v>29.377203054121839</c:v>
                </c:pt>
                <c:pt idx="62">
                  <c:v>29.287645914990712</c:v>
                </c:pt>
                <c:pt idx="63">
                  <c:v>28.555387391599169</c:v>
                </c:pt>
                <c:pt idx="64">
                  <c:v>27.212193646697482</c:v>
                </c:pt>
              </c:numCache>
            </c:numRef>
          </c:val>
          <c:smooth val="0"/>
          <c:extLst>
            <c:ext xmlns:c16="http://schemas.microsoft.com/office/drawing/2014/chart" uri="{C3380CC4-5D6E-409C-BE32-E72D297353CC}">
              <c16:uniqueId val="{00000004-575F-4443-8B0E-7150E7F6518B}"/>
            </c:ext>
          </c:extLst>
        </c:ser>
        <c:ser>
          <c:idx val="5"/>
          <c:order val="5"/>
          <c:tx>
            <c:strRef>
              <c:f>chart_data!$C$36</c:f>
              <c:strCache>
                <c:ptCount val="1"/>
                <c:pt idx="0">
                  <c:v>Very Large</c:v>
                </c:pt>
              </c:strCache>
            </c:strRef>
          </c:tx>
          <c:spPr>
            <a:ln w="19050">
              <a:solidFill>
                <a:schemeClr val="accent2">
                  <a:lumMod val="50000"/>
                </a:schemeClr>
              </a:solidFill>
              <a:prstDash val="solid"/>
            </a:ln>
          </c:spPr>
          <c:marker>
            <c:symbol val="none"/>
          </c:marker>
          <c:cat>
            <c:strRef>
              <c:extLst>
                <c:ext xmlns:c15="http://schemas.microsoft.com/office/drawing/2012/chart" uri="{02D57815-91ED-43cb-92C2-25804820EDAC}">
                  <c15:fullRef>
                    <c15:sqref>chart_data!$K$30:$CG$30</c15:sqref>
                  </c15:fullRef>
                </c:ext>
              </c:extLst>
              <c:f>chart_data!$U$30:$CG$30</c:f>
              <c:strCache>
                <c:ptCount val="65"/>
                <c:pt idx="0">
                  <c:v>Q2/08 </c:v>
                </c:pt>
                <c:pt idx="1">
                  <c:v>Q3/08 </c:v>
                </c:pt>
                <c:pt idx="2">
                  <c:v>Q4/08 </c:v>
                </c:pt>
                <c:pt idx="3">
                  <c:v>Q1/09 </c:v>
                </c:pt>
                <c:pt idx="4">
                  <c:v>Q2/09 </c:v>
                </c:pt>
                <c:pt idx="5">
                  <c:v>Q3/09 </c:v>
                </c:pt>
                <c:pt idx="6">
                  <c:v>Q4/09 </c:v>
                </c:pt>
                <c:pt idx="7">
                  <c:v>Q1/10 </c:v>
                </c:pt>
                <c:pt idx="8">
                  <c:v>Q2/10 </c:v>
                </c:pt>
                <c:pt idx="9">
                  <c:v>Q3/10 </c:v>
                </c:pt>
                <c:pt idx="10">
                  <c:v>Q4/10 </c:v>
                </c:pt>
                <c:pt idx="11">
                  <c:v>Q1/11 </c:v>
                </c:pt>
                <c:pt idx="12">
                  <c:v>Q2/11 </c:v>
                </c:pt>
                <c:pt idx="13">
                  <c:v>Q3/11 </c:v>
                </c:pt>
                <c:pt idx="14">
                  <c:v>Q4/11 </c:v>
                </c:pt>
                <c:pt idx="15">
                  <c:v>Q1/12 </c:v>
                </c:pt>
                <c:pt idx="16">
                  <c:v>Q2/12 </c:v>
                </c:pt>
                <c:pt idx="17">
                  <c:v>Q3/12 </c:v>
                </c:pt>
                <c:pt idx="18">
                  <c:v>Q4/12 </c:v>
                </c:pt>
                <c:pt idx="19">
                  <c:v>Q1/13 </c:v>
                </c:pt>
                <c:pt idx="20">
                  <c:v>Q2/13 </c:v>
                </c:pt>
                <c:pt idx="21">
                  <c:v>Q3/13 </c:v>
                </c:pt>
                <c:pt idx="22">
                  <c:v>Q4/13 </c:v>
                </c:pt>
                <c:pt idx="23">
                  <c:v>Q1/14 </c:v>
                </c:pt>
                <c:pt idx="24">
                  <c:v>Q2/14 </c:v>
                </c:pt>
                <c:pt idx="25">
                  <c:v>Q3/14 </c:v>
                </c:pt>
                <c:pt idx="26">
                  <c:v>Q4/14 </c:v>
                </c:pt>
                <c:pt idx="27">
                  <c:v>Q1/15 </c:v>
                </c:pt>
                <c:pt idx="28">
                  <c:v>Q2/15 </c:v>
                </c:pt>
                <c:pt idx="29">
                  <c:v>Q3/15 </c:v>
                </c:pt>
                <c:pt idx="30">
                  <c:v>Q4/15 </c:v>
                </c:pt>
                <c:pt idx="31">
                  <c:v>Q1/16 </c:v>
                </c:pt>
                <c:pt idx="32">
                  <c:v>Q2/16 </c:v>
                </c:pt>
                <c:pt idx="33">
                  <c:v>Q3/16 </c:v>
                </c:pt>
                <c:pt idx="34">
                  <c:v>Q4/16 </c:v>
                </c:pt>
                <c:pt idx="35">
                  <c:v>Q1/17 </c:v>
                </c:pt>
                <c:pt idx="36">
                  <c:v>Q2/17 </c:v>
                </c:pt>
                <c:pt idx="37">
                  <c:v>Q3/17 </c:v>
                </c:pt>
                <c:pt idx="38">
                  <c:v>Q4/17 </c:v>
                </c:pt>
                <c:pt idx="39">
                  <c:v>Q1/18 </c:v>
                </c:pt>
                <c:pt idx="40">
                  <c:v>Q2/18 </c:v>
                </c:pt>
                <c:pt idx="41">
                  <c:v>Q3/18 </c:v>
                </c:pt>
                <c:pt idx="42">
                  <c:v>Q4/18 </c:v>
                </c:pt>
                <c:pt idx="43">
                  <c:v>Q1/19 </c:v>
                </c:pt>
                <c:pt idx="44">
                  <c:v>Q2/19 </c:v>
                </c:pt>
                <c:pt idx="45">
                  <c:v>Q3/19 </c:v>
                </c:pt>
                <c:pt idx="46">
                  <c:v>Q4/19 </c:v>
                </c:pt>
                <c:pt idx="47">
                  <c:v>Q1/20 </c:v>
                </c:pt>
                <c:pt idx="48">
                  <c:v>Q2/20 </c:v>
                </c:pt>
                <c:pt idx="49">
                  <c:v>Q3/20 </c:v>
                </c:pt>
                <c:pt idx="50">
                  <c:v>Q4/20 </c:v>
                </c:pt>
                <c:pt idx="51">
                  <c:v>Q1/21 </c:v>
                </c:pt>
                <c:pt idx="52">
                  <c:v>Q2/21 </c:v>
                </c:pt>
                <c:pt idx="53">
                  <c:v>Q3/21 </c:v>
                </c:pt>
                <c:pt idx="54">
                  <c:v>Q4/21 </c:v>
                </c:pt>
                <c:pt idx="55">
                  <c:v>Q1/22 </c:v>
                </c:pt>
                <c:pt idx="56">
                  <c:v>Q2/22 </c:v>
                </c:pt>
                <c:pt idx="57">
                  <c:v>Q3/22 </c:v>
                </c:pt>
                <c:pt idx="58">
                  <c:v>Q4/22 </c:v>
                </c:pt>
                <c:pt idx="59">
                  <c:v>Q1/23 </c:v>
                </c:pt>
                <c:pt idx="60">
                  <c:v>Q2/23 </c:v>
                </c:pt>
                <c:pt idx="61">
                  <c:v>Q3/23 </c:v>
                </c:pt>
                <c:pt idx="62">
                  <c:v>Q4/23 </c:v>
                </c:pt>
                <c:pt idx="63">
                  <c:v>Q1/24 </c:v>
                </c:pt>
                <c:pt idx="64">
                  <c:v>Q2/24 </c:v>
                </c:pt>
              </c:strCache>
            </c:strRef>
          </c:cat>
          <c:val>
            <c:numRef>
              <c:extLst>
                <c:ext xmlns:c15="http://schemas.microsoft.com/office/drawing/2012/chart" uri="{02D57815-91ED-43cb-92C2-25804820EDAC}">
                  <c15:fullRef>
                    <c15:sqref>chart_data!$K$36:$CG$36</c15:sqref>
                  </c15:fullRef>
                </c:ext>
              </c:extLst>
              <c:f>chart_data!$U$36:$CG$36</c:f>
              <c:numCache>
                <c:formatCode>0.00</c:formatCode>
                <c:ptCount val="65"/>
                <c:pt idx="0">
                  <c:v>7.068050287787762</c:v>
                </c:pt>
                <c:pt idx="1">
                  <c:v>7.3292579778684033</c:v>
                </c:pt>
                <c:pt idx="2">
                  <c:v>9.5823051647529081</c:v>
                </c:pt>
                <c:pt idx="3">
                  <c:v>8.2346742970684943</c:v>
                </c:pt>
                <c:pt idx="4">
                  <c:v>8.4215063925437548</c:v>
                </c:pt>
                <c:pt idx="5">
                  <c:v>7.9729240320374917</c:v>
                </c:pt>
                <c:pt idx="6">
                  <c:v>7.4685176133969122</c:v>
                </c:pt>
                <c:pt idx="7">
                  <c:v>7.0552361132261412</c:v>
                </c:pt>
                <c:pt idx="8">
                  <c:v>6.5112866484371503</c:v>
                </c:pt>
                <c:pt idx="9">
                  <c:v>6.6149463555183345</c:v>
                </c:pt>
                <c:pt idx="10">
                  <c:v>6.7678856254891109</c:v>
                </c:pt>
                <c:pt idx="11">
                  <c:v>7.2220281627323404</c:v>
                </c:pt>
                <c:pt idx="12">
                  <c:v>7.2500852731912762</c:v>
                </c:pt>
                <c:pt idx="13">
                  <c:v>6.8634188578725768</c:v>
                </c:pt>
                <c:pt idx="14">
                  <c:v>7.3566008689070994</c:v>
                </c:pt>
                <c:pt idx="15">
                  <c:v>7.0010280579170052</c:v>
                </c:pt>
                <c:pt idx="16">
                  <c:v>8.1556880416516933</c:v>
                </c:pt>
                <c:pt idx="17">
                  <c:v>8.0790457218414513</c:v>
                </c:pt>
                <c:pt idx="18">
                  <c:v>8.4457302827523755</c:v>
                </c:pt>
                <c:pt idx="19">
                  <c:v>8.8936416045573754</c:v>
                </c:pt>
                <c:pt idx="20">
                  <c:v>9.0383565296262578</c:v>
                </c:pt>
                <c:pt idx="21">
                  <c:v>8.6715365391995221</c:v>
                </c:pt>
                <c:pt idx="22">
                  <c:v>8.9424849800962907</c:v>
                </c:pt>
                <c:pt idx="23">
                  <c:v>9.2034023850341242</c:v>
                </c:pt>
                <c:pt idx="24">
                  <c:v>9.3905670038392053</c:v>
                </c:pt>
                <c:pt idx="25">
                  <c:v>8.9352359708608944</c:v>
                </c:pt>
                <c:pt idx="26">
                  <c:v>9.5485901771276893</c:v>
                </c:pt>
                <c:pt idx="27">
                  <c:v>9.5553464676590405</c:v>
                </c:pt>
                <c:pt idx="28">
                  <c:v>9.545153812221935</c:v>
                </c:pt>
                <c:pt idx="29">
                  <c:v>9.4753387324712044</c:v>
                </c:pt>
                <c:pt idx="30">
                  <c:v>9.5733531681034929</c:v>
                </c:pt>
                <c:pt idx="31">
                  <c:v>9.5928410484480526</c:v>
                </c:pt>
                <c:pt idx="32">
                  <c:v>9.4445309823550598</c:v>
                </c:pt>
                <c:pt idx="33">
                  <c:v>9.4076146501270941</c:v>
                </c:pt>
                <c:pt idx="34">
                  <c:v>10.1640571009703</c:v>
                </c:pt>
                <c:pt idx="35">
                  <c:v>10.170265646698015</c:v>
                </c:pt>
                <c:pt idx="36">
                  <c:v>10.256896464376954</c:v>
                </c:pt>
                <c:pt idx="37">
                  <c:v>10.097784862936434</c:v>
                </c:pt>
                <c:pt idx="38">
                  <c:v>10.468899750066992</c:v>
                </c:pt>
                <c:pt idx="39">
                  <c:v>10.140140965578103</c:v>
                </c:pt>
                <c:pt idx="40">
                  <c:v>10.340476497355082</c:v>
                </c:pt>
                <c:pt idx="41">
                  <c:v>10.431655624839014</c:v>
                </c:pt>
                <c:pt idx="42">
                  <c:v>10.583977045812915</c:v>
                </c:pt>
                <c:pt idx="43">
                  <c:v>11.70261700968951</c:v>
                </c:pt>
                <c:pt idx="44">
                  <c:v>10.754896013699742</c:v>
                </c:pt>
                <c:pt idx="45">
                  <c:v>10.611011135874472</c:v>
                </c:pt>
                <c:pt idx="46">
                  <c:v>12.174761846105728</c:v>
                </c:pt>
                <c:pt idx="47">
                  <c:v>12.883377013223397</c:v>
                </c:pt>
                <c:pt idx="48">
                  <c:v>11.165934628025433</c:v>
                </c:pt>
                <c:pt idx="49">
                  <c:v>11.042365274019755</c:v>
                </c:pt>
                <c:pt idx="50">
                  <c:v>13.294234738736161</c:v>
                </c:pt>
                <c:pt idx="51">
                  <c:v>13.048279648356433</c:v>
                </c:pt>
                <c:pt idx="52">
                  <c:v>11.967321993860516</c:v>
                </c:pt>
                <c:pt idx="53">
                  <c:v>12.639766903291516</c:v>
                </c:pt>
                <c:pt idx="54">
                  <c:v>17.218686319102975</c:v>
                </c:pt>
                <c:pt idx="55">
                  <c:v>17.946889333917259</c:v>
                </c:pt>
                <c:pt idx="56">
                  <c:v>18.284408985576526</c:v>
                </c:pt>
                <c:pt idx="57">
                  <c:v>21.173574746013518</c:v>
                </c:pt>
                <c:pt idx="58">
                  <c:v>22.951029249870466</c:v>
                </c:pt>
                <c:pt idx="59">
                  <c:v>22.61636100076187</c:v>
                </c:pt>
                <c:pt idx="60">
                  <c:v>22.558242232539531</c:v>
                </c:pt>
                <c:pt idx="61">
                  <c:v>23.391795919488459</c:v>
                </c:pt>
                <c:pt idx="62">
                  <c:v>23.616134913870916</c:v>
                </c:pt>
                <c:pt idx="63">
                  <c:v>24.016957944956513</c:v>
                </c:pt>
                <c:pt idx="64">
                  <c:v>23.147786923081664</c:v>
                </c:pt>
              </c:numCache>
            </c:numRef>
          </c:val>
          <c:smooth val="0"/>
          <c:extLst>
            <c:ext xmlns:c16="http://schemas.microsoft.com/office/drawing/2014/chart" uri="{C3380CC4-5D6E-409C-BE32-E72D297353CC}">
              <c16:uniqueId val="{00000005-575F-4443-8B0E-7150E7F6518B}"/>
            </c:ext>
          </c:extLst>
        </c:ser>
        <c:ser>
          <c:idx val="6"/>
          <c:order val="6"/>
          <c:tx>
            <c:strRef>
              <c:f>chart_data!$C$37</c:f>
              <c:strCache>
                <c:ptCount val="1"/>
                <c:pt idx="0">
                  <c:v>Extra Large</c:v>
                </c:pt>
              </c:strCache>
            </c:strRef>
          </c:tx>
          <c:spPr>
            <a:ln w="19050">
              <a:solidFill>
                <a:schemeClr val="accent4">
                  <a:lumMod val="75000"/>
                </a:schemeClr>
              </a:solidFill>
              <a:prstDash val="solid"/>
            </a:ln>
          </c:spPr>
          <c:marker>
            <c:symbol val="none"/>
          </c:marker>
          <c:cat>
            <c:strRef>
              <c:extLst>
                <c:ext xmlns:c15="http://schemas.microsoft.com/office/drawing/2012/chart" uri="{02D57815-91ED-43cb-92C2-25804820EDAC}">
                  <c15:fullRef>
                    <c15:sqref>chart_data!$K$30:$CG$30</c15:sqref>
                  </c15:fullRef>
                </c:ext>
              </c:extLst>
              <c:f>chart_data!$U$30:$CG$30</c:f>
              <c:strCache>
                <c:ptCount val="65"/>
                <c:pt idx="0">
                  <c:v>Q2/08 </c:v>
                </c:pt>
                <c:pt idx="1">
                  <c:v>Q3/08 </c:v>
                </c:pt>
                <c:pt idx="2">
                  <c:v>Q4/08 </c:v>
                </c:pt>
                <c:pt idx="3">
                  <c:v>Q1/09 </c:v>
                </c:pt>
                <c:pt idx="4">
                  <c:v>Q2/09 </c:v>
                </c:pt>
                <c:pt idx="5">
                  <c:v>Q3/09 </c:v>
                </c:pt>
                <c:pt idx="6">
                  <c:v>Q4/09 </c:v>
                </c:pt>
                <c:pt idx="7">
                  <c:v>Q1/10 </c:v>
                </c:pt>
                <c:pt idx="8">
                  <c:v>Q2/10 </c:v>
                </c:pt>
                <c:pt idx="9">
                  <c:v>Q3/10 </c:v>
                </c:pt>
                <c:pt idx="10">
                  <c:v>Q4/10 </c:v>
                </c:pt>
                <c:pt idx="11">
                  <c:v>Q1/11 </c:v>
                </c:pt>
                <c:pt idx="12">
                  <c:v>Q2/11 </c:v>
                </c:pt>
                <c:pt idx="13">
                  <c:v>Q3/11 </c:v>
                </c:pt>
                <c:pt idx="14">
                  <c:v>Q4/11 </c:v>
                </c:pt>
                <c:pt idx="15">
                  <c:v>Q1/12 </c:v>
                </c:pt>
                <c:pt idx="16">
                  <c:v>Q2/12 </c:v>
                </c:pt>
                <c:pt idx="17">
                  <c:v>Q3/12 </c:v>
                </c:pt>
                <c:pt idx="18">
                  <c:v>Q4/12 </c:v>
                </c:pt>
                <c:pt idx="19">
                  <c:v>Q1/13 </c:v>
                </c:pt>
                <c:pt idx="20">
                  <c:v>Q2/13 </c:v>
                </c:pt>
                <c:pt idx="21">
                  <c:v>Q3/13 </c:v>
                </c:pt>
                <c:pt idx="22">
                  <c:v>Q4/13 </c:v>
                </c:pt>
                <c:pt idx="23">
                  <c:v>Q1/14 </c:v>
                </c:pt>
                <c:pt idx="24">
                  <c:v>Q2/14 </c:v>
                </c:pt>
                <c:pt idx="25">
                  <c:v>Q3/14 </c:v>
                </c:pt>
                <c:pt idx="26">
                  <c:v>Q4/14 </c:v>
                </c:pt>
                <c:pt idx="27">
                  <c:v>Q1/15 </c:v>
                </c:pt>
                <c:pt idx="28">
                  <c:v>Q2/15 </c:v>
                </c:pt>
                <c:pt idx="29">
                  <c:v>Q3/15 </c:v>
                </c:pt>
                <c:pt idx="30">
                  <c:v>Q4/15 </c:v>
                </c:pt>
                <c:pt idx="31">
                  <c:v>Q1/16 </c:v>
                </c:pt>
                <c:pt idx="32">
                  <c:v>Q2/16 </c:v>
                </c:pt>
                <c:pt idx="33">
                  <c:v>Q3/16 </c:v>
                </c:pt>
                <c:pt idx="34">
                  <c:v>Q4/16 </c:v>
                </c:pt>
                <c:pt idx="35">
                  <c:v>Q1/17 </c:v>
                </c:pt>
                <c:pt idx="36">
                  <c:v>Q2/17 </c:v>
                </c:pt>
                <c:pt idx="37">
                  <c:v>Q3/17 </c:v>
                </c:pt>
                <c:pt idx="38">
                  <c:v>Q4/17 </c:v>
                </c:pt>
                <c:pt idx="39">
                  <c:v>Q1/18 </c:v>
                </c:pt>
                <c:pt idx="40">
                  <c:v>Q2/18 </c:v>
                </c:pt>
                <c:pt idx="41">
                  <c:v>Q3/18 </c:v>
                </c:pt>
                <c:pt idx="42">
                  <c:v>Q4/18 </c:v>
                </c:pt>
                <c:pt idx="43">
                  <c:v>Q1/19 </c:v>
                </c:pt>
                <c:pt idx="44">
                  <c:v>Q2/19 </c:v>
                </c:pt>
                <c:pt idx="45">
                  <c:v>Q3/19 </c:v>
                </c:pt>
                <c:pt idx="46">
                  <c:v>Q4/19 </c:v>
                </c:pt>
                <c:pt idx="47">
                  <c:v>Q1/20 </c:v>
                </c:pt>
                <c:pt idx="48">
                  <c:v>Q2/20 </c:v>
                </c:pt>
                <c:pt idx="49">
                  <c:v>Q3/20 </c:v>
                </c:pt>
                <c:pt idx="50">
                  <c:v>Q4/20 </c:v>
                </c:pt>
                <c:pt idx="51">
                  <c:v>Q1/21 </c:v>
                </c:pt>
                <c:pt idx="52">
                  <c:v>Q2/21 </c:v>
                </c:pt>
                <c:pt idx="53">
                  <c:v>Q3/21 </c:v>
                </c:pt>
                <c:pt idx="54">
                  <c:v>Q4/21 </c:v>
                </c:pt>
                <c:pt idx="55">
                  <c:v>Q1/22 </c:v>
                </c:pt>
                <c:pt idx="56">
                  <c:v>Q2/22 </c:v>
                </c:pt>
                <c:pt idx="57">
                  <c:v>Q3/22 </c:v>
                </c:pt>
                <c:pt idx="58">
                  <c:v>Q4/22 </c:v>
                </c:pt>
                <c:pt idx="59">
                  <c:v>Q1/23 </c:v>
                </c:pt>
                <c:pt idx="60">
                  <c:v>Q2/23 </c:v>
                </c:pt>
                <c:pt idx="61">
                  <c:v>Q3/23 </c:v>
                </c:pt>
                <c:pt idx="62">
                  <c:v>Q4/23 </c:v>
                </c:pt>
                <c:pt idx="63">
                  <c:v>Q1/24 </c:v>
                </c:pt>
                <c:pt idx="64">
                  <c:v>Q2/24 </c:v>
                </c:pt>
              </c:strCache>
            </c:strRef>
          </c:cat>
          <c:val>
            <c:numRef>
              <c:extLst>
                <c:ext xmlns:c15="http://schemas.microsoft.com/office/drawing/2012/chart" uri="{02D57815-91ED-43cb-92C2-25804820EDAC}">
                  <c15:fullRef>
                    <c15:sqref>chart_data!$K$37:$CG$37</c15:sqref>
                  </c15:fullRef>
                </c:ext>
              </c:extLst>
              <c:f>chart_data!$U$37:$CG$37</c:f>
              <c:numCache>
                <c:formatCode>0.00</c:formatCode>
                <c:ptCount val="65"/>
                <c:pt idx="0">
                  <c:v>6.2745992297058644</c:v>
                </c:pt>
                <c:pt idx="1">
                  <c:v>6.4052996102819977</c:v>
                </c:pt>
                <c:pt idx="2">
                  <c:v>7.7846446344642768</c:v>
                </c:pt>
                <c:pt idx="3">
                  <c:v>7.1802915102684617</c:v>
                </c:pt>
                <c:pt idx="4">
                  <c:v>7.002467359716066</c:v>
                </c:pt>
                <c:pt idx="5">
                  <c:v>6.7121270628291008</c:v>
                </c:pt>
                <c:pt idx="6">
                  <c:v>7.1809269108862965</c:v>
                </c:pt>
                <c:pt idx="7">
                  <c:v>7.2448315287918401</c:v>
                </c:pt>
                <c:pt idx="8">
                  <c:v>6.3325279076625369</c:v>
                </c:pt>
                <c:pt idx="9">
                  <c:v>6.71305080346258</c:v>
                </c:pt>
                <c:pt idx="10">
                  <c:v>6.4608225108945794</c:v>
                </c:pt>
                <c:pt idx="11">
                  <c:v>7.0239187280071533</c:v>
                </c:pt>
                <c:pt idx="12">
                  <c:v>6.6953928980419581</c:v>
                </c:pt>
                <c:pt idx="13">
                  <c:v>7.1137907295870662</c:v>
                </c:pt>
                <c:pt idx="14">
                  <c:v>7.3878189682726161</c:v>
                </c:pt>
                <c:pt idx="15">
                  <c:v>7.7610574391434817</c:v>
                </c:pt>
                <c:pt idx="16">
                  <c:v>8.0828652267313998</c:v>
                </c:pt>
                <c:pt idx="17">
                  <c:v>7.9931344808512295</c:v>
                </c:pt>
                <c:pt idx="18">
                  <c:v>8.4264797531174338</c:v>
                </c:pt>
                <c:pt idx="19">
                  <c:v>8.3105904264708972</c:v>
                </c:pt>
                <c:pt idx="20">
                  <c:v>8.3776658716221863</c:v>
                </c:pt>
                <c:pt idx="21">
                  <c:v>8.6344844346294884</c:v>
                </c:pt>
                <c:pt idx="22">
                  <c:v>8.8080493813316796</c:v>
                </c:pt>
                <c:pt idx="23">
                  <c:v>9.1590166470010921</c:v>
                </c:pt>
                <c:pt idx="24">
                  <c:v>8.8674723712606536</c:v>
                </c:pt>
                <c:pt idx="25">
                  <c:v>8.7183491761644873</c:v>
                </c:pt>
                <c:pt idx="26">
                  <c:v>9.3096101115201737</c:v>
                </c:pt>
                <c:pt idx="27">
                  <c:v>9.1566625414739704</c:v>
                </c:pt>
                <c:pt idx="28">
                  <c:v>9.1331291495733282</c:v>
                </c:pt>
                <c:pt idx="29">
                  <c:v>9.2302834265565288</c:v>
                </c:pt>
                <c:pt idx="30">
                  <c:v>9.4625786788526636</c:v>
                </c:pt>
                <c:pt idx="31">
                  <c:v>9.1511978140970136</c:v>
                </c:pt>
                <c:pt idx="32">
                  <c:v>9.3143064034931076</c:v>
                </c:pt>
                <c:pt idx="33">
                  <c:v>9.2137081488865622</c:v>
                </c:pt>
                <c:pt idx="34">
                  <c:v>9.7592988995488934</c:v>
                </c:pt>
                <c:pt idx="35">
                  <c:v>9.349833603582157</c:v>
                </c:pt>
                <c:pt idx="36">
                  <c:v>8.9568959102600285</c:v>
                </c:pt>
                <c:pt idx="37">
                  <c:v>8.969578671615233</c:v>
                </c:pt>
                <c:pt idx="38">
                  <c:v>9.5480987106040942</c:v>
                </c:pt>
                <c:pt idx="39">
                  <c:v>9.4053637531163545</c:v>
                </c:pt>
                <c:pt idx="40">
                  <c:v>9.7452334288529148</c:v>
                </c:pt>
                <c:pt idx="41">
                  <c:v>10.177155235289659</c:v>
                </c:pt>
                <c:pt idx="42">
                  <c:v>10.18601834217178</c:v>
                </c:pt>
                <c:pt idx="43">
                  <c:v>11.297952865254556</c:v>
                </c:pt>
                <c:pt idx="44">
                  <c:v>10.595613284645678</c:v>
                </c:pt>
                <c:pt idx="45">
                  <c:v>10.61199387760149</c:v>
                </c:pt>
                <c:pt idx="46">
                  <c:v>13.106458842539004</c:v>
                </c:pt>
                <c:pt idx="47">
                  <c:v>13.303297836021578</c:v>
                </c:pt>
                <c:pt idx="48">
                  <c:v>11.975252087294667</c:v>
                </c:pt>
                <c:pt idx="49">
                  <c:v>11.383029751635238</c:v>
                </c:pt>
                <c:pt idx="50">
                  <c:v>13.306611220099356</c:v>
                </c:pt>
                <c:pt idx="51">
                  <c:v>14.529050992581572</c:v>
                </c:pt>
                <c:pt idx="52">
                  <c:v>12.227180007973946</c:v>
                </c:pt>
                <c:pt idx="53">
                  <c:v>12.653293667487459</c:v>
                </c:pt>
                <c:pt idx="54">
                  <c:v>17.073573543622054</c:v>
                </c:pt>
                <c:pt idx="55">
                  <c:v>18.783873892306332</c:v>
                </c:pt>
                <c:pt idx="56">
                  <c:v>17.738756499600868</c:v>
                </c:pt>
                <c:pt idx="57">
                  <c:v>20.846793652255403</c:v>
                </c:pt>
                <c:pt idx="58">
                  <c:v>22.688812928706714</c:v>
                </c:pt>
                <c:pt idx="59">
                  <c:v>21.091471966587623</c:v>
                </c:pt>
                <c:pt idx="60">
                  <c:v>20.88057267313452</c:v>
                </c:pt>
                <c:pt idx="61">
                  <c:v>23.10172243464627</c:v>
                </c:pt>
                <c:pt idx="62">
                  <c:v>23.268303954029083</c:v>
                </c:pt>
                <c:pt idx="63">
                  <c:v>22.899537722009313</c:v>
                </c:pt>
                <c:pt idx="64">
                  <c:v>22.030768708255724</c:v>
                </c:pt>
              </c:numCache>
            </c:numRef>
          </c:val>
          <c:smooth val="0"/>
          <c:extLst>
            <c:ext xmlns:c16="http://schemas.microsoft.com/office/drawing/2014/chart" uri="{C3380CC4-5D6E-409C-BE32-E72D297353CC}">
              <c16:uniqueId val="{00000006-575F-4443-8B0E-7150E7F6518B}"/>
            </c:ext>
          </c:extLst>
        </c:ser>
        <c:dLbls>
          <c:showLegendKey val="0"/>
          <c:showVal val="0"/>
          <c:showCatName val="0"/>
          <c:showSerName val="0"/>
          <c:showPercent val="0"/>
          <c:showBubbleSize val="0"/>
        </c:dLbls>
        <c:smooth val="0"/>
        <c:axId val="429095456"/>
        <c:axId val="1"/>
      </c:lineChart>
      <c:catAx>
        <c:axId val="42909545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max val="40"/>
        </c:scaling>
        <c:delete val="0"/>
        <c:axPos val="l"/>
        <c:title>
          <c:tx>
            <c:rich>
              <a:bodyPr/>
              <a:lstStyle/>
              <a:p>
                <a:pPr>
                  <a:defRPr sz="1000" b="1" i="0" u="none" strike="noStrike" baseline="0">
                    <a:solidFill>
                      <a:srgbClr val="000000"/>
                    </a:solidFill>
                    <a:latin typeface="Arial"/>
                    <a:ea typeface="Arial"/>
                    <a:cs typeface="Arial"/>
                  </a:defRPr>
                </a:pPr>
                <a:r>
                  <a:rPr lang="en-GB"/>
                  <a:t>p/kWh</a:t>
                </a:r>
              </a:p>
            </c:rich>
          </c:tx>
          <c:layout>
            <c:manualLayout>
              <c:xMode val="edge"/>
              <c:yMode val="edge"/>
              <c:x val="1.6193108450417884E-3"/>
              <c:y val="0.43807681239316681"/>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29095456"/>
        <c:crosses val="autoZero"/>
        <c:crossBetween val="between"/>
      </c:valAx>
      <c:spPr>
        <a:noFill/>
        <a:ln w="25400">
          <a:noFill/>
        </a:ln>
      </c:spPr>
    </c:plotArea>
    <c:legend>
      <c:legendPos val="r"/>
      <c:layout>
        <c:manualLayout>
          <c:xMode val="edge"/>
          <c:yMode val="edge"/>
          <c:x val="0.11055717771231835"/>
          <c:y val="0.12630364760016896"/>
          <c:w val="0.42809881891412183"/>
          <c:h val="0.22468177552935417"/>
        </c:manualLayout>
      </c:layout>
      <c:overlay val="0"/>
      <c:spPr>
        <a:noFill/>
        <a:ln w="25400">
          <a:noFill/>
        </a:ln>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124693736323339"/>
          <c:y val="3.4591194968553458E-2"/>
          <c:w val="0.81344156208502438"/>
          <c:h val="0.67400650390399308"/>
        </c:manualLayout>
      </c:layout>
      <c:barChart>
        <c:barDir val="col"/>
        <c:grouping val="stacked"/>
        <c:varyColors val="0"/>
        <c:ser>
          <c:idx val="0"/>
          <c:order val="0"/>
          <c:spPr>
            <a:solidFill>
              <a:srgbClr val="8A001E"/>
            </a:solidFill>
            <a:ln w="12700">
              <a:solidFill>
                <a:srgbClr val="000000"/>
              </a:solidFill>
              <a:prstDash val="solid"/>
            </a:ln>
          </c:spPr>
          <c:invertIfNegative val="0"/>
          <c:cat>
            <c:strRef>
              <c:f>chart_data!$BA$71:$BA$77</c:f>
              <c:strCache>
                <c:ptCount val="7"/>
                <c:pt idx="0">
                  <c:v>Very Small</c:v>
                </c:pt>
                <c:pt idx="1">
                  <c:v>Small</c:v>
                </c:pt>
                <c:pt idx="2">
                  <c:v>Small/Med</c:v>
                </c:pt>
                <c:pt idx="3">
                  <c:v>Medium</c:v>
                </c:pt>
                <c:pt idx="4">
                  <c:v>Large</c:v>
                </c:pt>
                <c:pt idx="5">
                  <c:v>Very Large</c:v>
                </c:pt>
                <c:pt idx="6">
                  <c:v>Extra Large</c:v>
                </c:pt>
              </c:strCache>
            </c:strRef>
          </c:cat>
          <c:val>
            <c:numRef>
              <c:f>chart_data!$BC$71:$BC$77</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F3DD-405C-8997-4821887DA485}"/>
            </c:ext>
          </c:extLst>
        </c:ser>
        <c:ser>
          <c:idx val="1"/>
          <c:order val="1"/>
          <c:spPr>
            <a:solidFill>
              <a:srgbClr val="FC5A3A"/>
            </a:solidFill>
            <a:ln w="12700">
              <a:solidFill>
                <a:srgbClr val="000000"/>
              </a:solidFill>
              <a:prstDash val="solid"/>
            </a:ln>
          </c:spPr>
          <c:invertIfNegative val="0"/>
          <c:cat>
            <c:strRef>
              <c:f>chart_data!$BA$71:$BA$77</c:f>
              <c:strCache>
                <c:ptCount val="7"/>
                <c:pt idx="0">
                  <c:v>Very Small</c:v>
                </c:pt>
                <c:pt idx="1">
                  <c:v>Small</c:v>
                </c:pt>
                <c:pt idx="2">
                  <c:v>Small/Med</c:v>
                </c:pt>
                <c:pt idx="3">
                  <c:v>Medium</c:v>
                </c:pt>
                <c:pt idx="4">
                  <c:v>Large</c:v>
                </c:pt>
                <c:pt idx="5">
                  <c:v>Very Large</c:v>
                </c:pt>
                <c:pt idx="6">
                  <c:v>Extra Large</c:v>
                </c:pt>
              </c:strCache>
            </c:strRef>
          </c:cat>
          <c:val>
            <c:numRef>
              <c:f>chart_data!$BD$71:$BD$77</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F3DD-405C-8997-4821887DA485}"/>
            </c:ext>
          </c:extLst>
        </c:ser>
        <c:dLbls>
          <c:showLegendKey val="0"/>
          <c:showVal val="0"/>
          <c:showCatName val="0"/>
          <c:showSerName val="0"/>
          <c:showPercent val="0"/>
          <c:showBubbleSize val="0"/>
        </c:dLbls>
        <c:gapWidth val="10"/>
        <c:overlap val="100"/>
        <c:axId val="429099720"/>
        <c:axId val="1"/>
      </c:barChart>
      <c:catAx>
        <c:axId val="42909972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7"/>
        </c:scaling>
        <c:delete val="0"/>
        <c:axPos val="l"/>
        <c:title>
          <c:tx>
            <c:rich>
              <a:bodyPr/>
              <a:lstStyle/>
              <a:p>
                <a:pPr>
                  <a:defRPr sz="800" b="1" i="0" u="none" strike="noStrike" baseline="0">
                    <a:solidFill>
                      <a:srgbClr val="000000"/>
                    </a:solidFill>
                    <a:latin typeface="Arial"/>
                    <a:ea typeface="Arial"/>
                    <a:cs typeface="Arial"/>
                  </a:defRPr>
                </a:pPr>
                <a:r>
                  <a:rPr lang="en-GB"/>
                  <a:t>pence per kWh </a:t>
                </a:r>
              </a:p>
            </c:rich>
          </c:tx>
          <c:layout>
            <c:manualLayout>
              <c:xMode val="edge"/>
              <c:yMode val="edge"/>
              <c:x val="2.7030599833557389E-2"/>
              <c:y val="0.2641514810648668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29099720"/>
        <c:crosses val="autoZero"/>
        <c:crossBetween val="between"/>
        <c:minorUnit val="0.5"/>
      </c:valAx>
      <c:spPr>
        <a:noFill/>
        <a:ln w="25400">
          <a:noFill/>
        </a:ln>
      </c:spPr>
    </c:plotArea>
    <c:legend>
      <c:legendPos val="b"/>
      <c:layout>
        <c:manualLayout>
          <c:xMode val="edge"/>
          <c:yMode val="edge"/>
          <c:x val="0.66043691184943343"/>
          <c:y val="2.6190476190476191E-2"/>
          <c:w val="0.29283528583317331"/>
          <c:h val="0.12619085114360706"/>
        </c:manualLayout>
      </c:layout>
      <c:overlay val="0"/>
      <c:spPr>
        <a:solidFill>
          <a:srgbClr val="FFFFFF"/>
        </a:solidFill>
        <a:ln w="25400">
          <a:noFill/>
        </a:ln>
      </c:spPr>
      <c:txPr>
        <a:bodyPr/>
        <a:lstStyle/>
        <a:p>
          <a:pPr>
            <a:defRPr sz="25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452751051001486"/>
          <c:y val="8.6816813339509025E-2"/>
          <c:w val="0.82362754902246349"/>
          <c:h val="0.64844598765432093"/>
        </c:manualLayout>
      </c:layout>
      <c:barChart>
        <c:barDir val="col"/>
        <c:grouping val="stacked"/>
        <c:varyColors val="0"/>
        <c:ser>
          <c:idx val="0"/>
          <c:order val="0"/>
          <c:spPr>
            <a:solidFill>
              <a:srgbClr val="17375E"/>
            </a:solidFill>
            <a:ln w="12700">
              <a:solidFill>
                <a:srgbClr val="000000"/>
              </a:solidFill>
              <a:prstDash val="solid"/>
            </a:ln>
          </c:spPr>
          <c:invertIfNegative val="0"/>
          <c:cat>
            <c:strRef>
              <c:f>chart_data!$BA$78:$BA$82</c:f>
              <c:strCache>
                <c:ptCount val="5"/>
                <c:pt idx="0">
                  <c:v>Very Small</c:v>
                </c:pt>
                <c:pt idx="1">
                  <c:v>Small</c:v>
                </c:pt>
                <c:pt idx="2">
                  <c:v>Medium</c:v>
                </c:pt>
                <c:pt idx="3">
                  <c:v>Large</c:v>
                </c:pt>
                <c:pt idx="4">
                  <c:v>Very Large</c:v>
                </c:pt>
              </c:strCache>
            </c:strRef>
          </c:cat>
          <c:val>
            <c:numRef>
              <c:f>chart_data!$BC$78:$BC$82</c:f>
              <c:numCache>
                <c:formatCode>0.00</c:formatCode>
                <c:ptCount val="5"/>
                <c:pt idx="0">
                  <c:v>0</c:v>
                </c:pt>
                <c:pt idx="1">
                  <c:v>0</c:v>
                </c:pt>
                <c:pt idx="2">
                  <c:v>0</c:v>
                </c:pt>
                <c:pt idx="3">
                  <c:v>0</c:v>
                </c:pt>
                <c:pt idx="4">
                  <c:v>0</c:v>
                </c:pt>
              </c:numCache>
            </c:numRef>
          </c:val>
          <c:extLst>
            <c:ext xmlns:c16="http://schemas.microsoft.com/office/drawing/2014/chart" uri="{C3380CC4-5D6E-409C-BE32-E72D297353CC}">
              <c16:uniqueId val="{00000000-FF04-4446-96F8-83EE78AB6F84}"/>
            </c:ext>
          </c:extLst>
        </c:ser>
        <c:ser>
          <c:idx val="1"/>
          <c:order val="1"/>
          <c:spPr>
            <a:solidFill>
              <a:srgbClr val="99CCFF"/>
            </a:solidFill>
            <a:ln w="12700">
              <a:solidFill>
                <a:srgbClr val="000000"/>
              </a:solidFill>
              <a:prstDash val="solid"/>
            </a:ln>
          </c:spPr>
          <c:invertIfNegative val="0"/>
          <c:cat>
            <c:strRef>
              <c:f>chart_data!$BA$78:$BA$82</c:f>
              <c:strCache>
                <c:ptCount val="5"/>
                <c:pt idx="0">
                  <c:v>Very Small</c:v>
                </c:pt>
                <c:pt idx="1">
                  <c:v>Small</c:v>
                </c:pt>
                <c:pt idx="2">
                  <c:v>Medium</c:v>
                </c:pt>
                <c:pt idx="3">
                  <c:v>Large</c:v>
                </c:pt>
                <c:pt idx="4">
                  <c:v>Very Large</c:v>
                </c:pt>
              </c:strCache>
            </c:strRef>
          </c:cat>
          <c:val>
            <c:numRef>
              <c:f>chart_data!$BD$78:$BD$82</c:f>
              <c:numCache>
                <c:formatCode>0.00</c:formatCode>
                <c:ptCount val="5"/>
                <c:pt idx="0">
                  <c:v>0</c:v>
                </c:pt>
                <c:pt idx="1">
                  <c:v>0</c:v>
                </c:pt>
                <c:pt idx="2">
                  <c:v>0</c:v>
                </c:pt>
                <c:pt idx="3">
                  <c:v>0</c:v>
                </c:pt>
                <c:pt idx="4">
                  <c:v>0</c:v>
                </c:pt>
              </c:numCache>
            </c:numRef>
          </c:val>
          <c:extLst>
            <c:ext xmlns:c16="http://schemas.microsoft.com/office/drawing/2014/chart" uri="{C3380CC4-5D6E-409C-BE32-E72D297353CC}">
              <c16:uniqueId val="{00000001-FF04-4446-96F8-83EE78AB6F84}"/>
            </c:ext>
          </c:extLst>
        </c:ser>
        <c:dLbls>
          <c:showLegendKey val="0"/>
          <c:showVal val="0"/>
          <c:showCatName val="0"/>
          <c:showSerName val="0"/>
          <c:showPercent val="0"/>
          <c:showBubbleSize val="0"/>
        </c:dLbls>
        <c:gapWidth val="10"/>
        <c:overlap val="100"/>
        <c:axId val="429105296"/>
        <c:axId val="1"/>
      </c:barChart>
      <c:catAx>
        <c:axId val="42910529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6.5"/>
          <c:min val="0"/>
        </c:scaling>
        <c:delete val="0"/>
        <c:axPos val="l"/>
        <c:title>
          <c:tx>
            <c:rich>
              <a:bodyPr/>
              <a:lstStyle/>
              <a:p>
                <a:pPr>
                  <a:defRPr sz="800" b="1" i="0" u="none" strike="noStrike" baseline="0">
                    <a:solidFill>
                      <a:srgbClr val="000000"/>
                    </a:solidFill>
                    <a:latin typeface="Arial"/>
                    <a:ea typeface="Arial"/>
                    <a:cs typeface="Arial"/>
                  </a:defRPr>
                </a:pPr>
                <a:r>
                  <a:rPr lang="en-GB"/>
                  <a:t>pence per kWh </a:t>
                </a:r>
              </a:p>
            </c:rich>
          </c:tx>
          <c:layout>
            <c:manualLayout>
              <c:xMode val="edge"/>
              <c:yMode val="edge"/>
              <c:x val="8.3012954653845037E-3"/>
              <c:y val="0.28280551921605407"/>
            </c:manualLayout>
          </c:layout>
          <c:overlay val="0"/>
          <c:spPr>
            <a:noFill/>
            <a:ln w="25400">
              <a:noFill/>
            </a:ln>
          </c:spPr>
        </c:title>
        <c:numFmt formatCode="0.0;[Red]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29105296"/>
        <c:crosses val="autoZero"/>
        <c:crossBetween val="between"/>
        <c:majorUnit val="0.5"/>
      </c:valAx>
      <c:spPr>
        <a:noFill/>
        <a:ln w="25400">
          <a:noFill/>
        </a:ln>
      </c:spPr>
    </c:plotArea>
    <c:legend>
      <c:legendPos val="b"/>
      <c:layout>
        <c:manualLayout>
          <c:xMode val="edge"/>
          <c:yMode val="edge"/>
          <c:x val="0.68954803084719474"/>
          <c:y val="6.5104205234533766E-2"/>
          <c:w val="0.27769158645033409"/>
          <c:h val="0.14322974518467324"/>
        </c:manualLayout>
      </c:layout>
      <c:overlay val="0"/>
      <c:spPr>
        <a:solidFill>
          <a:srgbClr val="FFFFFF"/>
        </a:solidFill>
        <a:ln w="25400">
          <a:noFill/>
        </a:ln>
      </c:spPr>
      <c:txPr>
        <a:bodyPr/>
        <a:lstStyle/>
        <a:p>
          <a:pPr>
            <a:defRPr sz="25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en-GB"/>
              <a:t>Gas</a:t>
            </a:r>
          </a:p>
        </c:rich>
      </c:tx>
      <c:layout>
        <c:manualLayout>
          <c:xMode val="edge"/>
          <c:yMode val="edge"/>
          <c:x val="0.46795761640905997"/>
          <c:y val="5.7462003296099615E-2"/>
        </c:manualLayout>
      </c:layout>
      <c:overlay val="1"/>
    </c:title>
    <c:autoTitleDeleted val="0"/>
    <c:plotArea>
      <c:layout>
        <c:manualLayout>
          <c:layoutTarget val="inner"/>
          <c:xMode val="edge"/>
          <c:yMode val="edge"/>
          <c:x val="0.1010521164136251"/>
          <c:y val="5.4584659218482642E-2"/>
          <c:w val="0.84741440814373337"/>
          <c:h val="0.69149885025433766"/>
        </c:manualLayout>
      </c:layout>
      <c:lineChart>
        <c:grouping val="standard"/>
        <c:varyColors val="0"/>
        <c:ser>
          <c:idx val="0"/>
          <c:order val="0"/>
          <c:tx>
            <c:strRef>
              <c:f>chart_data!$C$14</c:f>
              <c:strCache>
                <c:ptCount val="1"/>
                <c:pt idx="0">
                  <c:v>Very Small</c:v>
                </c:pt>
              </c:strCache>
            </c:strRef>
          </c:tx>
          <c:marker>
            <c:symbol val="none"/>
          </c:marker>
          <c:cat>
            <c:strRef>
              <c:f>chart_data!$D$6:$BL$6</c:f>
              <c:strCache>
                <c:ptCount val="61"/>
                <c:pt idx="0">
                  <c:v>Q1/04</c:v>
                </c:pt>
                <c:pt idx="1">
                  <c:v>Q2/04</c:v>
                </c:pt>
                <c:pt idx="2">
                  <c:v>Q3/04</c:v>
                </c:pt>
                <c:pt idx="3">
                  <c:v>Q4/04 </c:v>
                </c:pt>
                <c:pt idx="4">
                  <c:v>Q1/05 </c:v>
                </c:pt>
                <c:pt idx="5">
                  <c:v>Q2/05 </c:v>
                </c:pt>
                <c:pt idx="6">
                  <c:v>Q3/05 </c:v>
                </c:pt>
                <c:pt idx="7">
                  <c:v>Q4/05 </c:v>
                </c:pt>
                <c:pt idx="8">
                  <c:v>Q1/06 </c:v>
                </c:pt>
                <c:pt idx="9">
                  <c:v>Q2/06 </c:v>
                </c:pt>
                <c:pt idx="10">
                  <c:v>Q3/06 </c:v>
                </c:pt>
                <c:pt idx="11">
                  <c:v>Q4/06 </c:v>
                </c:pt>
                <c:pt idx="12">
                  <c:v>Q1/07 </c:v>
                </c:pt>
                <c:pt idx="13">
                  <c:v>Q2/07 </c:v>
                </c:pt>
                <c:pt idx="14">
                  <c:v>Q3/07 </c:v>
                </c:pt>
                <c:pt idx="15">
                  <c:v>Q4/07 </c:v>
                </c:pt>
                <c:pt idx="16">
                  <c:v>Q1/08 </c:v>
                </c:pt>
                <c:pt idx="17">
                  <c:v>Q2/08 </c:v>
                </c:pt>
                <c:pt idx="18">
                  <c:v>Q3/08 </c:v>
                </c:pt>
                <c:pt idx="19">
                  <c:v>Q4/08 </c:v>
                </c:pt>
                <c:pt idx="20">
                  <c:v>Q1/09 </c:v>
                </c:pt>
                <c:pt idx="21">
                  <c:v>Q2/09 </c:v>
                </c:pt>
                <c:pt idx="22">
                  <c:v>Q3/09 </c:v>
                </c:pt>
                <c:pt idx="23">
                  <c:v>Q4/09 </c:v>
                </c:pt>
                <c:pt idx="24">
                  <c:v>Q1/10 </c:v>
                </c:pt>
                <c:pt idx="25">
                  <c:v>Q2/10 </c:v>
                </c:pt>
                <c:pt idx="26">
                  <c:v>Q3/10 </c:v>
                </c:pt>
                <c:pt idx="27">
                  <c:v>Q4/10 </c:v>
                </c:pt>
                <c:pt idx="28">
                  <c:v>Q1/11 </c:v>
                </c:pt>
                <c:pt idx="29">
                  <c:v>Q2/11 </c:v>
                </c:pt>
                <c:pt idx="30">
                  <c:v>Q3/11 </c:v>
                </c:pt>
                <c:pt idx="31">
                  <c:v>Q4/11 </c:v>
                </c:pt>
                <c:pt idx="32">
                  <c:v>Q1/12 </c:v>
                </c:pt>
                <c:pt idx="33">
                  <c:v>Q2/12 </c:v>
                </c:pt>
                <c:pt idx="34">
                  <c:v>Q3/12 </c:v>
                </c:pt>
                <c:pt idx="35">
                  <c:v>Q4/12 </c:v>
                </c:pt>
                <c:pt idx="36">
                  <c:v>Q1/13 </c:v>
                </c:pt>
                <c:pt idx="37">
                  <c:v>Q2/13 </c:v>
                </c:pt>
                <c:pt idx="38">
                  <c:v>Q3/13 </c:v>
                </c:pt>
                <c:pt idx="39">
                  <c:v>Q4/13 </c:v>
                </c:pt>
                <c:pt idx="40">
                  <c:v>Q1/14 </c:v>
                </c:pt>
                <c:pt idx="41">
                  <c:v>Q2/14 </c:v>
                </c:pt>
                <c:pt idx="42">
                  <c:v>Q3/14 </c:v>
                </c:pt>
                <c:pt idx="43">
                  <c:v>Q4/14 </c:v>
                </c:pt>
                <c:pt idx="44">
                  <c:v>Q1/15 </c:v>
                </c:pt>
                <c:pt idx="45">
                  <c:v>Q2/15 </c:v>
                </c:pt>
                <c:pt idx="46">
                  <c:v>Q3/15 </c:v>
                </c:pt>
                <c:pt idx="47">
                  <c:v>Q4/15 </c:v>
                </c:pt>
                <c:pt idx="48">
                  <c:v>Q1/16 </c:v>
                </c:pt>
                <c:pt idx="49">
                  <c:v>Q2/16 </c:v>
                </c:pt>
                <c:pt idx="50">
                  <c:v>Q3/16 </c:v>
                </c:pt>
                <c:pt idx="51">
                  <c:v>Q4/16 </c:v>
                </c:pt>
                <c:pt idx="52">
                  <c:v>Q1/17 </c:v>
                </c:pt>
                <c:pt idx="53">
                  <c:v>Q2/17 </c:v>
                </c:pt>
                <c:pt idx="54">
                  <c:v>Q3/17 </c:v>
                </c:pt>
                <c:pt idx="55">
                  <c:v>Q4/17 </c:v>
                </c:pt>
                <c:pt idx="56">
                  <c:v>Q1/18 </c:v>
                </c:pt>
                <c:pt idx="57">
                  <c:v>Q2/18 </c:v>
                </c:pt>
                <c:pt idx="58">
                  <c:v>Q3/18 </c:v>
                </c:pt>
                <c:pt idx="59">
                  <c:v>Q4/18 </c:v>
                </c:pt>
                <c:pt idx="60">
                  <c:v>Q1/19 </c:v>
                </c:pt>
              </c:strCache>
            </c:strRef>
          </c:cat>
          <c:val>
            <c:numRef>
              <c:f>chart_data!$D$14:$BL$14</c:f>
              <c:numCache>
                <c:formatCode>0.000</c:formatCode>
                <c:ptCount val="61"/>
                <c:pt idx="0">
                  <c:v>1.488</c:v>
                </c:pt>
                <c:pt idx="1">
                  <c:v>1.363</c:v>
                </c:pt>
                <c:pt idx="2">
                  <c:v>1.5980000000000001</c:v>
                </c:pt>
                <c:pt idx="3">
                  <c:v>1.3700567732612341</c:v>
                </c:pt>
                <c:pt idx="4">
                  <c:v>1.7089881503402689</c:v>
                </c:pt>
                <c:pt idx="5">
                  <c:v>1.7609886636286443</c:v>
                </c:pt>
                <c:pt idx="6">
                  <c:v>1.7774407676069026</c:v>
                </c:pt>
                <c:pt idx="7">
                  <c:v>1.98933659216547</c:v>
                </c:pt>
                <c:pt idx="8">
                  <c:v>2.2664637127073517</c:v>
                </c:pt>
                <c:pt idx="9">
                  <c:v>2.1726003386463941</c:v>
                </c:pt>
                <c:pt idx="10">
                  <c:v>2.4419484304760464</c:v>
                </c:pt>
                <c:pt idx="11">
                  <c:v>2.623422315374357</c:v>
                </c:pt>
                <c:pt idx="12">
                  <c:v>2.8155405715927859</c:v>
                </c:pt>
                <c:pt idx="13">
                  <c:v>2.621041761870218</c:v>
                </c:pt>
                <c:pt idx="14">
                  <c:v>2.5801772305021333</c:v>
                </c:pt>
                <c:pt idx="15">
                  <c:v>2.6512919729163955</c:v>
                </c:pt>
                <c:pt idx="16">
                  <c:v>2.927026623671146</c:v>
                </c:pt>
                <c:pt idx="17">
                  <c:v>2.9449863384565216</c:v>
                </c:pt>
                <c:pt idx="18">
                  <c:v>3.168391934431571</c:v>
                </c:pt>
                <c:pt idx="19">
                  <c:v>3.5482322179066328</c:v>
                </c:pt>
                <c:pt idx="20">
                  <c:v>3.7265228597883588</c:v>
                </c:pt>
                <c:pt idx="21">
                  <c:v>3.6296948704085996</c:v>
                </c:pt>
                <c:pt idx="22">
                  <c:v>3.4581410820297012</c:v>
                </c:pt>
                <c:pt idx="23">
                  <c:v>3.1155721946645842</c:v>
                </c:pt>
                <c:pt idx="24">
                  <c:v>3.2048967105131507</c:v>
                </c:pt>
                <c:pt idx="25">
                  <c:v>3.3223430659553972</c:v>
                </c:pt>
                <c:pt idx="26">
                  <c:v>3.3260960502614467</c:v>
                </c:pt>
                <c:pt idx="27">
                  <c:v>2.8567994123217986</c:v>
                </c:pt>
                <c:pt idx="28">
                  <c:v>3.1199450319827524</c:v>
                </c:pt>
                <c:pt idx="29">
                  <c:v>3.3882709617023137</c:v>
                </c:pt>
                <c:pt idx="30">
                  <c:v>3.3134111980116776</c:v>
                </c:pt>
                <c:pt idx="31">
                  <c:v>3.5550655478862803</c:v>
                </c:pt>
                <c:pt idx="32">
                  <c:v>3.7517397037890543</c:v>
                </c:pt>
                <c:pt idx="33">
                  <c:v>4.0093612566021237</c:v>
                </c:pt>
                <c:pt idx="34">
                  <c:v>4.4248217173187623</c:v>
                </c:pt>
                <c:pt idx="35">
                  <c:v>3.9529029420208883</c:v>
                </c:pt>
                <c:pt idx="36">
                  <c:v>3.8672603741608489</c:v>
                </c:pt>
                <c:pt idx="37">
                  <c:v>4.1747749961416822</c:v>
                </c:pt>
                <c:pt idx="38">
                  <c:v>4.6733373546980639</c:v>
                </c:pt>
                <c:pt idx="39">
                  <c:v>4.1526796836022077</c:v>
                </c:pt>
                <c:pt idx="40">
                  <c:v>4.0667499179243736</c:v>
                </c:pt>
                <c:pt idx="41">
                  <c:v>4.4449848280569393</c:v>
                </c:pt>
                <c:pt idx="42">
                  <c:v>5.0630998603127502</c:v>
                </c:pt>
                <c:pt idx="43">
                  <c:v>4.4110173912144059</c:v>
                </c:pt>
                <c:pt idx="44">
                  <c:v>3.8374287882837192</c:v>
                </c:pt>
                <c:pt idx="45">
                  <c:v>4.3777744649182422</c:v>
                </c:pt>
                <c:pt idx="46">
                  <c:v>4.8317320152283481</c:v>
                </c:pt>
                <c:pt idx="47">
                  <c:v>4.1840020592617213</c:v>
                </c:pt>
                <c:pt idx="48">
                  <c:v>3.7726194356103662</c:v>
                </c:pt>
                <c:pt idx="49">
                  <c:v>4.0462815678110911</c:v>
                </c:pt>
                <c:pt idx="50">
                  <c:v>5.0209240061875482</c:v>
                </c:pt>
                <c:pt idx="51">
                  <c:v>3.6062162061938445</c:v>
                </c:pt>
                <c:pt idx="52">
                  <c:v>3.5285800101661078</c:v>
                </c:pt>
                <c:pt idx="53" formatCode="0.00">
                  <c:v>4.0374103506879466</c:v>
                </c:pt>
                <c:pt idx="54" formatCode="0.00">
                  <c:v>4.8920038827795684</c:v>
                </c:pt>
                <c:pt idx="55" formatCode="0.00">
                  <c:v>3.6646984323930987</c:v>
                </c:pt>
                <c:pt idx="56" formatCode="0.00">
                  <c:v>3.430025995095574</c:v>
                </c:pt>
                <c:pt idx="57" formatCode="0.00">
                  <c:v>4.0529017334588922</c:v>
                </c:pt>
                <c:pt idx="58" formatCode="0.00">
                  <c:v>4.8832370157158218</c:v>
                </c:pt>
                <c:pt idx="59" formatCode="0.00">
                  <c:v>4.0881251606443483</c:v>
                </c:pt>
                <c:pt idx="60" formatCode="0.00">
                  <c:v>3.9529487793869689</c:v>
                </c:pt>
              </c:numCache>
            </c:numRef>
          </c:val>
          <c:smooth val="0"/>
          <c:extLst>
            <c:ext xmlns:c16="http://schemas.microsoft.com/office/drawing/2014/chart" uri="{C3380CC4-5D6E-409C-BE32-E72D297353CC}">
              <c16:uniqueId val="{00000000-DB79-4621-9507-A0C4C9D193AE}"/>
            </c:ext>
          </c:extLst>
        </c:ser>
        <c:ser>
          <c:idx val="1"/>
          <c:order val="1"/>
          <c:tx>
            <c:strRef>
              <c:f>chart_data!$C$15</c:f>
              <c:strCache>
                <c:ptCount val="1"/>
                <c:pt idx="0">
                  <c:v>Small</c:v>
                </c:pt>
              </c:strCache>
            </c:strRef>
          </c:tx>
          <c:marker>
            <c:symbol val="none"/>
          </c:marker>
          <c:cat>
            <c:strRef>
              <c:f>chart_data!$D$6:$BL$6</c:f>
              <c:strCache>
                <c:ptCount val="61"/>
                <c:pt idx="0">
                  <c:v>Q1/04</c:v>
                </c:pt>
                <c:pt idx="1">
                  <c:v>Q2/04</c:v>
                </c:pt>
                <c:pt idx="2">
                  <c:v>Q3/04</c:v>
                </c:pt>
                <c:pt idx="3">
                  <c:v>Q4/04 </c:v>
                </c:pt>
                <c:pt idx="4">
                  <c:v>Q1/05 </c:v>
                </c:pt>
                <c:pt idx="5">
                  <c:v>Q2/05 </c:v>
                </c:pt>
                <c:pt idx="6">
                  <c:v>Q3/05 </c:v>
                </c:pt>
                <c:pt idx="7">
                  <c:v>Q4/05 </c:v>
                </c:pt>
                <c:pt idx="8">
                  <c:v>Q1/06 </c:v>
                </c:pt>
                <c:pt idx="9">
                  <c:v>Q2/06 </c:v>
                </c:pt>
                <c:pt idx="10">
                  <c:v>Q3/06 </c:v>
                </c:pt>
                <c:pt idx="11">
                  <c:v>Q4/06 </c:v>
                </c:pt>
                <c:pt idx="12">
                  <c:v>Q1/07 </c:v>
                </c:pt>
                <c:pt idx="13">
                  <c:v>Q2/07 </c:v>
                </c:pt>
                <c:pt idx="14">
                  <c:v>Q3/07 </c:v>
                </c:pt>
                <c:pt idx="15">
                  <c:v>Q4/07 </c:v>
                </c:pt>
                <c:pt idx="16">
                  <c:v>Q1/08 </c:v>
                </c:pt>
                <c:pt idx="17">
                  <c:v>Q2/08 </c:v>
                </c:pt>
                <c:pt idx="18">
                  <c:v>Q3/08 </c:v>
                </c:pt>
                <c:pt idx="19">
                  <c:v>Q4/08 </c:v>
                </c:pt>
                <c:pt idx="20">
                  <c:v>Q1/09 </c:v>
                </c:pt>
                <c:pt idx="21">
                  <c:v>Q2/09 </c:v>
                </c:pt>
                <c:pt idx="22">
                  <c:v>Q3/09 </c:v>
                </c:pt>
                <c:pt idx="23">
                  <c:v>Q4/09 </c:v>
                </c:pt>
                <c:pt idx="24">
                  <c:v>Q1/10 </c:v>
                </c:pt>
                <c:pt idx="25">
                  <c:v>Q2/10 </c:v>
                </c:pt>
                <c:pt idx="26">
                  <c:v>Q3/10 </c:v>
                </c:pt>
                <c:pt idx="27">
                  <c:v>Q4/10 </c:v>
                </c:pt>
                <c:pt idx="28">
                  <c:v>Q1/11 </c:v>
                </c:pt>
                <c:pt idx="29">
                  <c:v>Q2/11 </c:v>
                </c:pt>
                <c:pt idx="30">
                  <c:v>Q3/11 </c:v>
                </c:pt>
                <c:pt idx="31">
                  <c:v>Q4/11 </c:v>
                </c:pt>
                <c:pt idx="32">
                  <c:v>Q1/12 </c:v>
                </c:pt>
                <c:pt idx="33">
                  <c:v>Q2/12 </c:v>
                </c:pt>
                <c:pt idx="34">
                  <c:v>Q3/12 </c:v>
                </c:pt>
                <c:pt idx="35">
                  <c:v>Q4/12 </c:v>
                </c:pt>
                <c:pt idx="36">
                  <c:v>Q1/13 </c:v>
                </c:pt>
                <c:pt idx="37">
                  <c:v>Q2/13 </c:v>
                </c:pt>
                <c:pt idx="38">
                  <c:v>Q3/13 </c:v>
                </c:pt>
                <c:pt idx="39">
                  <c:v>Q4/13 </c:v>
                </c:pt>
                <c:pt idx="40">
                  <c:v>Q1/14 </c:v>
                </c:pt>
                <c:pt idx="41">
                  <c:v>Q2/14 </c:v>
                </c:pt>
                <c:pt idx="42">
                  <c:v>Q3/14 </c:v>
                </c:pt>
                <c:pt idx="43">
                  <c:v>Q4/14 </c:v>
                </c:pt>
                <c:pt idx="44">
                  <c:v>Q1/15 </c:v>
                </c:pt>
                <c:pt idx="45">
                  <c:v>Q2/15 </c:v>
                </c:pt>
                <c:pt idx="46">
                  <c:v>Q3/15 </c:v>
                </c:pt>
                <c:pt idx="47">
                  <c:v>Q4/15 </c:v>
                </c:pt>
                <c:pt idx="48">
                  <c:v>Q1/16 </c:v>
                </c:pt>
                <c:pt idx="49">
                  <c:v>Q2/16 </c:v>
                </c:pt>
                <c:pt idx="50">
                  <c:v>Q3/16 </c:v>
                </c:pt>
                <c:pt idx="51">
                  <c:v>Q4/16 </c:v>
                </c:pt>
                <c:pt idx="52">
                  <c:v>Q1/17 </c:v>
                </c:pt>
                <c:pt idx="53">
                  <c:v>Q2/17 </c:v>
                </c:pt>
                <c:pt idx="54">
                  <c:v>Q3/17 </c:v>
                </c:pt>
                <c:pt idx="55">
                  <c:v>Q4/17 </c:v>
                </c:pt>
                <c:pt idx="56">
                  <c:v>Q1/18 </c:v>
                </c:pt>
                <c:pt idx="57">
                  <c:v>Q2/18 </c:v>
                </c:pt>
                <c:pt idx="58">
                  <c:v>Q3/18 </c:v>
                </c:pt>
                <c:pt idx="59">
                  <c:v>Q4/18 </c:v>
                </c:pt>
                <c:pt idx="60">
                  <c:v>Q1/19 </c:v>
                </c:pt>
              </c:strCache>
            </c:strRef>
          </c:cat>
          <c:val>
            <c:numRef>
              <c:f>chart_data!$D$15:$BL$15</c:f>
              <c:numCache>
                <c:formatCode>0.000</c:formatCode>
                <c:ptCount val="61"/>
                <c:pt idx="0">
                  <c:v>1.2949999999999999</c:v>
                </c:pt>
                <c:pt idx="1">
                  <c:v>1.2210000000000001</c:v>
                </c:pt>
                <c:pt idx="2">
                  <c:v>1.4450000000000001</c:v>
                </c:pt>
                <c:pt idx="3">
                  <c:v>1.3028833610206834</c:v>
                </c:pt>
                <c:pt idx="4">
                  <c:v>1.6124302626830544</c:v>
                </c:pt>
                <c:pt idx="5">
                  <c:v>1.7607152014177505</c:v>
                </c:pt>
                <c:pt idx="6">
                  <c:v>1.7094673820480855</c:v>
                </c:pt>
                <c:pt idx="7">
                  <c:v>1.9930030397843368</c:v>
                </c:pt>
                <c:pt idx="8">
                  <c:v>2.3026772947835932</c:v>
                </c:pt>
                <c:pt idx="9">
                  <c:v>2.1263768684027182</c:v>
                </c:pt>
                <c:pt idx="10">
                  <c:v>2.2441984638536532</c:v>
                </c:pt>
                <c:pt idx="11">
                  <c:v>2.3643071442614993</c:v>
                </c:pt>
                <c:pt idx="12">
                  <c:v>2.6214010376020189</c:v>
                </c:pt>
                <c:pt idx="13">
                  <c:v>2.2604462138541264</c:v>
                </c:pt>
                <c:pt idx="14">
                  <c:v>1.9192730896700623</c:v>
                </c:pt>
                <c:pt idx="15">
                  <c:v>2.2336680204057906</c:v>
                </c:pt>
                <c:pt idx="16">
                  <c:v>2.3471629778291923</c:v>
                </c:pt>
                <c:pt idx="17">
                  <c:v>2.3747000656848796</c:v>
                </c:pt>
                <c:pt idx="18">
                  <c:v>2.4804737706169244</c:v>
                </c:pt>
                <c:pt idx="19">
                  <c:v>2.954022597263426</c:v>
                </c:pt>
                <c:pt idx="20">
                  <c:v>2.8916289843951652</c:v>
                </c:pt>
                <c:pt idx="21">
                  <c:v>2.7031409846964789</c:v>
                </c:pt>
                <c:pt idx="22">
                  <c:v>2.1835376343637485</c:v>
                </c:pt>
                <c:pt idx="23">
                  <c:v>2.0793567384917986</c:v>
                </c:pt>
                <c:pt idx="24">
                  <c:v>2.3569462383568642</c:v>
                </c:pt>
                <c:pt idx="25">
                  <c:v>2.3140813825645821</c:v>
                </c:pt>
                <c:pt idx="26">
                  <c:v>2.3228667518973127</c:v>
                </c:pt>
                <c:pt idx="27">
                  <c:v>2.1731705177322591</c:v>
                </c:pt>
                <c:pt idx="28">
                  <c:v>2.263112056075939</c:v>
                </c:pt>
                <c:pt idx="29">
                  <c:v>2.4089944779648969</c:v>
                </c:pt>
                <c:pt idx="30">
                  <c:v>2.5181389408493127</c:v>
                </c:pt>
                <c:pt idx="31">
                  <c:v>2.798923483496405</c:v>
                </c:pt>
                <c:pt idx="32">
                  <c:v>2.8833997917025438</c:v>
                </c:pt>
                <c:pt idx="33">
                  <c:v>2.9879114709898231</c:v>
                </c:pt>
                <c:pt idx="34">
                  <c:v>2.9551838399909713</c:v>
                </c:pt>
                <c:pt idx="35">
                  <c:v>2.8394492262103381</c:v>
                </c:pt>
                <c:pt idx="36">
                  <c:v>2.9766899625142664</c:v>
                </c:pt>
                <c:pt idx="37">
                  <c:v>3.2234647110909087</c:v>
                </c:pt>
                <c:pt idx="38">
                  <c:v>3.5111441594682575</c:v>
                </c:pt>
                <c:pt idx="39">
                  <c:v>3.0890197551330822</c:v>
                </c:pt>
                <c:pt idx="40">
                  <c:v>3.1396367550247741</c:v>
                </c:pt>
                <c:pt idx="41">
                  <c:v>3.3826960817111913</c:v>
                </c:pt>
                <c:pt idx="42">
                  <c:v>3.5403832484497801</c:v>
                </c:pt>
                <c:pt idx="43">
                  <c:v>2.802931224455083</c:v>
                </c:pt>
                <c:pt idx="44">
                  <c:v>2.8607653589591542</c:v>
                </c:pt>
                <c:pt idx="45">
                  <c:v>2.6304646230254938</c:v>
                </c:pt>
                <c:pt idx="46">
                  <c:v>3.0675452996167096</c:v>
                </c:pt>
                <c:pt idx="47">
                  <c:v>2.5487644038227097</c:v>
                </c:pt>
                <c:pt idx="48">
                  <c:v>2.4411352966498399</c:v>
                </c:pt>
                <c:pt idx="49">
                  <c:v>2.36056820093075</c:v>
                </c:pt>
                <c:pt idx="50">
                  <c:v>2.6917120786101836</c:v>
                </c:pt>
                <c:pt idx="51">
                  <c:v>2.039547219871634</c:v>
                </c:pt>
                <c:pt idx="52">
                  <c:v>2.0790251691975952</c:v>
                </c:pt>
                <c:pt idx="53" formatCode="0.00">
                  <c:v>2.317947323366008</c:v>
                </c:pt>
                <c:pt idx="54" formatCode="0.00">
                  <c:v>2.2858651074603711</c:v>
                </c:pt>
                <c:pt idx="55" formatCode="0.00">
                  <c:v>1.8998631960644157</c:v>
                </c:pt>
                <c:pt idx="56" formatCode="0.00">
                  <c:v>2.0987459790623748</c:v>
                </c:pt>
                <c:pt idx="57" formatCode="0.00">
                  <c:v>2.6965714275408739</c:v>
                </c:pt>
                <c:pt idx="58" formatCode="0.00">
                  <c:v>3.2774203590712938</c:v>
                </c:pt>
                <c:pt idx="59" formatCode="0.00">
                  <c:v>2.6010622423505154</c:v>
                </c:pt>
                <c:pt idx="60" formatCode="0.00">
                  <c:v>2.4371650884213536</c:v>
                </c:pt>
              </c:numCache>
            </c:numRef>
          </c:val>
          <c:smooth val="0"/>
          <c:extLst>
            <c:ext xmlns:c16="http://schemas.microsoft.com/office/drawing/2014/chart" uri="{C3380CC4-5D6E-409C-BE32-E72D297353CC}">
              <c16:uniqueId val="{00000001-DB79-4621-9507-A0C4C9D193AE}"/>
            </c:ext>
          </c:extLst>
        </c:ser>
        <c:ser>
          <c:idx val="2"/>
          <c:order val="2"/>
          <c:tx>
            <c:strRef>
              <c:f>chart_data!$C$16</c:f>
              <c:strCache>
                <c:ptCount val="1"/>
                <c:pt idx="0">
                  <c:v>Medium</c:v>
                </c:pt>
              </c:strCache>
            </c:strRef>
          </c:tx>
          <c:marker>
            <c:symbol val="none"/>
          </c:marker>
          <c:cat>
            <c:strRef>
              <c:f>chart_data!$D$6:$BL$6</c:f>
              <c:strCache>
                <c:ptCount val="61"/>
                <c:pt idx="0">
                  <c:v>Q1/04</c:v>
                </c:pt>
                <c:pt idx="1">
                  <c:v>Q2/04</c:v>
                </c:pt>
                <c:pt idx="2">
                  <c:v>Q3/04</c:v>
                </c:pt>
                <c:pt idx="3">
                  <c:v>Q4/04 </c:v>
                </c:pt>
                <c:pt idx="4">
                  <c:v>Q1/05 </c:v>
                </c:pt>
                <c:pt idx="5">
                  <c:v>Q2/05 </c:v>
                </c:pt>
                <c:pt idx="6">
                  <c:v>Q3/05 </c:v>
                </c:pt>
                <c:pt idx="7">
                  <c:v>Q4/05 </c:v>
                </c:pt>
                <c:pt idx="8">
                  <c:v>Q1/06 </c:v>
                </c:pt>
                <c:pt idx="9">
                  <c:v>Q2/06 </c:v>
                </c:pt>
                <c:pt idx="10">
                  <c:v>Q3/06 </c:v>
                </c:pt>
                <c:pt idx="11">
                  <c:v>Q4/06 </c:v>
                </c:pt>
                <c:pt idx="12">
                  <c:v>Q1/07 </c:v>
                </c:pt>
                <c:pt idx="13">
                  <c:v>Q2/07 </c:v>
                </c:pt>
                <c:pt idx="14">
                  <c:v>Q3/07 </c:v>
                </c:pt>
                <c:pt idx="15">
                  <c:v>Q4/07 </c:v>
                </c:pt>
                <c:pt idx="16">
                  <c:v>Q1/08 </c:v>
                </c:pt>
                <c:pt idx="17">
                  <c:v>Q2/08 </c:v>
                </c:pt>
                <c:pt idx="18">
                  <c:v>Q3/08 </c:v>
                </c:pt>
                <c:pt idx="19">
                  <c:v>Q4/08 </c:v>
                </c:pt>
                <c:pt idx="20">
                  <c:v>Q1/09 </c:v>
                </c:pt>
                <c:pt idx="21">
                  <c:v>Q2/09 </c:v>
                </c:pt>
                <c:pt idx="22">
                  <c:v>Q3/09 </c:v>
                </c:pt>
                <c:pt idx="23">
                  <c:v>Q4/09 </c:v>
                </c:pt>
                <c:pt idx="24">
                  <c:v>Q1/10 </c:v>
                </c:pt>
                <c:pt idx="25">
                  <c:v>Q2/10 </c:v>
                </c:pt>
                <c:pt idx="26">
                  <c:v>Q3/10 </c:v>
                </c:pt>
                <c:pt idx="27">
                  <c:v>Q4/10 </c:v>
                </c:pt>
                <c:pt idx="28">
                  <c:v>Q1/11 </c:v>
                </c:pt>
                <c:pt idx="29">
                  <c:v>Q2/11 </c:v>
                </c:pt>
                <c:pt idx="30">
                  <c:v>Q3/11 </c:v>
                </c:pt>
                <c:pt idx="31">
                  <c:v>Q4/11 </c:v>
                </c:pt>
                <c:pt idx="32">
                  <c:v>Q1/12 </c:v>
                </c:pt>
                <c:pt idx="33">
                  <c:v>Q2/12 </c:v>
                </c:pt>
                <c:pt idx="34">
                  <c:v>Q3/12 </c:v>
                </c:pt>
                <c:pt idx="35">
                  <c:v>Q4/12 </c:v>
                </c:pt>
                <c:pt idx="36">
                  <c:v>Q1/13 </c:v>
                </c:pt>
                <c:pt idx="37">
                  <c:v>Q2/13 </c:v>
                </c:pt>
                <c:pt idx="38">
                  <c:v>Q3/13 </c:v>
                </c:pt>
                <c:pt idx="39">
                  <c:v>Q4/13 </c:v>
                </c:pt>
                <c:pt idx="40">
                  <c:v>Q1/14 </c:v>
                </c:pt>
                <c:pt idx="41">
                  <c:v>Q2/14 </c:v>
                </c:pt>
                <c:pt idx="42">
                  <c:v>Q3/14 </c:v>
                </c:pt>
                <c:pt idx="43">
                  <c:v>Q4/14 </c:v>
                </c:pt>
                <c:pt idx="44">
                  <c:v>Q1/15 </c:v>
                </c:pt>
                <c:pt idx="45">
                  <c:v>Q2/15 </c:v>
                </c:pt>
                <c:pt idx="46">
                  <c:v>Q3/15 </c:v>
                </c:pt>
                <c:pt idx="47">
                  <c:v>Q4/15 </c:v>
                </c:pt>
                <c:pt idx="48">
                  <c:v>Q1/16 </c:v>
                </c:pt>
                <c:pt idx="49">
                  <c:v>Q2/16 </c:v>
                </c:pt>
                <c:pt idx="50">
                  <c:v>Q3/16 </c:v>
                </c:pt>
                <c:pt idx="51">
                  <c:v>Q4/16 </c:v>
                </c:pt>
                <c:pt idx="52">
                  <c:v>Q1/17 </c:v>
                </c:pt>
                <c:pt idx="53">
                  <c:v>Q2/17 </c:v>
                </c:pt>
                <c:pt idx="54">
                  <c:v>Q3/17 </c:v>
                </c:pt>
                <c:pt idx="55">
                  <c:v>Q4/17 </c:v>
                </c:pt>
                <c:pt idx="56">
                  <c:v>Q1/18 </c:v>
                </c:pt>
                <c:pt idx="57">
                  <c:v>Q2/18 </c:v>
                </c:pt>
                <c:pt idx="58">
                  <c:v>Q3/18 </c:v>
                </c:pt>
                <c:pt idx="59">
                  <c:v>Q4/18 </c:v>
                </c:pt>
                <c:pt idx="60">
                  <c:v>Q1/19 </c:v>
                </c:pt>
              </c:strCache>
            </c:strRef>
          </c:cat>
          <c:val>
            <c:numRef>
              <c:f>chart_data!$D$16:$BL$16</c:f>
              <c:numCache>
                <c:formatCode>0.000</c:formatCode>
                <c:ptCount val="61"/>
                <c:pt idx="0">
                  <c:v>1.0780000000000001</c:v>
                </c:pt>
                <c:pt idx="1">
                  <c:v>1.1850000000000001</c:v>
                </c:pt>
                <c:pt idx="2">
                  <c:v>1.1439999999999999</c:v>
                </c:pt>
                <c:pt idx="3">
                  <c:v>1.2499845835177077</c:v>
                </c:pt>
                <c:pt idx="4">
                  <c:v>1.4947498351994346</c:v>
                </c:pt>
                <c:pt idx="5">
                  <c:v>1.6559007236365861</c:v>
                </c:pt>
                <c:pt idx="6">
                  <c:v>1.5052988749147336</c:v>
                </c:pt>
                <c:pt idx="7">
                  <c:v>1.8970208432834201</c:v>
                </c:pt>
                <c:pt idx="8">
                  <c:v>2.2823870148394971</c:v>
                </c:pt>
                <c:pt idx="9">
                  <c:v>1.9414626851014887</c:v>
                </c:pt>
                <c:pt idx="10">
                  <c:v>2.0370853804005487</c:v>
                </c:pt>
                <c:pt idx="11">
                  <c:v>1.981521626041916</c:v>
                </c:pt>
                <c:pt idx="12">
                  <c:v>2.1514399241860338</c:v>
                </c:pt>
                <c:pt idx="13">
                  <c:v>1.8111966944600197</c:v>
                </c:pt>
                <c:pt idx="14">
                  <c:v>1.5425947861244522</c:v>
                </c:pt>
                <c:pt idx="15">
                  <c:v>1.8000704757066475</c:v>
                </c:pt>
                <c:pt idx="16">
                  <c:v>1.9618712754154364</c:v>
                </c:pt>
                <c:pt idx="17">
                  <c:v>2.1502277938928551</c:v>
                </c:pt>
                <c:pt idx="18">
                  <c:v>2.2216579402638286</c:v>
                </c:pt>
                <c:pt idx="19">
                  <c:v>2.6513186317157174</c:v>
                </c:pt>
                <c:pt idx="20">
                  <c:v>2.6719393246314813</c:v>
                </c:pt>
                <c:pt idx="21">
                  <c:v>2.2760659786579924</c:v>
                </c:pt>
                <c:pt idx="22">
                  <c:v>1.8692046277858239</c:v>
                </c:pt>
                <c:pt idx="23">
                  <c:v>1.803361113355971</c:v>
                </c:pt>
                <c:pt idx="24">
                  <c:v>1.9395628936618108</c:v>
                </c:pt>
                <c:pt idx="25">
                  <c:v>1.7423852652114766</c:v>
                </c:pt>
                <c:pt idx="26">
                  <c:v>1.7424451659714357</c:v>
                </c:pt>
                <c:pt idx="27">
                  <c:v>1.8629016616774099</c:v>
                </c:pt>
                <c:pt idx="28">
                  <c:v>1.9823361822398777</c:v>
                </c:pt>
                <c:pt idx="29">
                  <c:v>2.0943210938219536</c:v>
                </c:pt>
                <c:pt idx="30">
                  <c:v>2.0122235616097797</c:v>
                </c:pt>
                <c:pt idx="31">
                  <c:v>2.4508613003312703</c:v>
                </c:pt>
                <c:pt idx="32">
                  <c:v>2.5254640942694411</c:v>
                </c:pt>
                <c:pt idx="33">
                  <c:v>2.5790339134282547</c:v>
                </c:pt>
                <c:pt idx="34">
                  <c:v>2.4662975737062842</c:v>
                </c:pt>
                <c:pt idx="35">
                  <c:v>2.6550961942244009</c:v>
                </c:pt>
                <c:pt idx="36">
                  <c:v>2.8396947708234044</c:v>
                </c:pt>
                <c:pt idx="37">
                  <c:v>2.9060485910895935</c:v>
                </c:pt>
                <c:pt idx="38">
                  <c:v>2.9082543684948061</c:v>
                </c:pt>
                <c:pt idx="39">
                  <c:v>2.9141682880125681</c:v>
                </c:pt>
                <c:pt idx="40">
                  <c:v>2.9592569506167758</c:v>
                </c:pt>
                <c:pt idx="41">
                  <c:v>2.8593576348299314</c:v>
                </c:pt>
                <c:pt idx="42">
                  <c:v>2.585841899000024</c:v>
                </c:pt>
                <c:pt idx="43">
                  <c:v>2.6535247168273224</c:v>
                </c:pt>
                <c:pt idx="44">
                  <c:v>2.5835336024191364</c:v>
                </c:pt>
                <c:pt idx="45">
                  <c:v>2.3385860803938221</c:v>
                </c:pt>
                <c:pt idx="46">
                  <c:v>2.45641324558708</c:v>
                </c:pt>
                <c:pt idx="47">
                  <c:v>2.3665699128679965</c:v>
                </c:pt>
                <c:pt idx="48">
                  <c:v>2.2540722634067967</c:v>
                </c:pt>
                <c:pt idx="49">
                  <c:v>1.9813580342399528</c:v>
                </c:pt>
                <c:pt idx="50">
                  <c:v>2.1010851588542936</c:v>
                </c:pt>
                <c:pt idx="51">
                  <c:v>1.9744603100616644</c:v>
                </c:pt>
                <c:pt idx="52">
                  <c:v>2.0501653247698779</c:v>
                </c:pt>
                <c:pt idx="53" formatCode="0.00">
                  <c:v>2.0244286742907609</c:v>
                </c:pt>
                <c:pt idx="54" formatCode="0.00">
                  <c:v>1.978035160726608</c:v>
                </c:pt>
                <c:pt idx="55" formatCode="0.00">
                  <c:v>1.8364108925075588</c:v>
                </c:pt>
                <c:pt idx="56" formatCode="0.00">
                  <c:v>2.0897185585560845</c:v>
                </c:pt>
                <c:pt idx="57" formatCode="0.00">
                  <c:v>2.3247935366066814</c:v>
                </c:pt>
                <c:pt idx="58" formatCode="0.00">
                  <c:v>2.3303364415439276</c:v>
                </c:pt>
                <c:pt idx="59" formatCode="0.00">
                  <c:v>2.3953269857998558</c:v>
                </c:pt>
                <c:pt idx="60" formatCode="0.00">
                  <c:v>2.3552403014502135</c:v>
                </c:pt>
              </c:numCache>
            </c:numRef>
          </c:val>
          <c:smooth val="0"/>
          <c:extLst>
            <c:ext xmlns:c16="http://schemas.microsoft.com/office/drawing/2014/chart" uri="{C3380CC4-5D6E-409C-BE32-E72D297353CC}">
              <c16:uniqueId val="{00000002-DB79-4621-9507-A0C4C9D193AE}"/>
            </c:ext>
          </c:extLst>
        </c:ser>
        <c:ser>
          <c:idx val="3"/>
          <c:order val="3"/>
          <c:tx>
            <c:strRef>
              <c:f>chart_data!$C$17</c:f>
              <c:strCache>
                <c:ptCount val="1"/>
                <c:pt idx="0">
                  <c:v>Large</c:v>
                </c:pt>
              </c:strCache>
            </c:strRef>
          </c:tx>
          <c:marker>
            <c:symbol val="none"/>
          </c:marker>
          <c:cat>
            <c:strRef>
              <c:f>chart_data!$D$6:$BL$6</c:f>
              <c:strCache>
                <c:ptCount val="61"/>
                <c:pt idx="0">
                  <c:v>Q1/04</c:v>
                </c:pt>
                <c:pt idx="1">
                  <c:v>Q2/04</c:v>
                </c:pt>
                <c:pt idx="2">
                  <c:v>Q3/04</c:v>
                </c:pt>
                <c:pt idx="3">
                  <c:v>Q4/04 </c:v>
                </c:pt>
                <c:pt idx="4">
                  <c:v>Q1/05 </c:v>
                </c:pt>
                <c:pt idx="5">
                  <c:v>Q2/05 </c:v>
                </c:pt>
                <c:pt idx="6">
                  <c:v>Q3/05 </c:v>
                </c:pt>
                <c:pt idx="7">
                  <c:v>Q4/05 </c:v>
                </c:pt>
                <c:pt idx="8">
                  <c:v>Q1/06 </c:v>
                </c:pt>
                <c:pt idx="9">
                  <c:v>Q2/06 </c:v>
                </c:pt>
                <c:pt idx="10">
                  <c:v>Q3/06 </c:v>
                </c:pt>
                <c:pt idx="11">
                  <c:v>Q4/06 </c:v>
                </c:pt>
                <c:pt idx="12">
                  <c:v>Q1/07 </c:v>
                </c:pt>
                <c:pt idx="13">
                  <c:v>Q2/07 </c:v>
                </c:pt>
                <c:pt idx="14">
                  <c:v>Q3/07 </c:v>
                </c:pt>
                <c:pt idx="15">
                  <c:v>Q4/07 </c:v>
                </c:pt>
                <c:pt idx="16">
                  <c:v>Q1/08 </c:v>
                </c:pt>
                <c:pt idx="17">
                  <c:v>Q2/08 </c:v>
                </c:pt>
                <c:pt idx="18">
                  <c:v>Q3/08 </c:v>
                </c:pt>
                <c:pt idx="19">
                  <c:v>Q4/08 </c:v>
                </c:pt>
                <c:pt idx="20">
                  <c:v>Q1/09 </c:v>
                </c:pt>
                <c:pt idx="21">
                  <c:v>Q2/09 </c:v>
                </c:pt>
                <c:pt idx="22">
                  <c:v>Q3/09 </c:v>
                </c:pt>
                <c:pt idx="23">
                  <c:v>Q4/09 </c:v>
                </c:pt>
                <c:pt idx="24">
                  <c:v>Q1/10 </c:v>
                </c:pt>
                <c:pt idx="25">
                  <c:v>Q2/10 </c:v>
                </c:pt>
                <c:pt idx="26">
                  <c:v>Q3/10 </c:v>
                </c:pt>
                <c:pt idx="27">
                  <c:v>Q4/10 </c:v>
                </c:pt>
                <c:pt idx="28">
                  <c:v>Q1/11 </c:v>
                </c:pt>
                <c:pt idx="29">
                  <c:v>Q2/11 </c:v>
                </c:pt>
                <c:pt idx="30">
                  <c:v>Q3/11 </c:v>
                </c:pt>
                <c:pt idx="31">
                  <c:v>Q4/11 </c:v>
                </c:pt>
                <c:pt idx="32">
                  <c:v>Q1/12 </c:v>
                </c:pt>
                <c:pt idx="33">
                  <c:v>Q2/12 </c:v>
                </c:pt>
                <c:pt idx="34">
                  <c:v>Q3/12 </c:v>
                </c:pt>
                <c:pt idx="35">
                  <c:v>Q4/12 </c:v>
                </c:pt>
                <c:pt idx="36">
                  <c:v>Q1/13 </c:v>
                </c:pt>
                <c:pt idx="37">
                  <c:v>Q2/13 </c:v>
                </c:pt>
                <c:pt idx="38">
                  <c:v>Q3/13 </c:v>
                </c:pt>
                <c:pt idx="39">
                  <c:v>Q4/13 </c:v>
                </c:pt>
                <c:pt idx="40">
                  <c:v>Q1/14 </c:v>
                </c:pt>
                <c:pt idx="41">
                  <c:v>Q2/14 </c:v>
                </c:pt>
                <c:pt idx="42">
                  <c:v>Q3/14 </c:v>
                </c:pt>
                <c:pt idx="43">
                  <c:v>Q4/14 </c:v>
                </c:pt>
                <c:pt idx="44">
                  <c:v>Q1/15 </c:v>
                </c:pt>
                <c:pt idx="45">
                  <c:v>Q2/15 </c:v>
                </c:pt>
                <c:pt idx="46">
                  <c:v>Q3/15 </c:v>
                </c:pt>
                <c:pt idx="47">
                  <c:v>Q4/15 </c:v>
                </c:pt>
                <c:pt idx="48">
                  <c:v>Q1/16 </c:v>
                </c:pt>
                <c:pt idx="49">
                  <c:v>Q2/16 </c:v>
                </c:pt>
                <c:pt idx="50">
                  <c:v>Q3/16 </c:v>
                </c:pt>
                <c:pt idx="51">
                  <c:v>Q4/16 </c:v>
                </c:pt>
                <c:pt idx="52">
                  <c:v>Q1/17 </c:v>
                </c:pt>
                <c:pt idx="53">
                  <c:v>Q2/17 </c:v>
                </c:pt>
                <c:pt idx="54">
                  <c:v>Q3/17 </c:v>
                </c:pt>
                <c:pt idx="55">
                  <c:v>Q4/17 </c:v>
                </c:pt>
                <c:pt idx="56">
                  <c:v>Q1/18 </c:v>
                </c:pt>
                <c:pt idx="57">
                  <c:v>Q2/18 </c:v>
                </c:pt>
                <c:pt idx="58">
                  <c:v>Q3/18 </c:v>
                </c:pt>
                <c:pt idx="59">
                  <c:v>Q4/18 </c:v>
                </c:pt>
                <c:pt idx="60">
                  <c:v>Q1/19 </c:v>
                </c:pt>
              </c:strCache>
            </c:strRef>
          </c:cat>
          <c:val>
            <c:numRef>
              <c:f>chart_data!$D$17:$BL$17</c:f>
              <c:numCache>
                <c:formatCode>0.000</c:formatCode>
                <c:ptCount val="61"/>
                <c:pt idx="0">
                  <c:v>0.98199999999999998</c:v>
                </c:pt>
                <c:pt idx="1">
                  <c:v>0.98699999999999999</c:v>
                </c:pt>
                <c:pt idx="2">
                  <c:v>0.86199999999999999</c:v>
                </c:pt>
                <c:pt idx="3">
                  <c:v>1.1396917965855147</c:v>
                </c:pt>
                <c:pt idx="4">
                  <c:v>1.369940806316728</c:v>
                </c:pt>
                <c:pt idx="5">
                  <c:v>1.3503532129084812</c:v>
                </c:pt>
                <c:pt idx="6">
                  <c:v>1.2601875469870987</c:v>
                </c:pt>
                <c:pt idx="7">
                  <c:v>1.7694369235770235</c:v>
                </c:pt>
                <c:pt idx="8">
                  <c:v>2.3167693508553531</c:v>
                </c:pt>
                <c:pt idx="9">
                  <c:v>1.7431546026995055</c:v>
                </c:pt>
                <c:pt idx="10">
                  <c:v>1.6663401460111111</c:v>
                </c:pt>
                <c:pt idx="11">
                  <c:v>1.8466601415908221</c:v>
                </c:pt>
                <c:pt idx="12">
                  <c:v>1.8941711229535678</c:v>
                </c:pt>
                <c:pt idx="13">
                  <c:v>1.3764178732569952</c:v>
                </c:pt>
                <c:pt idx="14">
                  <c:v>1.2912634509180809</c:v>
                </c:pt>
                <c:pt idx="15">
                  <c:v>1.5879792462038913</c:v>
                </c:pt>
                <c:pt idx="16">
                  <c:v>1.8624946912185687</c:v>
                </c:pt>
                <c:pt idx="17">
                  <c:v>2.0593033966027932</c:v>
                </c:pt>
                <c:pt idx="18">
                  <c:v>2.1484595906082053</c:v>
                </c:pt>
                <c:pt idx="19">
                  <c:v>2.5661743376068666</c:v>
                </c:pt>
                <c:pt idx="20">
                  <c:v>2.5012803813105338</c:v>
                </c:pt>
                <c:pt idx="21">
                  <c:v>1.9089220622922141</c:v>
                </c:pt>
                <c:pt idx="22">
                  <c:v>1.6998560773314719</c:v>
                </c:pt>
                <c:pt idx="23">
                  <c:v>1.6528979501751375</c:v>
                </c:pt>
                <c:pt idx="24">
                  <c:v>1.774751525244689</c:v>
                </c:pt>
                <c:pt idx="25">
                  <c:v>1.5682675843480625</c:v>
                </c:pt>
                <c:pt idx="26">
                  <c:v>1.6420018271080794</c:v>
                </c:pt>
                <c:pt idx="27">
                  <c:v>1.8271735630862911</c:v>
                </c:pt>
                <c:pt idx="28">
                  <c:v>1.9333461596049584</c:v>
                </c:pt>
                <c:pt idx="29">
                  <c:v>2.0716813069226823</c:v>
                </c:pt>
                <c:pt idx="30">
                  <c:v>1.9394757105738325</c:v>
                </c:pt>
                <c:pt idx="31">
                  <c:v>2.3174391508674832</c:v>
                </c:pt>
                <c:pt idx="32">
                  <c:v>2.3610391980431427</c:v>
                </c:pt>
                <c:pt idx="33">
                  <c:v>2.3355443640328324</c:v>
                </c:pt>
                <c:pt idx="34">
                  <c:v>2.2216334894113112</c:v>
                </c:pt>
                <c:pt idx="35">
                  <c:v>2.4607828325975216</c:v>
                </c:pt>
                <c:pt idx="36">
                  <c:v>2.5765339707237143</c:v>
                </c:pt>
                <c:pt idx="37">
                  <c:v>2.5881552467003788</c:v>
                </c:pt>
                <c:pt idx="38">
                  <c:v>2.5386488880536593</c:v>
                </c:pt>
                <c:pt idx="39">
                  <c:v>2.5502005539989807</c:v>
                </c:pt>
                <c:pt idx="40">
                  <c:v>2.5597590790542637</c:v>
                </c:pt>
                <c:pt idx="41">
                  <c:v>2.1436170859446282</c:v>
                </c:pt>
                <c:pt idx="42">
                  <c:v>2.1110214403795742</c:v>
                </c:pt>
                <c:pt idx="43">
                  <c:v>2.2474253629195107</c:v>
                </c:pt>
                <c:pt idx="44">
                  <c:v>2.1651631014951609</c:v>
                </c:pt>
                <c:pt idx="45">
                  <c:v>1.918948874294351</c:v>
                </c:pt>
                <c:pt idx="46">
                  <c:v>1.9521080620844997</c:v>
                </c:pt>
                <c:pt idx="47">
                  <c:v>1.8943495813447562</c:v>
                </c:pt>
                <c:pt idx="48">
                  <c:v>1.7710902541686551</c:v>
                </c:pt>
                <c:pt idx="49">
                  <c:v>1.5138649594299964</c:v>
                </c:pt>
                <c:pt idx="50">
                  <c:v>1.583618533869064</c:v>
                </c:pt>
                <c:pt idx="51">
                  <c:v>1.6069420841705229</c:v>
                </c:pt>
                <c:pt idx="52">
                  <c:v>1.5826971311865476</c:v>
                </c:pt>
                <c:pt idx="53" formatCode="0.00">
                  <c:v>1.5221113282409553</c:v>
                </c:pt>
                <c:pt idx="54" formatCode="0.00">
                  <c:v>1.5431266729424573</c:v>
                </c:pt>
                <c:pt idx="55" formatCode="0.00">
                  <c:v>1.5219588652832114</c:v>
                </c:pt>
                <c:pt idx="56" formatCode="0.00">
                  <c:v>1.7703549404144885</c:v>
                </c:pt>
                <c:pt idx="57" formatCode="0.00">
                  <c:v>1.7359723415453263</c:v>
                </c:pt>
                <c:pt idx="58" formatCode="0.00">
                  <c:v>1.8222493140601699</c:v>
                </c:pt>
                <c:pt idx="59" formatCode="0.00">
                  <c:v>1.9241029227990996</c:v>
                </c:pt>
                <c:pt idx="60" formatCode="0.00">
                  <c:v>1.8492935122726935</c:v>
                </c:pt>
              </c:numCache>
            </c:numRef>
          </c:val>
          <c:smooth val="0"/>
          <c:extLst>
            <c:ext xmlns:c16="http://schemas.microsoft.com/office/drawing/2014/chart" uri="{C3380CC4-5D6E-409C-BE32-E72D297353CC}">
              <c16:uniqueId val="{00000003-DB79-4621-9507-A0C4C9D193AE}"/>
            </c:ext>
          </c:extLst>
        </c:ser>
        <c:ser>
          <c:idx val="4"/>
          <c:order val="4"/>
          <c:tx>
            <c:strRef>
              <c:f>chart_data!$C$18</c:f>
              <c:strCache>
                <c:ptCount val="1"/>
                <c:pt idx="0">
                  <c:v>Very Large</c:v>
                </c:pt>
              </c:strCache>
            </c:strRef>
          </c:tx>
          <c:marker>
            <c:symbol val="none"/>
          </c:marker>
          <c:cat>
            <c:strRef>
              <c:f>chart_data!$D$6:$BL$6</c:f>
              <c:strCache>
                <c:ptCount val="61"/>
                <c:pt idx="0">
                  <c:v>Q1/04</c:v>
                </c:pt>
                <c:pt idx="1">
                  <c:v>Q2/04</c:v>
                </c:pt>
                <c:pt idx="2">
                  <c:v>Q3/04</c:v>
                </c:pt>
                <c:pt idx="3">
                  <c:v>Q4/04 </c:v>
                </c:pt>
                <c:pt idx="4">
                  <c:v>Q1/05 </c:v>
                </c:pt>
                <c:pt idx="5">
                  <c:v>Q2/05 </c:v>
                </c:pt>
                <c:pt idx="6">
                  <c:v>Q3/05 </c:v>
                </c:pt>
                <c:pt idx="7">
                  <c:v>Q4/05 </c:v>
                </c:pt>
                <c:pt idx="8">
                  <c:v>Q1/06 </c:v>
                </c:pt>
                <c:pt idx="9">
                  <c:v>Q2/06 </c:v>
                </c:pt>
                <c:pt idx="10">
                  <c:v>Q3/06 </c:v>
                </c:pt>
                <c:pt idx="11">
                  <c:v>Q4/06 </c:v>
                </c:pt>
                <c:pt idx="12">
                  <c:v>Q1/07 </c:v>
                </c:pt>
                <c:pt idx="13">
                  <c:v>Q2/07 </c:v>
                </c:pt>
                <c:pt idx="14">
                  <c:v>Q3/07 </c:v>
                </c:pt>
                <c:pt idx="15">
                  <c:v>Q4/07 </c:v>
                </c:pt>
                <c:pt idx="16">
                  <c:v>Q1/08 </c:v>
                </c:pt>
                <c:pt idx="17">
                  <c:v>Q2/08 </c:v>
                </c:pt>
                <c:pt idx="18">
                  <c:v>Q3/08 </c:v>
                </c:pt>
                <c:pt idx="19">
                  <c:v>Q4/08 </c:v>
                </c:pt>
                <c:pt idx="20">
                  <c:v>Q1/09 </c:v>
                </c:pt>
                <c:pt idx="21">
                  <c:v>Q2/09 </c:v>
                </c:pt>
                <c:pt idx="22">
                  <c:v>Q3/09 </c:v>
                </c:pt>
                <c:pt idx="23">
                  <c:v>Q4/09 </c:v>
                </c:pt>
                <c:pt idx="24">
                  <c:v>Q1/10 </c:v>
                </c:pt>
                <c:pt idx="25">
                  <c:v>Q2/10 </c:v>
                </c:pt>
                <c:pt idx="26">
                  <c:v>Q3/10 </c:v>
                </c:pt>
                <c:pt idx="27">
                  <c:v>Q4/10 </c:v>
                </c:pt>
                <c:pt idx="28">
                  <c:v>Q1/11 </c:v>
                </c:pt>
                <c:pt idx="29">
                  <c:v>Q2/11 </c:v>
                </c:pt>
                <c:pt idx="30">
                  <c:v>Q3/11 </c:v>
                </c:pt>
                <c:pt idx="31">
                  <c:v>Q4/11 </c:v>
                </c:pt>
                <c:pt idx="32">
                  <c:v>Q1/12 </c:v>
                </c:pt>
                <c:pt idx="33">
                  <c:v>Q2/12 </c:v>
                </c:pt>
                <c:pt idx="34">
                  <c:v>Q3/12 </c:v>
                </c:pt>
                <c:pt idx="35">
                  <c:v>Q4/12 </c:v>
                </c:pt>
                <c:pt idx="36">
                  <c:v>Q1/13 </c:v>
                </c:pt>
                <c:pt idx="37">
                  <c:v>Q2/13 </c:v>
                </c:pt>
                <c:pt idx="38">
                  <c:v>Q3/13 </c:v>
                </c:pt>
                <c:pt idx="39">
                  <c:v>Q4/13 </c:v>
                </c:pt>
                <c:pt idx="40">
                  <c:v>Q1/14 </c:v>
                </c:pt>
                <c:pt idx="41">
                  <c:v>Q2/14 </c:v>
                </c:pt>
                <c:pt idx="42">
                  <c:v>Q3/14 </c:v>
                </c:pt>
                <c:pt idx="43">
                  <c:v>Q4/14 </c:v>
                </c:pt>
                <c:pt idx="44">
                  <c:v>Q1/15 </c:v>
                </c:pt>
                <c:pt idx="45">
                  <c:v>Q2/15 </c:v>
                </c:pt>
                <c:pt idx="46">
                  <c:v>Q3/15 </c:v>
                </c:pt>
                <c:pt idx="47">
                  <c:v>Q4/15 </c:v>
                </c:pt>
                <c:pt idx="48">
                  <c:v>Q1/16 </c:v>
                </c:pt>
                <c:pt idx="49">
                  <c:v>Q2/16 </c:v>
                </c:pt>
                <c:pt idx="50">
                  <c:v>Q3/16 </c:v>
                </c:pt>
                <c:pt idx="51">
                  <c:v>Q4/16 </c:v>
                </c:pt>
                <c:pt idx="52">
                  <c:v>Q1/17 </c:v>
                </c:pt>
                <c:pt idx="53">
                  <c:v>Q2/17 </c:v>
                </c:pt>
                <c:pt idx="54">
                  <c:v>Q3/17 </c:v>
                </c:pt>
                <c:pt idx="55">
                  <c:v>Q4/17 </c:v>
                </c:pt>
                <c:pt idx="56">
                  <c:v>Q1/18 </c:v>
                </c:pt>
                <c:pt idx="57">
                  <c:v>Q2/18 </c:v>
                </c:pt>
                <c:pt idx="58">
                  <c:v>Q3/18 </c:v>
                </c:pt>
                <c:pt idx="59">
                  <c:v>Q4/18 </c:v>
                </c:pt>
                <c:pt idx="60">
                  <c:v>Q1/19 </c:v>
                </c:pt>
              </c:strCache>
            </c:strRef>
          </c:cat>
          <c:val>
            <c:numRef>
              <c:f>chart_data!$D$18:$BL$18</c:f>
              <c:numCache>
                <c:formatCode>0.000</c:formatCode>
                <c:ptCount val="61"/>
                <c:pt idx="0">
                  <c:v>0.84399999999999997</c:v>
                </c:pt>
                <c:pt idx="1">
                  <c:v>1.0249999999999999</c:v>
                </c:pt>
                <c:pt idx="2">
                  <c:v>0.95299999999999996</c:v>
                </c:pt>
                <c:pt idx="3">
                  <c:v>0.99224352675136507</c:v>
                </c:pt>
                <c:pt idx="4">
                  <c:v>1.242410462621153</c:v>
                </c:pt>
                <c:pt idx="5">
                  <c:v>1.2431787114682242</c:v>
                </c:pt>
                <c:pt idx="6">
                  <c:v>1.1431399083280793</c:v>
                </c:pt>
                <c:pt idx="7">
                  <c:v>1.9448154958150796</c:v>
                </c:pt>
                <c:pt idx="8">
                  <c:v>2.0160844322583302</c:v>
                </c:pt>
                <c:pt idx="9">
                  <c:v>1.4118674380652161</c:v>
                </c:pt>
                <c:pt idx="10">
                  <c:v>1.2807014795002465</c:v>
                </c:pt>
                <c:pt idx="11">
                  <c:v>1.4467107355249536</c:v>
                </c:pt>
                <c:pt idx="12">
                  <c:v>1.373522634821567</c:v>
                </c:pt>
                <c:pt idx="13">
                  <c:v>0.96798365956956745</c:v>
                </c:pt>
                <c:pt idx="14">
                  <c:v>1.048275345908265</c:v>
                </c:pt>
                <c:pt idx="15">
                  <c:v>1.5123973195579918</c:v>
                </c:pt>
                <c:pt idx="16">
                  <c:v>1.7431115514619036</c:v>
                </c:pt>
                <c:pt idx="17">
                  <c:v>2.052832017015406</c:v>
                </c:pt>
                <c:pt idx="18">
                  <c:v>2.0852850248516059</c:v>
                </c:pt>
                <c:pt idx="19">
                  <c:v>2.2856066634747561</c:v>
                </c:pt>
                <c:pt idx="20">
                  <c:v>2.1241356385192121</c:v>
                </c:pt>
                <c:pt idx="21">
                  <c:v>1.4362561983624269</c:v>
                </c:pt>
                <c:pt idx="22">
                  <c:v>0.99796328834734083</c:v>
                </c:pt>
                <c:pt idx="23">
                  <c:v>1.2236936191032808</c:v>
                </c:pt>
                <c:pt idx="24">
                  <c:v>1.4176647202068307</c:v>
                </c:pt>
                <c:pt idx="25">
                  <c:v>1.360780301016292</c:v>
                </c:pt>
                <c:pt idx="26">
                  <c:v>1.5931073901318753</c:v>
                </c:pt>
                <c:pt idx="27">
                  <c:v>1.8395176441778178</c:v>
                </c:pt>
                <c:pt idx="28">
                  <c:v>1.9594974368608244</c:v>
                </c:pt>
                <c:pt idx="29">
                  <c:v>2.0912147292546264</c:v>
                </c:pt>
                <c:pt idx="30">
                  <c:v>1.9327476125930243</c:v>
                </c:pt>
                <c:pt idx="31">
                  <c:v>2.08916376253043</c:v>
                </c:pt>
                <c:pt idx="32">
                  <c:v>2.0925914794497498</c:v>
                </c:pt>
                <c:pt idx="33">
                  <c:v>1.9776919454913386</c:v>
                </c:pt>
                <c:pt idx="34">
                  <c:v>2.0869799702446579</c:v>
                </c:pt>
                <c:pt idx="35">
                  <c:v>2.2468736948091745</c:v>
                </c:pt>
                <c:pt idx="36">
                  <c:v>2.2898010074311639</c:v>
                </c:pt>
                <c:pt idx="37">
                  <c:v>2.2244733644241714</c:v>
                </c:pt>
                <c:pt idx="38">
                  <c:v>2.2591128684095669</c:v>
                </c:pt>
                <c:pt idx="39">
                  <c:v>2.2701937793213798</c:v>
                </c:pt>
                <c:pt idx="40">
                  <c:v>2.2463296784297371</c:v>
                </c:pt>
                <c:pt idx="41">
                  <c:v>1.9156509314691881</c:v>
                </c:pt>
                <c:pt idx="42">
                  <c:v>1.8119950315847133</c:v>
                </c:pt>
                <c:pt idx="43">
                  <c:v>2.0442491938271425</c:v>
                </c:pt>
                <c:pt idx="44">
                  <c:v>1.8751947964378042</c:v>
                </c:pt>
                <c:pt idx="45">
                  <c:v>1.7365240633715193</c:v>
                </c:pt>
                <c:pt idx="46">
                  <c:v>1.6744439673747979</c:v>
                </c:pt>
                <c:pt idx="47">
                  <c:v>1.6682843008414967</c:v>
                </c:pt>
                <c:pt idx="48">
                  <c:v>1.4969724514684024</c:v>
                </c:pt>
                <c:pt idx="49">
                  <c:v>1.2077837144936705</c:v>
                </c:pt>
                <c:pt idx="50">
                  <c:v>1.2698349634053709</c:v>
                </c:pt>
                <c:pt idx="51">
                  <c:v>1.5017382189259574</c:v>
                </c:pt>
                <c:pt idx="52">
                  <c:v>1.5362161598497015</c:v>
                </c:pt>
                <c:pt idx="53" formatCode="0.00">
                  <c:v>1.3628887128460185</c:v>
                </c:pt>
                <c:pt idx="54" formatCode="0.00">
                  <c:v>1.4304117422825395</c:v>
                </c:pt>
                <c:pt idx="55" formatCode="0.00">
                  <c:v>1.5499991842233647</c:v>
                </c:pt>
                <c:pt idx="56" formatCode="0.00">
                  <c:v>1.6753212198533134</c:v>
                </c:pt>
                <c:pt idx="57" formatCode="0.00">
                  <c:v>1.7209437928235078</c:v>
                </c:pt>
                <c:pt idx="58" formatCode="0.00">
                  <c:v>1.9987128484467818</c:v>
                </c:pt>
                <c:pt idx="59" formatCode="0.00">
                  <c:v>1.9618989972979961</c:v>
                </c:pt>
                <c:pt idx="60" formatCode="0.00">
                  <c:v>1.8813662836009857</c:v>
                </c:pt>
              </c:numCache>
            </c:numRef>
          </c:val>
          <c:smooth val="0"/>
          <c:extLst>
            <c:ext xmlns:c16="http://schemas.microsoft.com/office/drawing/2014/chart" uri="{C3380CC4-5D6E-409C-BE32-E72D297353CC}">
              <c16:uniqueId val="{00000004-DB79-4621-9507-A0C4C9D193AE}"/>
            </c:ext>
          </c:extLst>
        </c:ser>
        <c:dLbls>
          <c:showLegendKey val="0"/>
          <c:showVal val="0"/>
          <c:showCatName val="0"/>
          <c:showSerName val="0"/>
          <c:showPercent val="0"/>
          <c:showBubbleSize val="0"/>
        </c:dLbls>
        <c:smooth val="0"/>
        <c:axId val="429101032"/>
        <c:axId val="1"/>
      </c:lineChart>
      <c:catAx>
        <c:axId val="429101032"/>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0.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29101032"/>
        <c:crosses val="autoZero"/>
        <c:crossBetween val="between"/>
      </c:valAx>
      <c:spPr>
        <a:noFill/>
        <a:ln w="25400">
          <a:noFill/>
        </a:ln>
      </c:spPr>
    </c:plotArea>
    <c:legend>
      <c:legendPos val="r"/>
      <c:layout>
        <c:manualLayout>
          <c:xMode val="edge"/>
          <c:yMode val="edge"/>
          <c:x val="8.7848957151960935E-2"/>
          <c:y val="0.91436855276811335"/>
          <c:w val="0.82676582093904927"/>
          <c:h val="6.9666346212537422E-2"/>
        </c:manualLayout>
      </c:layout>
      <c:overlay val="0"/>
      <c:txPr>
        <a:bodyPr/>
        <a:lstStyle/>
        <a:p>
          <a:pPr>
            <a:defRPr sz="25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en-GB"/>
              <a:t>Average gas</a:t>
            </a:r>
          </a:p>
        </c:rich>
      </c:tx>
      <c:layout>
        <c:manualLayout>
          <c:xMode val="edge"/>
          <c:yMode val="edge"/>
          <c:x val="0.65218457758246662"/>
          <c:y val="7.7538047857012224E-2"/>
        </c:manualLayout>
      </c:layout>
      <c:overlay val="1"/>
    </c:title>
    <c:autoTitleDeleted val="0"/>
    <c:plotArea>
      <c:layout/>
      <c:lineChart>
        <c:grouping val="standard"/>
        <c:varyColors val="0"/>
        <c:ser>
          <c:idx val="0"/>
          <c:order val="0"/>
          <c:marker>
            <c:symbol val="none"/>
          </c:marker>
          <c:cat>
            <c:strRef>
              <c:f>chart_data!$P$6:$BS$6</c:f>
              <c:strCache>
                <c:ptCount val="56"/>
                <c:pt idx="0">
                  <c:v>Q1/07 </c:v>
                </c:pt>
                <c:pt idx="1">
                  <c:v>Q2/07 </c:v>
                </c:pt>
                <c:pt idx="2">
                  <c:v>Q3/07 </c:v>
                </c:pt>
                <c:pt idx="3">
                  <c:v>Q4/07 </c:v>
                </c:pt>
                <c:pt idx="4">
                  <c:v>Q1/08 </c:v>
                </c:pt>
                <c:pt idx="5">
                  <c:v>Q2/08 </c:v>
                </c:pt>
                <c:pt idx="6">
                  <c:v>Q3/08 </c:v>
                </c:pt>
                <c:pt idx="7">
                  <c:v>Q4/08 </c:v>
                </c:pt>
                <c:pt idx="8">
                  <c:v>Q1/09 </c:v>
                </c:pt>
                <c:pt idx="9">
                  <c:v>Q2/09 </c:v>
                </c:pt>
                <c:pt idx="10">
                  <c:v>Q3/09 </c:v>
                </c:pt>
                <c:pt idx="11">
                  <c:v>Q4/09 </c:v>
                </c:pt>
                <c:pt idx="12">
                  <c:v>Q1/10 </c:v>
                </c:pt>
                <c:pt idx="13">
                  <c:v>Q2/10 </c:v>
                </c:pt>
                <c:pt idx="14">
                  <c:v>Q3/10 </c:v>
                </c:pt>
                <c:pt idx="15">
                  <c:v>Q4/10 </c:v>
                </c:pt>
                <c:pt idx="16">
                  <c:v>Q1/11 </c:v>
                </c:pt>
                <c:pt idx="17">
                  <c:v>Q2/11 </c:v>
                </c:pt>
                <c:pt idx="18">
                  <c:v>Q3/11 </c:v>
                </c:pt>
                <c:pt idx="19">
                  <c:v>Q4/11 </c:v>
                </c:pt>
                <c:pt idx="20">
                  <c:v>Q1/12 </c:v>
                </c:pt>
                <c:pt idx="21">
                  <c:v>Q2/12 </c:v>
                </c:pt>
                <c:pt idx="22">
                  <c:v>Q3/12 </c:v>
                </c:pt>
                <c:pt idx="23">
                  <c:v>Q4/12 </c:v>
                </c:pt>
                <c:pt idx="24">
                  <c:v>Q1/13 </c:v>
                </c:pt>
                <c:pt idx="25">
                  <c:v>Q2/13 </c:v>
                </c:pt>
                <c:pt idx="26">
                  <c:v>Q3/13 </c:v>
                </c:pt>
                <c:pt idx="27">
                  <c:v>Q4/13 </c:v>
                </c:pt>
                <c:pt idx="28">
                  <c:v>Q1/14 </c:v>
                </c:pt>
                <c:pt idx="29">
                  <c:v>Q2/14 </c:v>
                </c:pt>
                <c:pt idx="30">
                  <c:v>Q3/14 </c:v>
                </c:pt>
                <c:pt idx="31">
                  <c:v>Q4/14 </c:v>
                </c:pt>
                <c:pt idx="32">
                  <c:v>Q1/15 </c:v>
                </c:pt>
                <c:pt idx="33">
                  <c:v>Q2/15 </c:v>
                </c:pt>
                <c:pt idx="34">
                  <c:v>Q3/15 </c:v>
                </c:pt>
                <c:pt idx="35">
                  <c:v>Q4/15 </c:v>
                </c:pt>
                <c:pt idx="36">
                  <c:v>Q1/16 </c:v>
                </c:pt>
                <c:pt idx="37">
                  <c:v>Q2/16 </c:v>
                </c:pt>
                <c:pt idx="38">
                  <c:v>Q3/16 </c:v>
                </c:pt>
                <c:pt idx="39">
                  <c:v>Q4/16 </c:v>
                </c:pt>
                <c:pt idx="40">
                  <c:v>Q1/17 </c:v>
                </c:pt>
                <c:pt idx="41">
                  <c:v>Q2/17 </c:v>
                </c:pt>
                <c:pt idx="42">
                  <c:v>Q3/17 </c:v>
                </c:pt>
                <c:pt idx="43">
                  <c:v>Q4/17 </c:v>
                </c:pt>
                <c:pt idx="44">
                  <c:v>Q1/18 </c:v>
                </c:pt>
                <c:pt idx="45">
                  <c:v>Q2/18 </c:v>
                </c:pt>
                <c:pt idx="46">
                  <c:v>Q3/18 </c:v>
                </c:pt>
                <c:pt idx="47">
                  <c:v>Q4/18 </c:v>
                </c:pt>
                <c:pt idx="48">
                  <c:v>Q1/19 </c:v>
                </c:pt>
                <c:pt idx="49">
                  <c:v>Q2/19 </c:v>
                </c:pt>
                <c:pt idx="50">
                  <c:v>Q3/19 </c:v>
                </c:pt>
                <c:pt idx="51">
                  <c:v>Q4/19 </c:v>
                </c:pt>
                <c:pt idx="52">
                  <c:v>Q1/20 </c:v>
                </c:pt>
                <c:pt idx="53">
                  <c:v>Q2/20 </c:v>
                </c:pt>
                <c:pt idx="54">
                  <c:v>Q3/20 </c:v>
                </c:pt>
                <c:pt idx="55">
                  <c:v>Q4/20 </c:v>
                </c:pt>
              </c:strCache>
            </c:strRef>
          </c:cat>
          <c:val>
            <c:numRef>
              <c:f>chart_data!$P$21:$BS$21</c:f>
              <c:numCache>
                <c:formatCode>0.000</c:formatCode>
                <c:ptCount val="56"/>
                <c:pt idx="0">
                  <c:v>2.1642695226502404</c:v>
                </c:pt>
                <c:pt idx="1">
                  <c:v>1.7181577640152579</c:v>
                </c:pt>
                <c:pt idx="2">
                  <c:v>1.516117371401958</c:v>
                </c:pt>
                <c:pt idx="3">
                  <c:v>1.9076903226578787</c:v>
                </c:pt>
                <c:pt idx="4">
                  <c:v>2.1409927230792305</c:v>
                </c:pt>
                <c:pt idx="5">
                  <c:v>2.2532216380078407</c:v>
                </c:pt>
                <c:pt idx="6">
                  <c:v>2.3008583740260589</c:v>
                </c:pt>
                <c:pt idx="7">
                  <c:v>2.7817456980656989</c:v>
                </c:pt>
                <c:pt idx="8">
                  <c:v>2.7950135217664624</c:v>
                </c:pt>
                <c:pt idx="9">
                  <c:v>2.4052148717145787</c:v>
                </c:pt>
                <c:pt idx="10">
                  <c:v>1.8600500908876676</c:v>
                </c:pt>
                <c:pt idx="11">
                  <c:v>1.9349645908453852</c:v>
                </c:pt>
                <c:pt idx="12">
                  <c:v>2.151381551883957</c:v>
                </c:pt>
                <c:pt idx="13">
                  <c:v>1.926664492892884</c:v>
                </c:pt>
                <c:pt idx="14">
                  <c:v>1.8978418967012254</c:v>
                </c:pt>
                <c:pt idx="15">
                  <c:v>2.0574822024127375</c:v>
                </c:pt>
                <c:pt idx="16">
                  <c:v>2.2036411685535229</c:v>
                </c:pt>
                <c:pt idx="17">
                  <c:v>2.2877990008880933</c:v>
                </c:pt>
                <c:pt idx="18">
                  <c:v>2.1440983358581738</c:v>
                </c:pt>
                <c:pt idx="19">
                  <c:v>2.5516480495547968</c:v>
                </c:pt>
                <c:pt idx="20">
                  <c:v>2.756914367384236</c:v>
                </c:pt>
                <c:pt idx="21">
                  <c:v>2.7652895427409176</c:v>
                </c:pt>
                <c:pt idx="22">
                  <c:v>2.639976647400919</c:v>
                </c:pt>
                <c:pt idx="23">
                  <c:v>2.7942656252972067</c:v>
                </c:pt>
                <c:pt idx="24">
                  <c:v>2.9377429456622033</c:v>
                </c:pt>
                <c:pt idx="25">
                  <c:v>3.0280596103530177</c:v>
                </c:pt>
                <c:pt idx="26">
                  <c:v>2.9795887530914986</c:v>
                </c:pt>
                <c:pt idx="27">
                  <c:v>2.9544452976659841</c:v>
                </c:pt>
                <c:pt idx="28">
                  <c:v>3.0606385266919438</c:v>
                </c:pt>
                <c:pt idx="29">
                  <c:v>2.9568144330997215</c:v>
                </c:pt>
                <c:pt idx="30">
                  <c:v>2.7389447568561303</c:v>
                </c:pt>
                <c:pt idx="31">
                  <c:v>2.8201890199962985</c:v>
                </c:pt>
                <c:pt idx="32">
                  <c:v>2.7615546014480592</c:v>
                </c:pt>
                <c:pt idx="33">
                  <c:v>2.5968295447882346</c:v>
                </c:pt>
                <c:pt idx="34">
                  <c:v>2.6518055602008146</c:v>
                </c:pt>
                <c:pt idx="35">
                  <c:v>2.5218352406422628</c:v>
                </c:pt>
                <c:pt idx="36">
                  <c:v>2.4176561859562331</c:v>
                </c:pt>
                <c:pt idx="37">
                  <c:v>2.2322095865454741</c:v>
                </c:pt>
                <c:pt idx="38">
                  <c:v>2.2364649057581567</c:v>
                </c:pt>
                <c:pt idx="39">
                  <c:v>2.1304593651693144</c:v>
                </c:pt>
                <c:pt idx="40">
                  <c:v>2.1325674097050276</c:v>
                </c:pt>
                <c:pt idx="41">
                  <c:v>2.1282590999686453</c:v>
                </c:pt>
                <c:pt idx="42">
                  <c:v>2.0358015733197492</c:v>
                </c:pt>
                <c:pt idx="43">
                  <c:v>1.9789978244143924</c:v>
                </c:pt>
                <c:pt idx="44">
                  <c:v>2.187554957946483</c:v>
                </c:pt>
                <c:pt idx="45">
                  <c:v>2.3616708403223643</c:v>
                </c:pt>
                <c:pt idx="46">
                  <c:v>2.442385259081012</c:v>
                </c:pt>
                <c:pt idx="47">
                  <c:v>2.4576202457176577</c:v>
                </c:pt>
                <c:pt idx="48">
                  <c:v>2.4505630063330206</c:v>
                </c:pt>
                <c:pt idx="49">
                  <c:v>2.3021780814391954</c:v>
                </c:pt>
                <c:pt idx="50">
                  <c:v>2.2502329791639362</c:v>
                </c:pt>
                <c:pt idx="51">
                  <c:v>2.3299612966680772</c:v>
                </c:pt>
                <c:pt idx="52">
                  <c:v>2.4135572652065367</c:v>
                </c:pt>
                <c:pt idx="53">
                  <c:v>2.1990742171666366</c:v>
                </c:pt>
                <c:pt idx="54">
                  <c:v>2.1925409308650541</c:v>
                </c:pt>
                <c:pt idx="55">
                  <c:v>2.3088225870281689</c:v>
                </c:pt>
              </c:numCache>
            </c:numRef>
          </c:val>
          <c:smooth val="0"/>
          <c:extLst>
            <c:ext xmlns:c16="http://schemas.microsoft.com/office/drawing/2014/chart" uri="{C3380CC4-5D6E-409C-BE32-E72D297353CC}">
              <c16:uniqueId val="{00000000-8CD3-442A-BCCA-E512CE35A531}"/>
            </c:ext>
          </c:extLst>
        </c:ser>
        <c:dLbls>
          <c:showLegendKey val="0"/>
          <c:showVal val="0"/>
          <c:showCatName val="0"/>
          <c:showSerName val="0"/>
          <c:showPercent val="0"/>
          <c:showBubbleSize val="0"/>
        </c:dLbls>
        <c:smooth val="0"/>
        <c:axId val="429102344"/>
        <c:axId val="1"/>
      </c:lineChart>
      <c:catAx>
        <c:axId val="429102344"/>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min val="1"/>
        </c:scaling>
        <c:delete val="0"/>
        <c:axPos val="l"/>
        <c:majorGridlines/>
        <c:numFmt formatCode="0.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29102344"/>
        <c:crosses val="autoZero"/>
        <c:crossBetween val="between"/>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en-GB"/>
              <a:t>Average electricity</a:t>
            </a:r>
          </a:p>
        </c:rich>
      </c:tx>
      <c:layout>
        <c:manualLayout>
          <c:xMode val="edge"/>
          <c:yMode val="edge"/>
          <c:x val="0.30032813644097844"/>
          <c:y val="6.68846394200725E-2"/>
        </c:manualLayout>
      </c:layout>
      <c:overlay val="1"/>
    </c:title>
    <c:autoTitleDeleted val="0"/>
    <c:plotArea>
      <c:layout>
        <c:manualLayout>
          <c:layoutTarget val="inner"/>
          <c:xMode val="edge"/>
          <c:yMode val="edge"/>
          <c:x val="0.10119166639439779"/>
          <c:y val="6.9174577476880814E-2"/>
          <c:w val="0.86284706112980691"/>
          <c:h val="0.6900365491696715"/>
        </c:manualLayout>
      </c:layout>
      <c:lineChart>
        <c:grouping val="standard"/>
        <c:varyColors val="0"/>
        <c:ser>
          <c:idx val="0"/>
          <c:order val="0"/>
          <c:marker>
            <c:symbol val="none"/>
          </c:marker>
          <c:cat>
            <c:strRef>
              <c:f>chart_data!$P$6:$BS$6</c:f>
              <c:strCache>
                <c:ptCount val="56"/>
                <c:pt idx="0">
                  <c:v>Q1/07 </c:v>
                </c:pt>
                <c:pt idx="1">
                  <c:v>Q2/07 </c:v>
                </c:pt>
                <c:pt idx="2">
                  <c:v>Q3/07 </c:v>
                </c:pt>
                <c:pt idx="3">
                  <c:v>Q4/07 </c:v>
                </c:pt>
                <c:pt idx="4">
                  <c:v>Q1/08 </c:v>
                </c:pt>
                <c:pt idx="5">
                  <c:v>Q2/08 </c:v>
                </c:pt>
                <c:pt idx="6">
                  <c:v>Q3/08 </c:v>
                </c:pt>
                <c:pt idx="7">
                  <c:v>Q4/08 </c:v>
                </c:pt>
                <c:pt idx="8">
                  <c:v>Q1/09 </c:v>
                </c:pt>
                <c:pt idx="9">
                  <c:v>Q2/09 </c:v>
                </c:pt>
                <c:pt idx="10">
                  <c:v>Q3/09 </c:v>
                </c:pt>
                <c:pt idx="11">
                  <c:v>Q4/09 </c:v>
                </c:pt>
                <c:pt idx="12">
                  <c:v>Q1/10 </c:v>
                </c:pt>
                <c:pt idx="13">
                  <c:v>Q2/10 </c:v>
                </c:pt>
                <c:pt idx="14">
                  <c:v>Q3/10 </c:v>
                </c:pt>
                <c:pt idx="15">
                  <c:v>Q4/10 </c:v>
                </c:pt>
                <c:pt idx="16">
                  <c:v>Q1/11 </c:v>
                </c:pt>
                <c:pt idx="17">
                  <c:v>Q2/11 </c:v>
                </c:pt>
                <c:pt idx="18">
                  <c:v>Q3/11 </c:v>
                </c:pt>
                <c:pt idx="19">
                  <c:v>Q4/11 </c:v>
                </c:pt>
                <c:pt idx="20">
                  <c:v>Q1/12 </c:v>
                </c:pt>
                <c:pt idx="21">
                  <c:v>Q2/12 </c:v>
                </c:pt>
                <c:pt idx="22">
                  <c:v>Q3/12 </c:v>
                </c:pt>
                <c:pt idx="23">
                  <c:v>Q4/12 </c:v>
                </c:pt>
                <c:pt idx="24">
                  <c:v>Q1/13 </c:v>
                </c:pt>
                <c:pt idx="25">
                  <c:v>Q2/13 </c:v>
                </c:pt>
                <c:pt idx="26">
                  <c:v>Q3/13 </c:v>
                </c:pt>
                <c:pt idx="27">
                  <c:v>Q4/13 </c:v>
                </c:pt>
                <c:pt idx="28">
                  <c:v>Q1/14 </c:v>
                </c:pt>
                <c:pt idx="29">
                  <c:v>Q2/14 </c:v>
                </c:pt>
                <c:pt idx="30">
                  <c:v>Q3/14 </c:v>
                </c:pt>
                <c:pt idx="31">
                  <c:v>Q4/14 </c:v>
                </c:pt>
                <c:pt idx="32">
                  <c:v>Q1/15 </c:v>
                </c:pt>
                <c:pt idx="33">
                  <c:v>Q2/15 </c:v>
                </c:pt>
                <c:pt idx="34">
                  <c:v>Q3/15 </c:v>
                </c:pt>
                <c:pt idx="35">
                  <c:v>Q4/15 </c:v>
                </c:pt>
                <c:pt idx="36">
                  <c:v>Q1/16 </c:v>
                </c:pt>
                <c:pt idx="37">
                  <c:v>Q2/16 </c:v>
                </c:pt>
                <c:pt idx="38">
                  <c:v>Q3/16 </c:v>
                </c:pt>
                <c:pt idx="39">
                  <c:v>Q4/16 </c:v>
                </c:pt>
                <c:pt idx="40">
                  <c:v>Q1/17 </c:v>
                </c:pt>
                <c:pt idx="41">
                  <c:v>Q2/17 </c:v>
                </c:pt>
                <c:pt idx="42">
                  <c:v>Q3/17 </c:v>
                </c:pt>
                <c:pt idx="43">
                  <c:v>Q4/17 </c:v>
                </c:pt>
                <c:pt idx="44">
                  <c:v>Q1/18 </c:v>
                </c:pt>
                <c:pt idx="45">
                  <c:v>Q2/18 </c:v>
                </c:pt>
                <c:pt idx="46">
                  <c:v>Q3/18 </c:v>
                </c:pt>
                <c:pt idx="47">
                  <c:v>Q4/18 </c:v>
                </c:pt>
                <c:pt idx="48">
                  <c:v>Q1/19 </c:v>
                </c:pt>
                <c:pt idx="49">
                  <c:v>Q2/19 </c:v>
                </c:pt>
                <c:pt idx="50">
                  <c:v>Q3/19 </c:v>
                </c:pt>
                <c:pt idx="51">
                  <c:v>Q4/19 </c:v>
                </c:pt>
                <c:pt idx="52">
                  <c:v>Q1/20 </c:v>
                </c:pt>
                <c:pt idx="53">
                  <c:v>Q2/20 </c:v>
                </c:pt>
                <c:pt idx="54">
                  <c:v>Q3/20 </c:v>
                </c:pt>
                <c:pt idx="55">
                  <c:v>Q4/20 </c:v>
                </c:pt>
              </c:strCache>
            </c:strRef>
          </c:cat>
          <c:val>
            <c:numRef>
              <c:f>chart_data!$P$20:$BS$20</c:f>
              <c:numCache>
                <c:formatCode>0.00</c:formatCode>
                <c:ptCount val="56"/>
                <c:pt idx="0">
                  <c:v>7.3936240464280027</c:v>
                </c:pt>
                <c:pt idx="1">
                  <c:v>6.4865702597504438</c:v>
                </c:pt>
                <c:pt idx="2">
                  <c:v>6.6337868545186165</c:v>
                </c:pt>
                <c:pt idx="3">
                  <c:v>6.8744323706249384</c:v>
                </c:pt>
                <c:pt idx="4">
                  <c:v>7.1191849373258798</c:v>
                </c:pt>
                <c:pt idx="5">
                  <c:v>7.4287219901026713</c:v>
                </c:pt>
                <c:pt idx="6">
                  <c:v>7.8112843028156433</c:v>
                </c:pt>
                <c:pt idx="7">
                  <c:v>9.4453803551195925</c:v>
                </c:pt>
                <c:pt idx="8">
                  <c:v>9.0569603149398805</c:v>
                </c:pt>
                <c:pt idx="9">
                  <c:v>9.1338106290937091</c:v>
                </c:pt>
                <c:pt idx="10">
                  <c:v>8.8528253007627509</c:v>
                </c:pt>
                <c:pt idx="11">
                  <c:v>8.5556533859925814</c:v>
                </c:pt>
                <c:pt idx="12">
                  <c:v>8.470069241858285</c:v>
                </c:pt>
                <c:pt idx="13">
                  <c:v>8.1461152288709027</c:v>
                </c:pt>
                <c:pt idx="14">
                  <c:v>8.2103472092366392</c:v>
                </c:pt>
                <c:pt idx="15">
                  <c:v>8.1415687927226834</c:v>
                </c:pt>
                <c:pt idx="16">
                  <c:v>8.1344380783669212</c:v>
                </c:pt>
                <c:pt idx="17">
                  <c:v>8.0627354051574684</c:v>
                </c:pt>
                <c:pt idx="18">
                  <c:v>8.1242120574225769</c:v>
                </c:pt>
                <c:pt idx="19">
                  <c:v>8.6835146738024438</c:v>
                </c:pt>
                <c:pt idx="20">
                  <c:v>8.8963104430978497</c:v>
                </c:pt>
                <c:pt idx="21">
                  <c:v>8.849393548430033</c:v>
                </c:pt>
                <c:pt idx="22">
                  <c:v>8.8437437613975902</c:v>
                </c:pt>
                <c:pt idx="23">
                  <c:v>9.1687671226990446</c:v>
                </c:pt>
                <c:pt idx="24">
                  <c:v>9.2860146498275959</c:v>
                </c:pt>
                <c:pt idx="25">
                  <c:v>9.461043679409169</c:v>
                </c:pt>
                <c:pt idx="26">
                  <c:v>9.4459465447592788</c:v>
                </c:pt>
                <c:pt idx="27">
                  <c:v>9.919204819245131</c:v>
                </c:pt>
                <c:pt idx="28">
                  <c:v>10.057294521488902</c:v>
                </c:pt>
                <c:pt idx="29">
                  <c:v>9.9417407095535637</c:v>
                </c:pt>
                <c:pt idx="30">
                  <c:v>9.8464644887374781</c:v>
                </c:pt>
                <c:pt idx="31">
                  <c:v>10.182926018835946</c:v>
                </c:pt>
                <c:pt idx="32">
                  <c:v>10.350965409807028</c:v>
                </c:pt>
                <c:pt idx="33">
                  <c:v>10.182768257703311</c:v>
                </c:pt>
                <c:pt idx="34">
                  <c:v>10.157067987053944</c:v>
                </c:pt>
                <c:pt idx="35">
                  <c:v>10.243679720383652</c:v>
                </c:pt>
                <c:pt idx="36">
                  <c:v>10.173412795152025</c:v>
                </c:pt>
                <c:pt idx="37">
                  <c:v>9.9204837996886077</c:v>
                </c:pt>
                <c:pt idx="38">
                  <c:v>9.9902289787297462</c:v>
                </c:pt>
                <c:pt idx="39">
                  <c:v>10.425794832982815</c:v>
                </c:pt>
                <c:pt idx="40">
                  <c:v>10.54515465409076</c:v>
                </c:pt>
                <c:pt idx="41">
                  <c:v>10.382444716269935</c:v>
                </c:pt>
                <c:pt idx="42">
                  <c:v>10.380121433808956</c:v>
                </c:pt>
                <c:pt idx="43">
                  <c:v>10.891898910924493</c:v>
                </c:pt>
                <c:pt idx="44">
                  <c:v>11.063892389726087</c:v>
                </c:pt>
                <c:pt idx="45">
                  <c:v>11.117738536773127</c:v>
                </c:pt>
                <c:pt idx="46">
                  <c:v>11.347674874249327</c:v>
                </c:pt>
                <c:pt idx="47">
                  <c:v>11.939144014904146</c:v>
                </c:pt>
                <c:pt idx="48">
                  <c:v>12.415224336792576</c:v>
                </c:pt>
                <c:pt idx="49">
                  <c:v>11.608857092484358</c:v>
                </c:pt>
                <c:pt idx="50">
                  <c:v>11.681681950442465</c:v>
                </c:pt>
                <c:pt idx="51">
                  <c:v>13.249088177659985</c:v>
                </c:pt>
                <c:pt idx="52">
                  <c:v>13.656503077518146</c:v>
                </c:pt>
                <c:pt idx="53">
                  <c:v>12.699943745438496</c:v>
                </c:pt>
                <c:pt idx="54">
                  <c:v>12.217472347376292</c:v>
                </c:pt>
                <c:pt idx="55">
                  <c:v>13.564536825607071</c:v>
                </c:pt>
              </c:numCache>
            </c:numRef>
          </c:val>
          <c:smooth val="0"/>
          <c:extLst>
            <c:ext xmlns:c16="http://schemas.microsoft.com/office/drawing/2014/chart" uri="{C3380CC4-5D6E-409C-BE32-E72D297353CC}">
              <c16:uniqueId val="{00000000-DEC4-4876-8894-656200DA3AF0}"/>
            </c:ext>
          </c:extLst>
        </c:ser>
        <c:dLbls>
          <c:showLegendKey val="0"/>
          <c:showVal val="0"/>
          <c:showCatName val="0"/>
          <c:showSerName val="0"/>
          <c:showPercent val="0"/>
          <c:showBubbleSize val="0"/>
        </c:dLbls>
        <c:smooth val="0"/>
        <c:axId val="429112184"/>
        <c:axId val="1"/>
      </c:lineChart>
      <c:catAx>
        <c:axId val="429112184"/>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min val="6"/>
        </c:scaling>
        <c:delete val="0"/>
        <c:axPos val="l"/>
        <c:majorGridlines/>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29112184"/>
        <c:crosses val="autoZero"/>
        <c:crossBetween val="between"/>
        <c:majorUnit val="1"/>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0</xdr:row>
      <xdr:rowOff>0</xdr:rowOff>
    </xdr:from>
    <xdr:to>
      <xdr:col>14</xdr:col>
      <xdr:colOff>488448</xdr:colOff>
      <xdr:row>3</xdr:row>
      <xdr:rowOff>17400</xdr:rowOff>
    </xdr:to>
    <xdr:pic>
      <xdr:nvPicPr>
        <xdr:cNvPr id="4" name="Picture 3">
          <a:extLst>
            <a:ext uri="{FF2B5EF4-FFF2-40B4-BE49-F238E27FC236}">
              <a16:creationId xmlns:a16="http://schemas.microsoft.com/office/drawing/2014/main" id="{1E7BAC10-EC40-4833-8C4F-8D67EF47A6C9}"/>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7315200" y="0"/>
          <a:ext cx="1707648" cy="1008000"/>
        </a:xfrm>
        <a:prstGeom prst="rect">
          <a:avLst/>
        </a:prstGeom>
      </xdr:spPr>
    </xdr:pic>
    <xdr:clientData/>
  </xdr:twoCellAnchor>
  <xdr:twoCellAnchor editAs="oneCell">
    <xdr:from>
      <xdr:col>15</xdr:col>
      <xdr:colOff>0</xdr:colOff>
      <xdr:row>0</xdr:row>
      <xdr:rowOff>0</xdr:rowOff>
    </xdr:from>
    <xdr:to>
      <xdr:col>16</xdr:col>
      <xdr:colOff>282138</xdr:colOff>
      <xdr:row>2</xdr:row>
      <xdr:rowOff>95250</xdr:rowOff>
    </xdr:to>
    <xdr:pic>
      <xdr:nvPicPr>
        <xdr:cNvPr id="3" name="Graphic 35" descr="Accredited Official Statistics logo">
          <a:extLst>
            <a:ext uri="{FF2B5EF4-FFF2-40B4-BE49-F238E27FC236}">
              <a16:creationId xmlns:a16="http://schemas.microsoft.com/office/drawing/2014/main" id="{9DCF81DB-7957-4E55-9905-84E5A7727FD8}"/>
            </a:ext>
            <a:ext uri="{C183D7F6-B498-43B3-948B-1728B52AA6E4}">
              <adec:decorative xmlns:adec="http://schemas.microsoft.com/office/drawing/2017/decorative" val="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715375" y="0"/>
          <a:ext cx="863163" cy="8572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3</xdr:row>
      <xdr:rowOff>7620</xdr:rowOff>
    </xdr:from>
    <xdr:to>
      <xdr:col>9</xdr:col>
      <xdr:colOff>140758</xdr:colOff>
      <xdr:row>22</xdr:row>
      <xdr:rowOff>145023</xdr:rowOff>
    </xdr:to>
    <xdr:graphicFrame macro="">
      <xdr:nvGraphicFramePr>
        <xdr:cNvPr id="6" name="Chart 1" descr="Chart showing average non-domestic gas prices excluding CCL from quarter 2 2006 to quarter 2 2022.">
          <a:extLst>
            <a:ext uri="{FF2B5EF4-FFF2-40B4-BE49-F238E27FC236}">
              <a16:creationId xmlns:a16="http://schemas.microsoft.com/office/drawing/2014/main" id="{25A23F1E-2827-4493-96FA-E5CF304A49A6}"/>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23</xdr:row>
      <xdr:rowOff>59055</xdr:rowOff>
    </xdr:from>
    <xdr:to>
      <xdr:col>8</xdr:col>
      <xdr:colOff>550545</xdr:colOff>
      <xdr:row>41</xdr:row>
      <xdr:rowOff>97155</xdr:rowOff>
    </xdr:to>
    <xdr:graphicFrame macro="">
      <xdr:nvGraphicFramePr>
        <xdr:cNvPr id="7" name="Chart 1" descr="Chart showing average non-domestic electricity prices excluding CCL from quarter 2 2006 to quarter 2 2022.">
          <a:extLst>
            <a:ext uri="{FF2B5EF4-FFF2-40B4-BE49-F238E27FC236}">
              <a16:creationId xmlns:a16="http://schemas.microsoft.com/office/drawing/2014/main" id="{381F0B2C-1F2B-4B0A-8ED7-8AD5422C31FB}"/>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255270</xdr:colOff>
      <xdr:row>3</xdr:row>
      <xdr:rowOff>0</xdr:rowOff>
    </xdr:from>
    <xdr:to>
      <xdr:col>18</xdr:col>
      <xdr:colOff>236220</xdr:colOff>
      <xdr:row>22</xdr:row>
      <xdr:rowOff>78105</xdr:rowOff>
    </xdr:to>
    <xdr:graphicFrame macro="">
      <xdr:nvGraphicFramePr>
        <xdr:cNvPr id="8" name="Chart 1" descr="Chart showing average non-domestic gas prices including CCL from quarter 2 2006 to quarter 2 2022.">
          <a:extLst>
            <a:ext uri="{FF2B5EF4-FFF2-40B4-BE49-F238E27FC236}">
              <a16:creationId xmlns:a16="http://schemas.microsoft.com/office/drawing/2014/main" id="{37EB803C-4457-4822-89E0-5252E9164E4C}"/>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241300</xdr:colOff>
      <xdr:row>23</xdr:row>
      <xdr:rowOff>70485</xdr:rowOff>
    </xdr:from>
    <xdr:to>
      <xdr:col>18</xdr:col>
      <xdr:colOff>354330</xdr:colOff>
      <xdr:row>41</xdr:row>
      <xdr:rowOff>97155</xdr:rowOff>
    </xdr:to>
    <xdr:graphicFrame macro="">
      <xdr:nvGraphicFramePr>
        <xdr:cNvPr id="9" name="Chart 1" descr="Chart showing average non-domestic electricity prices including CCL from quarter 2 2006 to quarter 2 2022.">
          <a:extLst>
            <a:ext uri="{FF2B5EF4-FFF2-40B4-BE49-F238E27FC236}">
              <a16:creationId xmlns:a16="http://schemas.microsoft.com/office/drawing/2014/main" id="{C98533C2-AF2A-41E7-9431-18EB9AEE3D9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0.13686</cdr:x>
      <cdr:y>0.02337</cdr:y>
    </cdr:from>
    <cdr:to>
      <cdr:x>0.93911</cdr:x>
      <cdr:y>0.16578</cdr:y>
    </cdr:to>
    <cdr:sp macro="" textlink="">
      <cdr:nvSpPr>
        <cdr:cNvPr id="6145" name="Text Box 1"/>
        <cdr:cNvSpPr txBox="1">
          <a:spLocks xmlns:a="http://schemas.openxmlformats.org/drawingml/2006/main" noChangeArrowheads="1"/>
        </cdr:cNvSpPr>
      </cdr:nvSpPr>
      <cdr:spPr bwMode="auto">
        <a:xfrm xmlns:a="http://schemas.openxmlformats.org/drawingml/2006/main">
          <a:off x="727912" y="66596"/>
          <a:ext cx="4266997" cy="405843"/>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7432" rIns="36576" bIns="0" anchor="t" upright="1"/>
        <a:lstStyle xmlns:a="http://schemas.openxmlformats.org/drawingml/2006/main"/>
        <a:p xmlns:a="http://schemas.openxmlformats.org/drawingml/2006/main">
          <a:pPr algn="ctr" rtl="0">
            <a:defRPr sz="1000"/>
          </a:pPr>
          <a:r>
            <a:rPr lang="en-GB" sz="1200" b="1" i="0" u="none" strike="noStrike">
              <a:solidFill>
                <a:srgbClr val="000000"/>
              </a:solidFill>
              <a:latin typeface="Arial"/>
              <a:cs typeface="Arial"/>
            </a:rPr>
            <a:t>Average non-domestic electricity prices excluding CCL</a:t>
          </a:r>
        </a:p>
      </cdr:txBody>
    </cdr:sp>
  </cdr:relSizeAnchor>
</c:userShapes>
</file>

<file path=xl/drawings/drawing4.xml><?xml version="1.0" encoding="utf-8"?>
<c:userShapes xmlns:c="http://schemas.openxmlformats.org/drawingml/2006/chart">
  <cdr:relSizeAnchor xmlns:cdr="http://schemas.openxmlformats.org/drawingml/2006/chartDrawing">
    <cdr:from>
      <cdr:x>0.14296</cdr:x>
      <cdr:y>0.00828</cdr:y>
    </cdr:from>
    <cdr:to>
      <cdr:x>0.94735</cdr:x>
      <cdr:y>0.09495</cdr:y>
    </cdr:to>
    <cdr:sp macro="" textlink="">
      <cdr:nvSpPr>
        <cdr:cNvPr id="2049" name="Text Box 1"/>
        <cdr:cNvSpPr txBox="1">
          <a:spLocks xmlns:a="http://schemas.openxmlformats.org/drawingml/2006/main" noChangeArrowheads="1"/>
        </cdr:cNvSpPr>
      </cdr:nvSpPr>
      <cdr:spPr bwMode="auto">
        <a:xfrm xmlns:a="http://schemas.openxmlformats.org/drawingml/2006/main">
          <a:off x="744855" y="26121"/>
          <a:ext cx="4191000" cy="273416"/>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7432" rIns="36576" bIns="0" anchor="t" upright="1"/>
        <a:lstStyle xmlns:a="http://schemas.openxmlformats.org/drawingml/2006/main"/>
        <a:p xmlns:a="http://schemas.openxmlformats.org/drawingml/2006/main">
          <a:pPr algn="ctr" rtl="0">
            <a:defRPr sz="1000"/>
          </a:pPr>
          <a:r>
            <a:rPr lang="en-GB" sz="1200" b="1" i="0" u="none" strike="noStrike">
              <a:solidFill>
                <a:srgbClr val="000000"/>
              </a:solidFill>
              <a:latin typeface="Arial"/>
              <a:cs typeface="Arial"/>
            </a:rPr>
            <a:t>Average non-domestic gas prices including CCL</a:t>
          </a:r>
        </a:p>
      </cdr:txBody>
    </cdr:sp>
  </cdr:relSizeAnchor>
</c:userShapes>
</file>

<file path=xl/drawings/drawing5.xml><?xml version="1.0" encoding="utf-8"?>
<c:userShapes xmlns:c="http://schemas.openxmlformats.org/drawingml/2006/chart">
  <cdr:relSizeAnchor xmlns:cdr="http://schemas.openxmlformats.org/drawingml/2006/chartDrawing">
    <cdr:from>
      <cdr:x>0.0952</cdr:x>
      <cdr:y>0.00858</cdr:y>
    </cdr:from>
    <cdr:to>
      <cdr:x>0.94471</cdr:x>
      <cdr:y>0.15436</cdr:y>
    </cdr:to>
    <cdr:sp macro="" textlink="">
      <cdr:nvSpPr>
        <cdr:cNvPr id="5121" name="Text Box 1"/>
        <cdr:cNvSpPr txBox="1">
          <a:spLocks xmlns:a="http://schemas.openxmlformats.org/drawingml/2006/main" noChangeArrowheads="1"/>
        </cdr:cNvSpPr>
      </cdr:nvSpPr>
      <cdr:spPr bwMode="auto">
        <a:xfrm xmlns:a="http://schemas.openxmlformats.org/drawingml/2006/main">
          <a:off x="495300" y="25237"/>
          <a:ext cx="4419600" cy="42878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7432" rIns="36576" bIns="0" anchor="t" upright="1"/>
        <a:lstStyle xmlns:a="http://schemas.openxmlformats.org/drawingml/2006/main"/>
        <a:p xmlns:a="http://schemas.openxmlformats.org/drawingml/2006/main">
          <a:pPr algn="ctr" rtl="0">
            <a:defRPr sz="1000"/>
          </a:pPr>
          <a:r>
            <a:rPr lang="en-GB" sz="1200" b="1" i="0" u="none" strike="noStrike">
              <a:solidFill>
                <a:srgbClr val="000000"/>
              </a:solidFill>
              <a:latin typeface="Arial"/>
              <a:cs typeface="Arial"/>
            </a:rPr>
            <a:t>Average non-domestic electricity prices including CCL</a:t>
          </a:r>
        </a:p>
      </cdr:txBody>
    </cdr:sp>
  </cdr:relSizeAnchor>
</c:userShapes>
</file>

<file path=xl/drawings/drawing6.xml><?xml version="1.0" encoding="utf-8"?>
<xdr:wsDr xmlns:xdr="http://schemas.openxmlformats.org/drawingml/2006/spreadsheetDrawing" xmlns:a="http://schemas.openxmlformats.org/drawingml/2006/main">
  <xdr:twoCellAnchor>
    <xdr:from>
      <xdr:col>91</xdr:col>
      <xdr:colOff>243840</xdr:colOff>
      <xdr:row>65</xdr:row>
      <xdr:rowOff>140970</xdr:rowOff>
    </xdr:from>
    <xdr:to>
      <xdr:col>97</xdr:col>
      <xdr:colOff>56931</xdr:colOff>
      <xdr:row>84</xdr:row>
      <xdr:rowOff>133350</xdr:rowOff>
    </xdr:to>
    <xdr:graphicFrame macro="">
      <xdr:nvGraphicFramePr>
        <xdr:cNvPr id="4718272" name="Chart 7">
          <a:extLst>
            <a:ext uri="{FF2B5EF4-FFF2-40B4-BE49-F238E27FC236}">
              <a16:creationId xmlns:a16="http://schemas.microsoft.com/office/drawing/2014/main" id="{99C4D040-7B5D-4F7C-BB72-774CAD44BFE4}"/>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91</xdr:col>
      <xdr:colOff>304800</xdr:colOff>
      <xdr:row>88</xdr:row>
      <xdr:rowOff>106680</xdr:rowOff>
    </xdr:from>
    <xdr:to>
      <xdr:col>96</xdr:col>
      <xdr:colOff>251460</xdr:colOff>
      <xdr:row>103</xdr:row>
      <xdr:rowOff>156210</xdr:rowOff>
    </xdr:to>
    <xdr:graphicFrame macro="">
      <xdr:nvGraphicFramePr>
        <xdr:cNvPr id="4718273" name="Chart 8">
          <a:extLst>
            <a:ext uri="{FF2B5EF4-FFF2-40B4-BE49-F238E27FC236}">
              <a16:creationId xmlns:a16="http://schemas.microsoft.com/office/drawing/2014/main" id="{F5DF0610-130D-427E-BC20-71900385066D}"/>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98</xdr:col>
      <xdr:colOff>529590</xdr:colOff>
      <xdr:row>0</xdr:row>
      <xdr:rowOff>201930</xdr:rowOff>
    </xdr:from>
    <xdr:to>
      <xdr:col>106</xdr:col>
      <xdr:colOff>80010</xdr:colOff>
      <xdr:row>18</xdr:row>
      <xdr:rowOff>19050</xdr:rowOff>
    </xdr:to>
    <xdr:graphicFrame macro="">
      <xdr:nvGraphicFramePr>
        <xdr:cNvPr id="4718274" name="Chart 3">
          <a:extLst>
            <a:ext uri="{FF2B5EF4-FFF2-40B4-BE49-F238E27FC236}">
              <a16:creationId xmlns:a16="http://schemas.microsoft.com/office/drawing/2014/main" id="{0BA804CF-58B7-42DB-84E9-ADE8CEC589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98</xdr:col>
      <xdr:colOff>541020</xdr:colOff>
      <xdr:row>19</xdr:row>
      <xdr:rowOff>19050</xdr:rowOff>
    </xdr:from>
    <xdr:to>
      <xdr:col>106</xdr:col>
      <xdr:colOff>118110</xdr:colOff>
      <xdr:row>32</xdr:row>
      <xdr:rowOff>102870</xdr:rowOff>
    </xdr:to>
    <xdr:graphicFrame macro="">
      <xdr:nvGraphicFramePr>
        <xdr:cNvPr id="4718275" name="Chart 4">
          <a:extLst>
            <a:ext uri="{FF2B5EF4-FFF2-40B4-BE49-F238E27FC236}">
              <a16:creationId xmlns:a16="http://schemas.microsoft.com/office/drawing/2014/main" id="{52D1E8B3-D190-4422-B558-BD1B977B54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91</xdr:col>
      <xdr:colOff>41910</xdr:colOff>
      <xdr:row>19</xdr:row>
      <xdr:rowOff>26670</xdr:rowOff>
    </xdr:from>
    <xdr:to>
      <xdr:col>98</xdr:col>
      <xdr:colOff>400050</xdr:colOff>
      <xdr:row>32</xdr:row>
      <xdr:rowOff>87630</xdr:rowOff>
    </xdr:to>
    <xdr:graphicFrame macro="">
      <xdr:nvGraphicFramePr>
        <xdr:cNvPr id="4718276" name="Chart 5">
          <a:extLst>
            <a:ext uri="{FF2B5EF4-FFF2-40B4-BE49-F238E27FC236}">
              <a16:creationId xmlns:a16="http://schemas.microsoft.com/office/drawing/2014/main" id="{BBB8A3EA-3E98-4168-8DF2-6260D12D6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91</xdr:col>
      <xdr:colOff>38100</xdr:colOff>
      <xdr:row>0</xdr:row>
      <xdr:rowOff>201930</xdr:rowOff>
    </xdr:from>
    <xdr:to>
      <xdr:col>98</xdr:col>
      <xdr:colOff>400050</xdr:colOff>
      <xdr:row>18</xdr:row>
      <xdr:rowOff>45720</xdr:rowOff>
    </xdr:to>
    <xdr:graphicFrame macro="">
      <xdr:nvGraphicFramePr>
        <xdr:cNvPr id="4718277" name="Chart 3">
          <a:extLst>
            <a:ext uri="{FF2B5EF4-FFF2-40B4-BE49-F238E27FC236}">
              <a16:creationId xmlns:a16="http://schemas.microsoft.com/office/drawing/2014/main" id="{BA6CD08F-433C-4E13-93D9-0F915E0096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BBFFBC8-B5C4-448E-B4BD-3BECD02563F9}" name="Prices_of_fuels_purchased_by_non_domestic_consumers_in_the_United_Kingdom_excluding_the_Climate_Change_Levy_Quarterly" displayName="Prices_of_fuels_purchased_by_non_domestic_consumers_in_the_United_Kingdom_excluding_the_Climate_Change_Levy_Quarterly" ref="A7:P89" totalsRowShown="0" headerRowDxfId="99" dataDxfId="98" headerRowCellStyle="Normal 2">
  <autoFilter ref="A7:P89" xr:uid="{0BBFFBC8-B5C4-448E-B4BD-3BECD02563F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D76A9BA3-1530-4E1B-B890-EB3974B9CF62}" name="Year" dataDxfId="97"/>
    <tableColumn id="2" xr3:uid="{31378068-D4A4-4BAE-B27F-B1912B666D8C}" name="Quarter" dataDxfId="96"/>
    <tableColumn id="3" xr3:uid="{DE14F954-9D06-4221-A52E-EEDE59E330D1}" name="Electricity: Very Small (Pence per kWh)" dataDxfId="95"/>
    <tableColumn id="4" xr3:uid="{DB37BADE-3414-48DA-B25F-A35023E854B1}" name="Electricity: Small (Pence per kWh)" dataDxfId="94"/>
    <tableColumn id="5" xr3:uid="{863A2EF2-8EEF-4BF4-BC15-F479B354FB8E}" name="Electricity: Small/Medium (Pence per kWh)" dataDxfId="93"/>
    <tableColumn id="6" xr3:uid="{1F6E61E5-BCA3-4507-BDCB-7D5746833C2A}" name="Electricity: Medium (Pence per kWh)" dataDxfId="92"/>
    <tableColumn id="7" xr3:uid="{D8909EDB-0F1B-42AA-A3AB-2CB89DC2D02F}" name="Electricity: Large (Pence per kWh)" dataDxfId="91"/>
    <tableColumn id="8" xr3:uid="{0274862B-A7C8-4F5A-A147-15A26D730177}" name="Electricity: Very Large (Pence per kWh)" dataDxfId="90"/>
    <tableColumn id="9" xr3:uid="{05229058-7186-4CE0-9CD5-5F8D56752590}" name="Electricity: Extra Large (Pence per kWh)" dataDxfId="89"/>
    <tableColumn id="10" xr3:uid="{06BE4678-61C7-4742-8A16-A5EC91931C47}" name="Electricity: Average (Pence per kWh)" dataDxfId="88"/>
    <tableColumn id="11" xr3:uid="{5ACAA5E2-86E7-43AC-B823-4B6CF6F69BEE}" name="Gas: Very Small (Pence per kWh)" dataDxfId="23"/>
    <tableColumn id="12" xr3:uid="{F09926F3-44B4-4B10-8158-62B5B04C4FC4}" name="Gas: Small (Pence per kWh)" dataDxfId="22"/>
    <tableColumn id="13" xr3:uid="{867E485A-B527-4A0A-89A1-73E33946430C}" name="Gas: Medium (Pence per kWh)" dataDxfId="21"/>
    <tableColumn id="14" xr3:uid="{6D100E5A-C1DD-4ADB-B6D2-BAFD355D1C15}" name="Gas: Large (Pence per kWh)" dataDxfId="20"/>
    <tableColumn id="15" xr3:uid="{E259E7F0-E43A-4B69-84D9-20347443889D}" name="Gas: Very Large (Pence per kWh)" dataDxfId="19"/>
    <tableColumn id="16" xr3:uid="{D9EFC2C3-6998-4222-AFDF-152A7BC2C2B9}" name="Gas: Average (Pence per kWh)" dataDxfId="1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A9D699-9FE8-4070-926B-A4153A1CB7A0}" name="Prices_of_fuels_purchased_by_non_domestic_consumers_in_the_United_Kingdom_excluding_the_Climate_Change_Levy_Annual" displayName="Prices_of_fuels_purchased_by_non_domestic_consumers_in_the_United_Kingdom_excluding_the_Climate_Change_Levy_Annual" ref="A6:O26" totalsRowShown="0" headerRowDxfId="87" dataDxfId="86" headerRowCellStyle="Normal 2" dataCellStyle="Normal 2">
  <autoFilter ref="A6:O26" xr:uid="{12A9D699-9FE8-4070-926B-A4153A1CB7A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EF122D87-7DE7-4459-80C9-2D02DA655396}" name="Year" dataDxfId="85" dataCellStyle="Normal 2"/>
    <tableColumn id="2" xr3:uid="{0FAA96AC-CC89-4FE6-BC47-15F3105706E7}" name="Electricity: Very Small (Pence per kWh)" dataDxfId="84" dataCellStyle="Normal 2"/>
    <tableColumn id="3" xr3:uid="{CCCAC188-B17C-49E3-AD71-02283C9EC81E}" name="Electricity: Small (Pence per kWh)" dataDxfId="83" dataCellStyle="Normal 2"/>
    <tableColumn id="4" xr3:uid="{BA6A55ED-A715-4852-AB6F-75852862721D}" name="Electricity: Small/Medium (Pence per kWh)" dataDxfId="82" dataCellStyle="Normal 2"/>
    <tableColumn id="5" xr3:uid="{A6932221-7473-43D3-AD0F-1BC8CEE915DC}" name="Electricity: Medium (Pence per kWh)" dataDxfId="81" dataCellStyle="Normal 2"/>
    <tableColumn id="6" xr3:uid="{7E044BE6-3A5B-4D38-82A1-9A4EEED8608E}" name="Electricity: Large (Pence per kWh)" dataDxfId="80" dataCellStyle="Normal 2"/>
    <tableColumn id="7" xr3:uid="{3436B10F-ADA7-438C-ADAC-58A08FB26A00}" name="Electricity: Very Large (Pence per kWh)" dataDxfId="79" dataCellStyle="Normal 2"/>
    <tableColumn id="8" xr3:uid="{E8F1256F-D4F1-4CC3-8F6D-B217EAD6C3E5}" name="Electricity: Extra Large (Pence per kWh)" dataDxfId="78" dataCellStyle="Normal 2"/>
    <tableColumn id="9" xr3:uid="{F05F8AAB-4B8B-4315-B8D9-01E815A54B46}" name="Electricity: Average (Pence per kWh)" dataDxfId="77" dataCellStyle="Normal 2"/>
    <tableColumn id="10" xr3:uid="{A2066C81-6224-4A63-BF63-2D20D87A943B}" name="Gas: Very Small (Pence per kWh)" dataDxfId="17" dataCellStyle="Normal 2"/>
    <tableColumn id="11" xr3:uid="{CD48CB46-E568-43FC-8D69-F8ED59FEBDC5}" name="Gas: Small (Pence per kWh)" dataDxfId="16" dataCellStyle="Normal 2"/>
    <tableColumn id="12" xr3:uid="{22E029CF-383C-4A9D-A77E-7E9D0993E2DC}" name="Gas: Medium (Pence per kWh)" dataDxfId="15" dataCellStyle="Normal 2"/>
    <tableColumn id="13" xr3:uid="{841E5D6C-F6AD-4812-9608-0DB9B478967A}" name="Gas: Large (Pence per kWh)" dataDxfId="14" dataCellStyle="Normal 2"/>
    <tableColumn id="14" xr3:uid="{60C083FA-6CEC-489D-A54F-18C748C3CB55}" name="Gas: Very Large (Pence per kWh)" dataDxfId="13" dataCellStyle="Normal 2"/>
    <tableColumn id="15" xr3:uid="{C6D37365-3E92-4A0A-9D33-A675AA489A87}" name="Gas: Average (Pence per kWh)" dataDxfId="12" dataCellStyle="Normal 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2E63535-8471-4AC1-8B32-443B5ACCB21D}" name="Prices_of_fuels_purchased_by_non_domestic_consumers_in_the_United_Kingdom_including_the_Climate_Change_Levy_Quarterly" displayName="Prices_of_fuels_purchased_by_non_domestic_consumers_in_the_United_Kingdom_including_the_Climate_Change_Levy_Quarterly" ref="A7:P89" totalsRowShown="0" headerRowDxfId="76" dataDxfId="75" headerRowCellStyle="Normal 2">
  <autoFilter ref="A7:P89" xr:uid="{62E63535-8471-4AC1-8B32-443B5ACCB21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DDAD0636-5ADB-4FBC-A439-34720B03FA23}" name="Year" dataDxfId="74"/>
    <tableColumn id="2" xr3:uid="{025DDCDA-1697-4C46-8EC0-BF84B4457656}" name="Quarter" dataDxfId="73"/>
    <tableColumn id="3" xr3:uid="{8E1F24A6-2D8C-4EA6-B73E-76DC11066083}" name="Electricity: Very Small (Pence per kWh)" dataDxfId="72"/>
    <tableColumn id="4" xr3:uid="{61F1F4D5-7A56-468C-91CE-C3A82E295355}" name="Electricity: Small (Pence per kWh)" dataDxfId="71"/>
    <tableColumn id="5" xr3:uid="{AADC0937-044D-414E-A25B-D908E8CE468D}" name="Electricity: Small/Medium (Pence per kWh)" dataDxfId="70"/>
    <tableColumn id="6" xr3:uid="{35540F05-F7F6-4270-A1EF-7FBB66BB7A23}" name="Electricity: Medium (Pence per kWh)" dataDxfId="69"/>
    <tableColumn id="7" xr3:uid="{9C640343-4F7E-4756-9FEB-B1E26407F8EB}" name="Electricity: Large (Pence per kWh)" dataDxfId="68"/>
    <tableColumn id="8" xr3:uid="{A6D1F127-54AA-4ECD-8D3A-EF6CD11CCFBA}" name="Electricity: Very Large (Pence per kWh)" dataDxfId="67"/>
    <tableColumn id="9" xr3:uid="{DEA27A10-1F7D-4D26-8343-30C1BBF3E4AB}" name="Electricity: Extra Large (Pence per kWh)" dataDxfId="66"/>
    <tableColumn id="10" xr3:uid="{B33B6E68-0ADC-4626-8E34-53AC1C55037F}" name="Electricity: Average (Pence per kWh)" dataDxfId="65"/>
    <tableColumn id="11" xr3:uid="{2D6430CF-C9A2-42CD-A6CB-7562D3962EDD}" name="Gas: Very Small (Pence per kWh)" dataDxfId="11"/>
    <tableColumn id="12" xr3:uid="{84820D2C-7AEC-4A92-A219-B12E1636F83F}" name="Gas: Small (Pence per kWh)" dataDxfId="10"/>
    <tableColumn id="13" xr3:uid="{D4EB2F4C-E0A7-4F72-AA93-DD2F9F7E8A06}" name="Gas: Medium (Pence per kWh)" dataDxfId="9"/>
    <tableColumn id="14" xr3:uid="{CCE887D6-862B-420E-86D1-6BF5A2A560B2}" name="Gas: Large (Pence per kWh)" dataDxfId="8"/>
    <tableColumn id="15" xr3:uid="{53AAB4C8-3BAF-4B54-8914-13684EC4ABC2}" name="Gas: Very Large (Pence per kWh)" dataDxfId="7"/>
    <tableColumn id="16" xr3:uid="{031C7B29-5AA3-421D-9644-5B30A7BEB760}" name="Gas: Average (Pence per kWh)" dataDxfId="6"/>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B97F24-0A50-4FEC-B750-146F874F37AD}" name="Prices_of_fuels_purchased_by_non_domestic_consumers_in_the_United_Kingdom_including_the_Climate_Change_Levy_Annual" displayName="Prices_of_fuels_purchased_by_non_domestic_consumers_in_the_United_Kingdom_including_the_Climate_Change_Levy_Annual" ref="A6:O26" totalsRowShown="0" headerRowDxfId="64" dataDxfId="63" headerRowCellStyle="Normal 2" dataCellStyle="Normal 2">
  <autoFilter ref="A6:O26" xr:uid="{7BB97F24-0A50-4FEC-B750-146F874F37A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3D3AA4BB-EFF7-4164-9A4E-A8C61D1570B8}" name="Year" dataDxfId="62" dataCellStyle="Normal 2"/>
    <tableColumn id="2" xr3:uid="{6BA5784A-EF62-406D-A71E-347166C7FE34}" name="Electricity: Very Small (Pence per kWh)" dataDxfId="61" dataCellStyle="Normal 2"/>
    <tableColumn id="3" xr3:uid="{DE379271-C27E-40C9-A466-47E3833AFF30}" name="Electricity: Small (Pence per kWh)" dataDxfId="60" dataCellStyle="Normal 2"/>
    <tableColumn id="4" xr3:uid="{EE12F1AD-E2BD-41A4-98BB-2E5C2F961526}" name="Electricity: Small/Medium (Pence per kWh)" dataDxfId="59" dataCellStyle="Normal 2"/>
    <tableColumn id="5" xr3:uid="{BC23C066-81D5-47CC-B8B8-C95AEF1DC67F}" name="Electricity: Medium (Pence per kWh)" dataDxfId="58" dataCellStyle="Normal 2"/>
    <tableColumn id="6" xr3:uid="{6286F929-4E26-40B1-8F41-00D610A00FFC}" name="Electricity: Large (Pence per kWh)" dataDxfId="57" dataCellStyle="Normal 2"/>
    <tableColumn id="7" xr3:uid="{A8216906-6628-4714-9A5F-1BC48191E6B4}" name="Electricity: Very Large (Pence per kWh)" dataDxfId="56" dataCellStyle="Normal 2"/>
    <tableColumn id="8" xr3:uid="{B7624218-FC12-41C8-B1A4-EFA90D514AA2}" name="Electricity: Extra Large (Pence per kWh)" dataDxfId="55" dataCellStyle="Normal 2"/>
    <tableColumn id="9" xr3:uid="{AD4D2611-D197-4AD6-83EC-674302DE38F0}" name="Electricity: Average (Pence per kWh)" dataDxfId="54" dataCellStyle="Normal 2"/>
    <tableColumn id="10" xr3:uid="{8D51D456-9C14-47D5-893F-98A26A5784D8}" name="Gas: Very Small (Pence per kWh)" dataDxfId="5" dataCellStyle="Normal 2"/>
    <tableColumn id="11" xr3:uid="{42C68FA1-6A16-4C5F-88B0-241DEB3436F7}" name="Gas: Small (Pence per kWh)" dataDxfId="4" dataCellStyle="Normal 2"/>
    <tableColumn id="12" xr3:uid="{9C8ACCDB-A0BB-485E-A7EC-0C0E19746FF8}" name="Gas: Medium (Pence per kWh)" dataDxfId="3" dataCellStyle="Normal 2"/>
    <tableColumn id="13" xr3:uid="{BC0D8C93-AF78-46D6-82CB-480254A4376A}" name="Gas: Large (Pence per kWh)" dataDxfId="2" dataCellStyle="Normal 2"/>
    <tableColumn id="14" xr3:uid="{7CCE8A7C-0D22-4B08-9472-256CF0FCC710}" name="Gas: Very Large (Pence per kWh)" dataDxfId="1" dataCellStyle="Normal 2"/>
    <tableColumn id="15" xr3:uid="{96C3A7BA-4663-4D9B-A6D1-EAAE85732DDB}" name="Gas: Average (Pence per kWh)" dataDxfId="0" dataCellStyle="Normal 2"/>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C901D7-AC62-4E8B-89D8-CDAA0349E60D}" name="Table_of_annual_consumption_bands_for_Electricity_and_Gas" displayName="Table_of_annual_consumption_bands_for_Electricity_and_Gas" ref="A6:D13" totalsRowShown="0" headerRowDxfId="53" dataDxfId="52">
  <autoFilter ref="A6:D13" xr:uid="{E9C901D7-AC62-4E8B-89D8-CDAA0349E60D}">
    <filterColumn colId="0" hiddenButton="1"/>
    <filterColumn colId="1" hiddenButton="1"/>
    <filterColumn colId="2" hiddenButton="1"/>
    <filterColumn colId="3" hiddenButton="1"/>
  </autoFilter>
  <tableColumns count="4">
    <tableColumn id="1" xr3:uid="{B1A9589E-3E09-461F-9183-A8BAF4D2E3A1}" name="Electricity: Bands Name" dataDxfId="51" dataCellStyle="Normal 2"/>
    <tableColumn id="2" xr3:uid="{C8241726-80FC-4C0C-BBEE-5709A840E1AC}" name="Electricity: Annual consumption MWh" dataDxfId="50" dataCellStyle="Normal 2"/>
    <tableColumn id="3" xr3:uid="{5D7A4C91-DCF1-4432-8D1D-E40FD1DBCFC9}" name="Gas: Bands Name" dataDxfId="49" dataCellStyle="Normal 2"/>
    <tableColumn id="4" xr3:uid="{DDE42FD0-EE63-49BA-8F15-09E50C966410}" name="Gas: Annual consumption MWh" dataDxfId="48" dataCellStyle="Normal 2"/>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3F9BBA8-DB6D-498D-A3E4-892F23ADBC25}" name="Table_of_CCL_rates_for_electricity_and_gas" displayName="Table_of_CCL_rates_for_electricity_and_gas" ref="A17:C35" totalsRowShown="0" headerRowDxfId="47" headerRowCellStyle="Normal 2">
  <autoFilter ref="A17:C35" xr:uid="{93F9BBA8-DB6D-498D-A3E4-892F23ADBC25}">
    <filterColumn colId="0" hiddenButton="1"/>
    <filterColumn colId="1" hiddenButton="1"/>
    <filterColumn colId="2" hiddenButton="1"/>
  </autoFilter>
  <tableColumns count="3">
    <tableColumn id="1" xr3:uid="{FA24B333-931B-4B17-B13D-286B54321053}" name="Year" dataDxfId="46" dataCellStyle="Normal 2"/>
    <tableColumn id="2" xr3:uid="{61D6B08A-41AF-48DD-9C59-D97B640447CA}" name="Electricity" dataDxfId="45" dataCellStyle="Normal 2"/>
    <tableColumn id="3" xr3:uid="{D4A64B30-0333-481F-9892-692FF8755576}" name="Gas" dataDxfId="44" dataCellStyle="Normal 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AEB7FFD-BA98-4424-AAEB-82FAEE53B8B4}" name="Estimated_Average_CCL_paid_in_pence_per_kWh" displayName="Estimated_Average_CCL_paid_in_pence_per_kWh" ref="A5:D28" totalsRowShown="0" headerRowDxfId="43" headerRowCellStyle="Normal 2">
  <autoFilter ref="A5:D28" xr:uid="{DAEB7FFD-BA98-4424-AAEB-82FAEE53B8B4}">
    <filterColumn colId="0" hiddenButton="1"/>
    <filterColumn colId="1" hiddenButton="1"/>
    <filterColumn colId="2" hiddenButton="1"/>
    <filterColumn colId="3" hiddenButton="1"/>
  </autoFilter>
  <tableColumns count="4">
    <tableColumn id="1" xr3:uid="{35C1D30E-8AFA-4644-A000-098029D5C43F}" name="Year" dataDxfId="42" dataCellStyle="Normal 2"/>
    <tableColumn id="2" xr3:uid="{C2B8B3B2-7CDD-4883-98D5-565B758BF16A}" name="Quarter" dataDxfId="41" dataCellStyle="Normal 2"/>
    <tableColumn id="3" xr3:uid="{74DBFE57-F1F7-4B92-BCB0-A8CD41B5CD9A}" name="Electricity: Average CCL price paid (p/kWh)" dataDxfId="40" dataCellStyle="Normal 2">
      <calculatedColumnFormula>'3.4.2 (incl CCL)'!J67-'3.4.1 (excl CCL)'!J67</calculatedColumnFormula>
    </tableColumn>
    <tableColumn id="4" xr3:uid="{B51B658E-0F9A-4DBC-B7E9-303064B3D959}" name="Gas: Average CCL price paid (p/kWh)" dataDxfId="39" dataCellStyle="Normal 2">
      <calculatedColumnFormula>'3.4.2 (incl CCL)'!P67-'3.4.1 (excl CCL)'!P67</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industrial-price-statistics-data-sources-and-methodologies" TargetMode="External"/><Relationship Id="rId7" Type="http://schemas.openxmlformats.org/officeDocument/2006/relationships/hyperlink" Target="mailto:energyprices.stats@energysecurity.gov.uk" TargetMode="External"/><Relationship Id="rId2" Type="http://schemas.openxmlformats.org/officeDocument/2006/relationships/hyperlink" Target="https://www.gov.uk/government/statistical-data-sets/gas-and-electricity-prices-in-the-non-domestic-sector" TargetMode="External"/><Relationship Id="rId1" Type="http://schemas.openxmlformats.org/officeDocument/2006/relationships/hyperlink" Target="https://www.gov.uk/government/collections/quarterly-energy-prices" TargetMode="External"/><Relationship Id="rId6" Type="http://schemas.openxmlformats.org/officeDocument/2006/relationships/hyperlink" Target="mailto:newsdesk@energysecurity.gov.uk" TargetMode="External"/><Relationship Id="rId5" Type="http://schemas.openxmlformats.org/officeDocument/2006/relationships/hyperlink" Target="https://www.gov.uk/government/uploads/system/uploads/attachment_data/file/338757/Annex_B.pdf" TargetMode="External"/><Relationship Id="rId4" Type="http://schemas.openxmlformats.org/officeDocument/2006/relationships/hyperlink" Target="https://www.gov.uk/government/publications/beis-standards-for-official-statistics"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printerSettings" Target="../printerSettings/printerSettings7.bin"/><Relationship Id="rId1" Type="http://schemas.openxmlformats.org/officeDocument/2006/relationships/hyperlink" Target="https://www.gov.uk/government/publications/rates-and-allowances-climate-change-levy/climate-change-levy-rates" TargetMode="External"/><Relationship Id="rId4" Type="http://schemas.openxmlformats.org/officeDocument/2006/relationships/table" Target="../tables/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sheetPr>
  <dimension ref="A1:Y22"/>
  <sheetViews>
    <sheetView showGridLines="0" tabSelected="1" zoomScaleNormal="100" workbookViewId="0"/>
  </sheetViews>
  <sheetFormatPr defaultColWidth="8.81640625" defaultRowHeight="12.5" x14ac:dyDescent="0.25"/>
  <cols>
    <col min="1" max="26" width="8.7265625" customWidth="1"/>
  </cols>
  <sheetData>
    <row r="1" spans="1:25" ht="36" customHeight="1" x14ac:dyDescent="0.25">
      <c r="A1" s="40" t="s">
        <v>220</v>
      </c>
      <c r="B1" s="41"/>
      <c r="C1" s="41"/>
      <c r="D1" s="41"/>
      <c r="E1" s="41"/>
      <c r="F1" s="41"/>
      <c r="G1" s="41"/>
      <c r="H1" s="41"/>
      <c r="I1" s="41"/>
      <c r="J1" s="41"/>
      <c r="K1" s="41"/>
      <c r="L1" s="41"/>
      <c r="M1" s="42"/>
      <c r="N1" s="42"/>
      <c r="O1" s="42"/>
      <c r="P1" s="2"/>
      <c r="Q1" s="2"/>
      <c r="R1" s="2"/>
      <c r="S1" s="2"/>
      <c r="T1" s="2"/>
      <c r="U1" s="2"/>
      <c r="V1" s="2"/>
      <c r="W1" s="2"/>
      <c r="X1" s="2"/>
      <c r="Y1" s="2"/>
    </row>
    <row r="2" spans="1:25" ht="24" customHeight="1" x14ac:dyDescent="0.25">
      <c r="A2" s="47" t="s">
        <v>124</v>
      </c>
      <c r="B2" s="41"/>
      <c r="C2" s="41"/>
      <c r="D2" s="41"/>
      <c r="E2" s="41"/>
      <c r="F2" s="41"/>
      <c r="G2" s="41"/>
      <c r="H2" s="41"/>
      <c r="I2" s="41"/>
      <c r="J2" s="41"/>
      <c r="K2" s="41"/>
      <c r="L2" s="41"/>
      <c r="M2" s="2"/>
      <c r="N2" s="2"/>
      <c r="O2" s="2"/>
      <c r="P2" s="2"/>
      <c r="Q2" s="2"/>
      <c r="R2" s="2"/>
      <c r="S2" s="2"/>
      <c r="T2" s="2"/>
      <c r="U2" s="2"/>
      <c r="V2" s="2"/>
      <c r="W2" s="2"/>
      <c r="X2" s="2"/>
      <c r="Y2" s="2"/>
    </row>
    <row r="3" spans="1:25" s="2" customFormat="1" ht="18" customHeight="1" x14ac:dyDescent="0.25">
      <c r="A3" s="46" t="s">
        <v>270</v>
      </c>
      <c r="B3" s="44"/>
      <c r="C3" s="44"/>
      <c r="D3" s="49"/>
      <c r="E3" s="41"/>
      <c r="F3" s="41"/>
      <c r="G3" s="41"/>
      <c r="H3" s="41"/>
      <c r="I3" s="41"/>
      <c r="J3" s="41"/>
      <c r="K3" s="41"/>
      <c r="L3" s="41"/>
      <c r="M3" s="41"/>
    </row>
    <row r="4" spans="1:25" s="2" customFormat="1" ht="18" customHeight="1" x14ac:dyDescent="0.25">
      <c r="A4" s="46" t="s">
        <v>271</v>
      </c>
      <c r="B4" s="44"/>
      <c r="C4" s="44"/>
      <c r="D4" s="41"/>
      <c r="E4" s="41"/>
      <c r="F4" s="41"/>
      <c r="G4" s="41"/>
      <c r="H4" s="41"/>
      <c r="I4" s="41"/>
      <c r="J4" s="41"/>
      <c r="K4" s="41"/>
      <c r="L4" s="41"/>
      <c r="M4" s="41"/>
    </row>
    <row r="5" spans="1:25" s="2" customFormat="1" ht="18" customHeight="1" x14ac:dyDescent="0.25">
      <c r="A5" s="46" t="s">
        <v>268</v>
      </c>
      <c r="B5" s="44"/>
      <c r="C5" s="44"/>
      <c r="D5" s="50"/>
      <c r="E5" s="41"/>
      <c r="F5" s="41"/>
      <c r="G5" s="41"/>
      <c r="H5" s="41"/>
      <c r="I5" s="41"/>
      <c r="J5" s="41"/>
      <c r="K5" s="41"/>
      <c r="L5" s="41"/>
      <c r="M5" s="41"/>
    </row>
    <row r="6" spans="1:25" s="2" customFormat="1" ht="36" customHeight="1" x14ac:dyDescent="0.35">
      <c r="A6" s="48" t="s">
        <v>165</v>
      </c>
      <c r="B6" s="41"/>
      <c r="C6" s="41"/>
      <c r="D6" s="41"/>
      <c r="E6" s="41"/>
      <c r="F6" s="41"/>
      <c r="G6" s="41"/>
      <c r="H6" s="41"/>
      <c r="I6" s="41"/>
      <c r="J6" s="41"/>
      <c r="K6" s="41"/>
      <c r="L6" s="41"/>
      <c r="M6" s="41"/>
    </row>
    <row r="7" spans="1:25" s="51" customFormat="1" ht="16" customHeight="1" x14ac:dyDescent="0.25">
      <c r="A7" s="51" t="s">
        <v>227</v>
      </c>
    </row>
    <row r="8" spans="1:25" s="51" customFormat="1" ht="16" customHeight="1" x14ac:dyDescent="0.25">
      <c r="A8" s="51" t="s">
        <v>166</v>
      </c>
    </row>
    <row r="9" spans="1:25" s="51" customFormat="1" ht="16" customHeight="1" x14ac:dyDescent="0.25">
      <c r="A9" s="51" t="s">
        <v>228</v>
      </c>
    </row>
    <row r="10" spans="1:25" s="2" customFormat="1" ht="36" customHeight="1" x14ac:dyDescent="0.35">
      <c r="A10" s="48" t="s">
        <v>122</v>
      </c>
      <c r="B10" s="41"/>
      <c r="C10" s="41"/>
      <c r="D10" s="41"/>
      <c r="E10" s="41"/>
      <c r="F10" s="41"/>
      <c r="G10" s="41"/>
      <c r="H10" s="41"/>
      <c r="I10" s="41"/>
      <c r="J10" s="41"/>
      <c r="K10" s="41"/>
      <c r="L10" s="41"/>
      <c r="M10" s="41"/>
    </row>
    <row r="11" spans="1:25" s="2" customFormat="1" ht="16" customHeight="1" x14ac:dyDescent="0.25">
      <c r="A11" s="52" t="s">
        <v>223</v>
      </c>
      <c r="B11" s="41"/>
      <c r="C11" s="41"/>
      <c r="D11" s="41"/>
      <c r="E11" s="41"/>
      <c r="F11" s="41"/>
      <c r="G11" s="41"/>
      <c r="H11" s="41"/>
      <c r="I11" s="41"/>
      <c r="J11" s="41"/>
    </row>
    <row r="12" spans="1:25" s="2" customFormat="1" ht="16" customHeight="1" x14ac:dyDescent="0.25">
      <c r="A12" s="52" t="s">
        <v>224</v>
      </c>
      <c r="B12" s="41"/>
      <c r="C12" s="41"/>
      <c r="D12" s="41"/>
      <c r="E12" s="41"/>
      <c r="F12" s="41"/>
      <c r="G12" s="41"/>
      <c r="H12" s="41"/>
      <c r="I12" s="41"/>
      <c r="J12" s="41"/>
    </row>
    <row r="13" spans="1:25" s="2" customFormat="1" ht="16" customHeight="1" x14ac:dyDescent="0.25">
      <c r="A13" s="52" t="s">
        <v>225</v>
      </c>
      <c r="B13" s="41"/>
      <c r="C13" s="41"/>
      <c r="D13" s="41"/>
      <c r="E13" s="41"/>
      <c r="F13" s="41"/>
      <c r="G13" s="41"/>
      <c r="H13" s="41"/>
      <c r="I13" s="41"/>
      <c r="J13" s="41"/>
    </row>
    <row r="14" spans="1:25" s="2" customFormat="1" ht="16" customHeight="1" x14ac:dyDescent="0.25">
      <c r="A14" s="52" t="s">
        <v>256</v>
      </c>
      <c r="B14" s="41"/>
      <c r="C14" s="41"/>
      <c r="D14" s="41"/>
      <c r="E14" s="41"/>
      <c r="F14" s="41"/>
      <c r="G14" s="41"/>
      <c r="H14" s="41"/>
      <c r="I14" s="41"/>
      <c r="J14" s="41"/>
    </row>
    <row r="15" spans="1:25" s="2" customFormat="1" ht="16" customHeight="1" x14ac:dyDescent="0.25">
      <c r="A15" s="53" t="s">
        <v>226</v>
      </c>
      <c r="B15" s="41"/>
      <c r="C15" s="41"/>
      <c r="D15" s="41"/>
    </row>
    <row r="16" spans="1:25" ht="36" customHeight="1" x14ac:dyDescent="0.35">
      <c r="A16" s="54" t="s">
        <v>123</v>
      </c>
      <c r="B16" s="55"/>
      <c r="C16" s="55"/>
      <c r="D16" s="55"/>
      <c r="E16" s="55"/>
      <c r="F16" s="55"/>
      <c r="G16" s="55"/>
      <c r="H16" s="55"/>
      <c r="I16" s="55"/>
      <c r="J16" s="2"/>
      <c r="K16" s="2"/>
      <c r="L16" s="2"/>
      <c r="M16" s="2"/>
      <c r="N16" s="2"/>
      <c r="O16" s="2"/>
      <c r="P16" s="2"/>
      <c r="Q16" s="2"/>
      <c r="R16" s="2"/>
      <c r="S16" s="2"/>
      <c r="T16" s="2"/>
      <c r="U16" s="2"/>
      <c r="V16" s="2"/>
      <c r="W16" s="2"/>
    </row>
    <row r="17" spans="1:23" ht="16" customHeight="1" x14ac:dyDescent="0.3">
      <c r="A17" s="56" t="s">
        <v>221</v>
      </c>
    </row>
    <row r="18" spans="1:23" ht="16" customHeight="1" x14ac:dyDescent="0.25">
      <c r="A18" s="57" t="s">
        <v>269</v>
      </c>
      <c r="B18" s="2"/>
      <c r="C18" s="2"/>
      <c r="D18" s="2"/>
      <c r="E18" s="2"/>
      <c r="F18" s="2"/>
      <c r="G18" s="2"/>
      <c r="H18" s="2"/>
      <c r="I18" s="2"/>
      <c r="J18" s="2"/>
      <c r="K18" s="2"/>
      <c r="L18" s="2"/>
      <c r="M18" s="2"/>
      <c r="N18" s="2"/>
      <c r="O18" s="2"/>
      <c r="P18" s="2"/>
      <c r="Q18" s="2"/>
      <c r="R18" s="2"/>
      <c r="S18" s="2"/>
      <c r="T18" s="2"/>
      <c r="U18" s="2"/>
      <c r="V18" s="2"/>
      <c r="W18" s="2"/>
    </row>
    <row r="19" spans="1:23" ht="16" customHeight="1" x14ac:dyDescent="0.25">
      <c r="A19" s="58" t="s">
        <v>259</v>
      </c>
      <c r="B19" s="2"/>
      <c r="C19" s="2"/>
      <c r="D19" s="2"/>
      <c r="E19" s="2"/>
      <c r="F19" s="2"/>
      <c r="G19" s="2"/>
      <c r="H19" s="2"/>
      <c r="I19" s="2"/>
      <c r="J19" s="2"/>
      <c r="K19" s="2"/>
      <c r="L19" s="2"/>
      <c r="M19" s="2"/>
      <c r="N19" s="2"/>
      <c r="O19" s="2"/>
      <c r="P19" s="2"/>
      <c r="Q19" s="2"/>
      <c r="R19" s="2"/>
      <c r="S19" s="2"/>
      <c r="T19" s="2"/>
      <c r="U19" s="2"/>
      <c r="V19" s="2"/>
      <c r="W19" s="2"/>
    </row>
    <row r="20" spans="1:23" ht="36" customHeight="1" x14ac:dyDescent="0.3">
      <c r="A20" s="4" t="s">
        <v>253</v>
      </c>
    </row>
    <row r="21" spans="1:23" ht="16" customHeight="1" x14ac:dyDescent="0.25">
      <c r="A21" s="57" t="s">
        <v>222</v>
      </c>
    </row>
    <row r="22" spans="1:23" ht="16" customHeight="1" x14ac:dyDescent="0.25">
      <c r="A22" s="58" t="s">
        <v>258</v>
      </c>
    </row>
  </sheetData>
  <hyperlinks>
    <hyperlink ref="A11" r:id="rId1" xr:uid="{074E618B-43E7-49D5-B991-76A854BA169A}"/>
    <hyperlink ref="A12" r:id="rId2" xr:uid="{197AB6FC-C090-454D-9CEB-954CCCB46A9D}"/>
    <hyperlink ref="A13" r:id="rId3" xr:uid="{94769B57-5520-47E5-ADED-AF9CFEE0BBC7}"/>
    <hyperlink ref="A14" r:id="rId4" display="Revision policy BEIS standards for official statistics (opens in a new window)" xr:uid="{0F3B8FF9-6A21-4B74-891D-0041B8EEF1BB}"/>
    <hyperlink ref="A15" r:id="rId5" xr:uid="{8C931849-914A-488A-8164-953B7287AB43}"/>
    <hyperlink ref="A22" r:id="rId6" xr:uid="{80E87FBB-F3B5-418F-A0E7-90333C60A0E4}"/>
    <hyperlink ref="A19" r:id="rId7" xr:uid="{C130989A-00DD-4F6A-AE7F-1C28B4018DBB}"/>
  </hyperlinks>
  <pageMargins left="0.70866141732283472" right="0.70866141732283472" top="0.74803149606299213" bottom="0.74803149606299213" header="0.31496062992125984" footer="0.31496062992125984"/>
  <pageSetup paperSize="9" scale="70" orientation="portrait" verticalDpi="4" r:id="rId8"/>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EF081-AE75-4853-B862-156AB24EE7E2}">
  <sheetPr>
    <tabColor theme="4" tint="0.39997558519241921"/>
  </sheetPr>
  <dimension ref="A1:K28"/>
  <sheetViews>
    <sheetView showGridLines="0" zoomScaleNormal="100" workbookViewId="0"/>
  </sheetViews>
  <sheetFormatPr defaultColWidth="14.81640625" defaultRowHeight="12.5" x14ac:dyDescent="0.25"/>
  <sheetData>
    <row r="1" spans="1:11" ht="15.5" x14ac:dyDescent="0.25">
      <c r="A1" s="24" t="s">
        <v>171</v>
      </c>
    </row>
    <row r="2" spans="1:11" ht="15.5" x14ac:dyDescent="0.25">
      <c r="A2" s="60" t="s">
        <v>199</v>
      </c>
    </row>
    <row r="3" spans="1:11" ht="15.5" x14ac:dyDescent="0.35">
      <c r="A3" s="15" t="s">
        <v>200</v>
      </c>
    </row>
    <row r="4" spans="1:11" ht="15.5" x14ac:dyDescent="0.35">
      <c r="A4" s="16" t="s">
        <v>254</v>
      </c>
    </row>
    <row r="5" spans="1:11" s="23" customFormat="1" ht="52" x14ac:dyDescent="0.3">
      <c r="A5" s="21" t="s">
        <v>195</v>
      </c>
      <c r="B5" s="22" t="s">
        <v>198</v>
      </c>
      <c r="C5" s="22" t="s">
        <v>196</v>
      </c>
      <c r="D5" s="22" t="s">
        <v>197</v>
      </c>
      <c r="E5"/>
      <c r="F5" s="22"/>
    </row>
    <row r="6" spans="1:11" ht="14.25" customHeight="1" x14ac:dyDescent="0.25">
      <c r="A6" s="31">
        <v>2018</v>
      </c>
      <c r="B6" s="9" t="s">
        <v>218</v>
      </c>
      <c r="C6" s="11">
        <f>'3.4.2 (incl CCL)'!J67-'3.4.1 (excl CCL)'!J67</f>
        <v>0.37779271158469996</v>
      </c>
      <c r="D6" s="11">
        <f>'3.4.2 (incl CCL)'!P67-'3.4.1 (excl CCL)'!P67</f>
        <v>9.8808115563386867E-2</v>
      </c>
      <c r="F6" s="9"/>
      <c r="J6" s="37"/>
      <c r="K6" s="37"/>
    </row>
    <row r="7" spans="1:11" ht="14.25" customHeight="1" x14ac:dyDescent="0.25">
      <c r="A7" s="31">
        <v>2019</v>
      </c>
      <c r="B7" s="9" t="s">
        <v>217</v>
      </c>
      <c r="C7" s="11">
        <f>'3.4.2 (incl CCL)'!J68-'3.4.1 (excl CCL)'!J68</f>
        <v>0.48159919856380462</v>
      </c>
      <c r="D7" s="11">
        <f>'3.4.2 (incl CCL)'!P68-'3.4.1 (excl CCL)'!P68</f>
        <v>0.11666337937122861</v>
      </c>
      <c r="F7" s="9"/>
      <c r="J7" s="37"/>
      <c r="K7" s="37"/>
    </row>
    <row r="8" spans="1:11" ht="14.25" customHeight="1" x14ac:dyDescent="0.25">
      <c r="A8" s="31">
        <v>2019</v>
      </c>
      <c r="B8" s="9" t="s">
        <v>260</v>
      </c>
      <c r="C8" s="11">
        <f>'3.4.2 (incl CCL)'!J69-'3.4.1 (excl CCL)'!J69</f>
        <v>0.68759820665972171</v>
      </c>
      <c r="D8" s="11">
        <f>'3.4.2 (incl CCL)'!P69-'3.4.1 (excl CCL)'!P69</f>
        <v>0.14347146303474645</v>
      </c>
      <c r="F8" s="9"/>
      <c r="J8" s="37"/>
      <c r="K8" s="37"/>
    </row>
    <row r="9" spans="1:11" ht="14.25" customHeight="1" x14ac:dyDescent="0.25">
      <c r="A9" s="31">
        <v>2019</v>
      </c>
      <c r="B9" s="9" t="s">
        <v>261</v>
      </c>
      <c r="C9" s="11">
        <f>'3.4.2 (incl CCL)'!J70-'3.4.1 (excl CCL)'!J70</f>
        <v>0.71726872688151211</v>
      </c>
      <c r="D9" s="11">
        <f>'3.4.2 (incl CCL)'!P70-'3.4.1 (excl CCL)'!P70</f>
        <v>0.12737255698271044</v>
      </c>
      <c r="F9" s="9"/>
      <c r="J9" s="37"/>
      <c r="K9" s="37"/>
    </row>
    <row r="10" spans="1:11" ht="14.25" customHeight="1" x14ac:dyDescent="0.25">
      <c r="A10" s="31">
        <v>2019</v>
      </c>
      <c r="B10" s="9" t="s">
        <v>218</v>
      </c>
      <c r="C10" s="11">
        <f>'3.4.2 (incl CCL)'!J71-'3.4.1 (excl CCL)'!J71</f>
        <v>0.70701754585368626</v>
      </c>
      <c r="D10" s="11">
        <f>'3.4.2 (incl CCL)'!P71-'3.4.1 (excl CCL)'!P71</f>
        <v>0.15589277797932821</v>
      </c>
      <c r="F10" s="9"/>
      <c r="J10" s="37"/>
      <c r="K10" s="37"/>
    </row>
    <row r="11" spans="1:11" ht="14.25" customHeight="1" x14ac:dyDescent="0.25">
      <c r="A11" s="31">
        <v>2020</v>
      </c>
      <c r="B11" s="9" t="s">
        <v>217</v>
      </c>
      <c r="C11" s="11">
        <f>'3.4.2 (incl CCL)'!J72-'3.4.1 (excl CCL)'!J72</f>
        <v>0.64686780082744022</v>
      </c>
      <c r="D11" s="11">
        <f>'3.4.2 (incl CCL)'!P72-'3.4.1 (excl CCL)'!P72</f>
        <v>0.17524177119815976</v>
      </c>
      <c r="F11" s="9"/>
      <c r="J11" s="37"/>
      <c r="K11" s="37"/>
    </row>
    <row r="12" spans="1:11" ht="14.25" customHeight="1" x14ac:dyDescent="0.25">
      <c r="A12" s="31">
        <v>2020</v>
      </c>
      <c r="B12" s="9" t="s">
        <v>260</v>
      </c>
      <c r="C12" s="11">
        <f>'3.4.2 (incl CCL)'!J73-'3.4.1 (excl CCL)'!J73</f>
        <v>0.69146244566229775</v>
      </c>
      <c r="D12" s="11">
        <f>'3.4.2 (incl CCL)'!P73-'3.4.1 (excl CCL)'!P73</f>
        <v>0.17451660604834318</v>
      </c>
      <c r="F12" s="9"/>
      <c r="J12" s="37"/>
      <c r="K12" s="37"/>
    </row>
    <row r="13" spans="1:11" ht="14.25" customHeight="1" x14ac:dyDescent="0.25">
      <c r="A13" s="31">
        <v>2020</v>
      </c>
      <c r="B13" s="9" t="s">
        <v>261</v>
      </c>
      <c r="C13" s="11">
        <f>'3.4.2 (incl CCL)'!J74-'3.4.1 (excl CCL)'!J74</f>
        <v>0.66447606657245295</v>
      </c>
      <c r="D13" s="11">
        <f>'3.4.2 (incl CCL)'!P74-'3.4.1 (excl CCL)'!P74</f>
        <v>0.14142546355771612</v>
      </c>
      <c r="F13" s="9"/>
      <c r="J13" s="37"/>
      <c r="K13" s="37"/>
    </row>
    <row r="14" spans="1:11" ht="14.25" customHeight="1" x14ac:dyDescent="0.25">
      <c r="A14" s="31">
        <v>2020</v>
      </c>
      <c r="B14" s="9" t="s">
        <v>218</v>
      </c>
      <c r="C14" s="11">
        <f>'3.4.2 (incl CCL)'!J75-'3.4.1 (excl CCL)'!J75</f>
        <v>0.68419563045756959</v>
      </c>
      <c r="D14" s="11">
        <f>'3.4.2 (incl CCL)'!P75-'3.4.1 (excl CCL)'!P75</f>
        <v>0.17351606161182387</v>
      </c>
      <c r="F14" s="9"/>
      <c r="J14" s="37"/>
      <c r="K14" s="37"/>
    </row>
    <row r="15" spans="1:11" ht="14.25" customHeight="1" x14ac:dyDescent="0.25">
      <c r="A15" s="31">
        <v>2021</v>
      </c>
      <c r="B15" s="9" t="s">
        <v>217</v>
      </c>
      <c r="C15" s="11">
        <f>'3.4.2 (incl CCL)'!J76-'3.4.1 (excl CCL)'!J76</f>
        <v>0.71206010692448629</v>
      </c>
      <c r="D15" s="11">
        <f>'3.4.2 (incl CCL)'!P76-'3.4.1 (excl CCL)'!P76</f>
        <v>0.19683313944812397</v>
      </c>
      <c r="F15" s="9"/>
      <c r="J15" s="37"/>
      <c r="K15" s="37"/>
    </row>
    <row r="16" spans="1:11" ht="14.25" customHeight="1" x14ac:dyDescent="0.25">
      <c r="A16" s="31">
        <v>2021</v>
      </c>
      <c r="B16" s="9" t="s">
        <v>260</v>
      </c>
      <c r="C16" s="11">
        <f>'3.4.2 (incl CCL)'!J77-'3.4.1 (excl CCL)'!J77</f>
        <v>0.70691066602971553</v>
      </c>
      <c r="D16" s="11">
        <f>'3.4.2 (incl CCL)'!P77-'3.4.1 (excl CCL)'!P77</f>
        <v>0.19345227886404759</v>
      </c>
      <c r="F16" s="9"/>
      <c r="J16" s="37"/>
      <c r="K16" s="37"/>
    </row>
    <row r="17" spans="1:4" ht="14.25" customHeight="1" x14ac:dyDescent="0.25">
      <c r="A17" s="31">
        <v>2021</v>
      </c>
      <c r="B17" s="9" t="s">
        <v>261</v>
      </c>
      <c r="C17" s="11">
        <f>'3.4.2 (incl CCL)'!J78-'3.4.1 (excl CCL)'!J78</f>
        <v>0.68921112350722602</v>
      </c>
      <c r="D17" s="11">
        <f>'3.4.2 (incl CCL)'!P78-'3.4.1 (excl CCL)'!P78</f>
        <v>0.17250614193320368</v>
      </c>
    </row>
    <row r="18" spans="1:4" ht="14.25" customHeight="1" x14ac:dyDescent="0.25">
      <c r="A18" s="31">
        <v>2021</v>
      </c>
      <c r="B18" s="9" t="s">
        <v>218</v>
      </c>
      <c r="C18" s="11">
        <f>'3.4.2 (incl CCL)'!J79-'3.4.1 (excl CCL)'!J79</f>
        <v>0.69081573327333956</v>
      </c>
      <c r="D18" s="11">
        <f>'3.4.2 (incl CCL)'!P79-'3.4.1 (excl CCL)'!P79</f>
        <v>0.1994422908266289</v>
      </c>
    </row>
    <row r="19" spans="1:4" ht="14.25" customHeight="1" x14ac:dyDescent="0.25">
      <c r="A19" s="31">
        <v>2022</v>
      </c>
      <c r="B19" s="9" t="s">
        <v>217</v>
      </c>
      <c r="C19" s="11">
        <f>'3.4.2 (incl CCL)'!J80-'3.4.1 (excl CCL)'!J80</f>
        <v>0.69023712615502575</v>
      </c>
      <c r="D19" s="11">
        <f>'3.4.2 (incl CCL)'!P80-'3.4.1 (excl CCL)'!P80</f>
        <v>0.23994917237856184</v>
      </c>
    </row>
    <row r="20" spans="1:4" ht="14.25" customHeight="1" x14ac:dyDescent="0.25">
      <c r="A20" s="31">
        <v>2022</v>
      </c>
      <c r="B20" s="9" t="s">
        <v>260</v>
      </c>
      <c r="C20" s="11">
        <f>'3.4.2 (incl CCL)'!J81-'3.4.1 (excl CCL)'!J81</f>
        <v>0.6944584827720881</v>
      </c>
      <c r="D20" s="11">
        <f>'3.4.2 (incl CCL)'!P81-'3.4.1 (excl CCL)'!P81</f>
        <v>0.22911630605080369</v>
      </c>
    </row>
    <row r="21" spans="1:4" ht="14.25" customHeight="1" x14ac:dyDescent="0.25">
      <c r="A21" s="31">
        <v>2022</v>
      </c>
      <c r="B21" s="9" t="s">
        <v>261</v>
      </c>
      <c r="C21" s="11">
        <f>'3.4.2 (incl CCL)'!J82-'3.4.1 (excl CCL)'!J82</f>
        <v>0.68590862334931657</v>
      </c>
      <c r="D21" s="11">
        <f>'3.4.2 (incl CCL)'!P82-'3.4.1 (excl CCL)'!P82</f>
        <v>0.20245499489321439</v>
      </c>
    </row>
    <row r="22" spans="1:4" ht="14.25" customHeight="1" x14ac:dyDescent="0.25">
      <c r="A22" s="31">
        <v>2022</v>
      </c>
      <c r="B22" s="9" t="s">
        <v>218</v>
      </c>
      <c r="C22" s="11">
        <f>'3.4.2 (incl CCL)'!J83-'3.4.1 (excl CCL)'!J83</f>
        <v>0.73383819790541693</v>
      </c>
      <c r="D22" s="11">
        <f>'3.4.2 (incl CCL)'!P83-'3.4.1 (excl CCL)'!P83</f>
        <v>0.22871697830152904</v>
      </c>
    </row>
    <row r="23" spans="1:4" ht="14.25" customHeight="1" x14ac:dyDescent="0.25">
      <c r="A23" s="31">
        <v>2023</v>
      </c>
      <c r="B23" s="9" t="s">
        <v>217</v>
      </c>
      <c r="C23" s="11">
        <f>'3.4.2 (incl CCL)'!J84-'3.4.1 (excl CCL)'!J84</f>
        <v>0.53537117750113339</v>
      </c>
      <c r="D23" s="11">
        <f>'3.4.2 (incl CCL)'!P84-'3.4.1 (excl CCL)'!P84</f>
        <v>0.25784126032866617</v>
      </c>
    </row>
    <row r="24" spans="1:4" ht="14.25" customHeight="1" x14ac:dyDescent="0.25">
      <c r="A24" s="31">
        <v>2023</v>
      </c>
      <c r="B24" s="9" t="s">
        <v>260</v>
      </c>
      <c r="C24" s="11">
        <f>'3.4.2 (incl CCL)'!J85-'3.4.1 (excl CCL)'!J85</f>
        <v>0.53715688286177254</v>
      </c>
      <c r="D24" s="11">
        <f>'3.4.2 (incl CCL)'!P85-'3.4.1 (excl CCL)'!P85</f>
        <v>0.26077017712688377</v>
      </c>
    </row>
    <row r="25" spans="1:4" ht="14.25" customHeight="1" x14ac:dyDescent="0.25">
      <c r="A25" s="31">
        <v>2023</v>
      </c>
      <c r="B25" s="9" t="s">
        <v>261</v>
      </c>
      <c r="C25" s="11">
        <f>'3.4.2 (incl CCL)'!J86-'3.4.1 (excl CCL)'!J86</f>
        <v>0.51497682957484514</v>
      </c>
      <c r="D25" s="11">
        <f>'3.4.2 (incl CCL)'!P86-'3.4.1 (excl CCL)'!P86</f>
        <v>0.21256834903392274</v>
      </c>
    </row>
    <row r="26" spans="1:4" ht="14.25" customHeight="1" x14ac:dyDescent="0.25">
      <c r="A26" s="31">
        <v>2023</v>
      </c>
      <c r="B26" s="9" t="s">
        <v>218</v>
      </c>
      <c r="C26" s="11">
        <f>'3.4.2 (incl CCL)'!J87-'3.4.1 (excl CCL)'!J87</f>
        <v>0.49067428712428551</v>
      </c>
      <c r="D26" s="11">
        <f>'3.4.2 (incl CCL)'!P87-'3.4.1 (excl CCL)'!P87</f>
        <v>0.26651671819985712</v>
      </c>
    </row>
    <row r="27" spans="1:4" ht="14.25" customHeight="1" x14ac:dyDescent="0.25">
      <c r="A27" s="31">
        <v>2024</v>
      </c>
      <c r="B27" s="9" t="s">
        <v>217</v>
      </c>
      <c r="C27" s="11">
        <f>'3.4.2 (incl CCL)'!J88-'3.4.1 (excl CCL)'!J88</f>
        <v>0.53700810154772682</v>
      </c>
      <c r="D27" s="11">
        <f>'3.4.2 (incl CCL)'!P88-'3.4.1 (excl CCL)'!P88</f>
        <v>0.30294092692119889</v>
      </c>
    </row>
    <row r="28" spans="1:4" x14ac:dyDescent="0.25">
      <c r="A28" s="31">
        <v>2024</v>
      </c>
      <c r="B28" s="9" t="s">
        <v>260</v>
      </c>
      <c r="C28" s="11">
        <f>'3.4.2 (incl CCL)'!J89-'3.4.1 (excl CCL)'!J89</f>
        <v>0.51950632020574261</v>
      </c>
      <c r="D28" s="11">
        <f>'3.4.2 (incl CCL)'!P89-'3.4.1 (excl CCL)'!P89</f>
        <v>0.29092992958711683</v>
      </c>
    </row>
  </sheetData>
  <hyperlinks>
    <hyperlink ref="A2" location="Notes!A1" display="For notes see notes page" xr:uid="{045AC606-4200-44D2-B562-61EF818D23A6}"/>
  </hyperlinks>
  <pageMargins left="0.7" right="0.7" top="0.75" bottom="0.75" header="0.3" footer="0.3"/>
  <pageSetup paperSize="9"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713B6-AA2A-4372-A6A1-731E62CE506D}">
  <sheetPr>
    <tabColor theme="3"/>
  </sheetPr>
  <dimension ref="A1:Q14"/>
  <sheetViews>
    <sheetView showGridLines="0" zoomScaleNormal="100" workbookViewId="0"/>
  </sheetViews>
  <sheetFormatPr defaultColWidth="8.7265625" defaultRowHeight="12.5" x14ac:dyDescent="0.25"/>
  <sheetData>
    <row r="1" spans="1:17" ht="18" customHeight="1" x14ac:dyDescent="0.25">
      <c r="A1" s="43" t="s">
        <v>117</v>
      </c>
      <c r="B1" s="44"/>
      <c r="C1" s="44"/>
      <c r="D1" s="13"/>
      <c r="E1" s="41"/>
      <c r="F1" s="41"/>
      <c r="G1" s="41"/>
      <c r="H1" s="41"/>
      <c r="I1" s="41"/>
      <c r="J1" s="41"/>
      <c r="K1" s="41"/>
      <c r="L1" s="41"/>
      <c r="M1" s="41"/>
      <c r="N1" s="2"/>
      <c r="O1" s="2"/>
      <c r="P1" s="2"/>
      <c r="Q1" s="2"/>
    </row>
    <row r="2" spans="1:17" ht="18" customHeight="1" x14ac:dyDescent="0.25">
      <c r="A2" s="51" t="s">
        <v>118</v>
      </c>
      <c r="B2" s="41"/>
      <c r="C2" s="41"/>
      <c r="E2" s="41"/>
      <c r="F2" s="41"/>
      <c r="G2" s="41"/>
      <c r="H2" s="41"/>
      <c r="I2" s="41"/>
      <c r="J2" s="41"/>
      <c r="K2" s="41"/>
      <c r="L2" s="41"/>
      <c r="M2" s="41"/>
      <c r="N2" s="2"/>
      <c r="O2" s="2"/>
      <c r="P2" s="2"/>
      <c r="Q2" s="2"/>
    </row>
    <row r="3" spans="1:17" ht="18" customHeight="1" x14ac:dyDescent="0.25">
      <c r="A3" s="202" t="s">
        <v>158</v>
      </c>
      <c r="B3" s="41"/>
      <c r="C3" s="41"/>
      <c r="D3" s="45"/>
      <c r="E3" s="41"/>
      <c r="F3" s="41"/>
      <c r="G3" s="41"/>
      <c r="H3" s="41"/>
      <c r="I3" s="41"/>
      <c r="J3" s="41"/>
      <c r="K3" s="41"/>
      <c r="L3" s="41"/>
      <c r="M3" s="41"/>
      <c r="N3" s="2"/>
      <c r="O3" s="2"/>
      <c r="P3" s="2"/>
      <c r="Q3" s="2"/>
    </row>
    <row r="4" spans="1:17" ht="18" customHeight="1" x14ac:dyDescent="0.25">
      <c r="A4" s="51" t="s">
        <v>119</v>
      </c>
      <c r="B4" s="41"/>
      <c r="C4" s="41"/>
      <c r="E4" s="41"/>
      <c r="F4" s="41"/>
      <c r="G4" s="41"/>
      <c r="H4" s="41"/>
      <c r="I4" s="41"/>
      <c r="J4" s="41"/>
      <c r="K4" s="41"/>
      <c r="L4" s="41"/>
      <c r="M4" s="41"/>
      <c r="N4" s="2"/>
      <c r="O4" s="2"/>
      <c r="P4" s="2"/>
      <c r="Q4" s="2"/>
    </row>
    <row r="5" spans="1:17" ht="18" customHeight="1" x14ac:dyDescent="0.25">
      <c r="A5" s="202" t="s">
        <v>159</v>
      </c>
      <c r="B5" s="41"/>
      <c r="C5" s="41"/>
      <c r="E5" s="41"/>
      <c r="F5" s="41"/>
      <c r="G5" s="41"/>
      <c r="H5" s="41"/>
      <c r="I5" s="41"/>
      <c r="J5" s="41"/>
      <c r="K5" s="41"/>
      <c r="L5" s="41"/>
      <c r="M5" s="41"/>
      <c r="N5" s="2"/>
      <c r="O5" s="2"/>
      <c r="P5" s="2"/>
      <c r="Q5" s="2"/>
    </row>
    <row r="6" spans="1:17" ht="18" customHeight="1" x14ac:dyDescent="0.25">
      <c r="A6" s="202" t="s">
        <v>242</v>
      </c>
      <c r="B6" s="41"/>
      <c r="C6" s="41"/>
      <c r="E6" s="41"/>
      <c r="F6" s="41"/>
      <c r="G6" s="41"/>
      <c r="H6" s="41"/>
      <c r="I6" s="41"/>
      <c r="J6" s="41"/>
      <c r="K6" s="41"/>
      <c r="L6" s="41"/>
      <c r="M6" s="41"/>
      <c r="N6" s="2"/>
      <c r="O6" s="2"/>
      <c r="P6" s="2"/>
      <c r="Q6" s="2"/>
    </row>
    <row r="7" spans="1:17" ht="18" customHeight="1" x14ac:dyDescent="0.25">
      <c r="A7" s="202" t="s">
        <v>160</v>
      </c>
      <c r="B7" s="41"/>
      <c r="C7" s="41"/>
      <c r="D7" s="45"/>
      <c r="E7" s="41"/>
      <c r="F7" s="41"/>
      <c r="G7" s="41"/>
      <c r="H7" s="41"/>
      <c r="I7" s="41"/>
      <c r="J7" s="41"/>
      <c r="K7" s="41"/>
      <c r="L7" s="41"/>
      <c r="M7" s="41"/>
      <c r="N7" s="2"/>
      <c r="O7" s="2"/>
      <c r="P7" s="2"/>
      <c r="Q7" s="2"/>
    </row>
    <row r="8" spans="1:17" ht="18" customHeight="1" x14ac:dyDescent="0.25">
      <c r="A8" s="202" t="s">
        <v>243</v>
      </c>
      <c r="B8" s="41"/>
      <c r="C8" s="41"/>
      <c r="D8" s="45"/>
      <c r="E8" s="41"/>
      <c r="F8" s="41"/>
      <c r="G8" s="41"/>
      <c r="H8" s="41"/>
      <c r="I8" s="41"/>
      <c r="J8" s="41"/>
      <c r="K8" s="41"/>
      <c r="L8" s="41"/>
      <c r="M8" s="41"/>
      <c r="N8" s="2"/>
      <c r="O8" s="2"/>
      <c r="P8" s="2"/>
      <c r="Q8" s="2"/>
    </row>
    <row r="9" spans="1:17" ht="18" customHeight="1" x14ac:dyDescent="0.25">
      <c r="A9" s="51" t="s">
        <v>121</v>
      </c>
      <c r="B9" s="41"/>
      <c r="C9" s="41"/>
      <c r="E9" s="41"/>
      <c r="F9" s="41"/>
      <c r="G9" s="41"/>
      <c r="H9" s="41"/>
      <c r="I9" s="41"/>
      <c r="J9" s="41"/>
      <c r="K9" s="41"/>
      <c r="L9" s="41"/>
      <c r="M9" s="41"/>
      <c r="N9" s="2"/>
      <c r="O9" s="2"/>
      <c r="P9" s="2"/>
      <c r="Q9" s="2"/>
    </row>
    <row r="10" spans="1:17" ht="18" customHeight="1" x14ac:dyDescent="0.25">
      <c r="A10" s="202" t="s">
        <v>162</v>
      </c>
      <c r="B10" s="41"/>
      <c r="C10" s="41"/>
      <c r="D10" s="13"/>
      <c r="E10" s="41"/>
      <c r="F10" s="41"/>
      <c r="G10" s="41"/>
      <c r="H10" s="41"/>
      <c r="I10" s="41"/>
      <c r="J10" s="41"/>
      <c r="K10" s="41"/>
      <c r="L10" s="41"/>
      <c r="M10" s="41"/>
      <c r="N10" s="2"/>
      <c r="O10" s="2"/>
      <c r="P10" s="2"/>
      <c r="Q10" s="2"/>
    </row>
    <row r="11" spans="1:17" ht="18" customHeight="1" x14ac:dyDescent="0.25">
      <c r="A11" s="51" t="s">
        <v>120</v>
      </c>
      <c r="B11" s="41"/>
      <c r="C11" s="41"/>
      <c r="E11" s="41"/>
      <c r="F11" s="41"/>
      <c r="G11" s="41"/>
      <c r="H11" s="41"/>
      <c r="I11" s="41"/>
      <c r="J11" s="41"/>
      <c r="K11" s="41"/>
      <c r="L11" s="41"/>
      <c r="M11" s="41"/>
      <c r="N11" s="2"/>
      <c r="O11" s="2"/>
      <c r="P11" s="2"/>
      <c r="Q11" s="2"/>
    </row>
    <row r="12" spans="1:17" ht="18" customHeight="1" x14ac:dyDescent="0.25">
      <c r="A12" s="202" t="s">
        <v>161</v>
      </c>
      <c r="B12" s="41"/>
      <c r="C12" s="41"/>
      <c r="D12" s="45"/>
      <c r="E12" s="41"/>
      <c r="F12" s="41"/>
      <c r="G12" s="41"/>
      <c r="H12" s="41"/>
      <c r="I12" s="41"/>
      <c r="J12" s="41"/>
      <c r="K12" s="41"/>
      <c r="L12" s="41"/>
      <c r="M12" s="41"/>
      <c r="N12" s="2"/>
      <c r="O12" s="2"/>
      <c r="P12" s="2"/>
      <c r="Q12" s="2"/>
    </row>
    <row r="13" spans="1:17" ht="18" customHeight="1" x14ac:dyDescent="0.25">
      <c r="A13" s="51" t="s">
        <v>163</v>
      </c>
      <c r="B13" s="41"/>
      <c r="C13" s="41"/>
      <c r="E13" s="41"/>
      <c r="F13" s="41"/>
      <c r="G13" s="41"/>
      <c r="H13" s="41"/>
      <c r="I13" s="41"/>
      <c r="J13" s="41"/>
      <c r="K13" s="41"/>
      <c r="L13" s="41"/>
      <c r="M13" s="41"/>
      <c r="N13" s="2"/>
      <c r="O13" s="2"/>
      <c r="P13" s="2"/>
      <c r="Q13" s="2"/>
    </row>
    <row r="14" spans="1:17" ht="18" customHeight="1" x14ac:dyDescent="0.25">
      <c r="A14" s="202" t="s">
        <v>164</v>
      </c>
    </row>
  </sheetData>
  <hyperlinks>
    <hyperlink ref="A3" location="Highlights!A1" display="Highlights page - with commentary on recent price movements" xr:uid="{F1BA330E-658C-44F8-84D8-0D440AB0B5E8}"/>
    <hyperlink ref="A5" location="'3.4.1 (excl CCL)'!A1" display="Table 3.4.1 Prices of fuels purchased by non-domestic consumers in the United Kingdom (excluding the Climate Change Levy)" xr:uid="{B0215203-10AC-4A05-B432-5DE929395D97}"/>
    <hyperlink ref="A10" location="Notes!A1" display="Background notes to table" xr:uid="{673FA5EA-1A31-4513-8140-0238EDA43390}"/>
    <hyperlink ref="A7" location="'3.4.2 (incl CCL)'!A1" display="Table 3.4.2 Prices of fuels purchased by non-domestic consumers in the United Kingdom (including the Climate Change Levy)" xr:uid="{CA9D5D76-602B-41DC-94C1-95CEEACAD7EB}"/>
    <hyperlink ref="A12" location="Charts!A1" display="Charts 3.4.1 - 3.4.4: Prices of fuels purchased by non-domestic consumers in the United Kingdom" xr:uid="{E4766084-A18A-4048-8F2E-101DA93DF23E}"/>
    <hyperlink ref="A14" location="'CCL Paid'!A1" display="Estimate of Climate Change Levy Paid" xr:uid="{28505799-0717-4B9C-8BB3-1D803098F3C3}"/>
    <hyperlink ref="A8" location="'3.4.2 (Annual inc CCL)'!A1" display="Table 3.4.2 Prices of fuels purchased by non-domestic consumers in the United Kingdom, annually (including the Climate Change Levy)" xr:uid="{8E2A1012-C19B-4B80-92B8-83363DAB04B1}"/>
    <hyperlink ref="A6" location="'3.4.1 (Annual excl CCL)'!A1" display="Table 3.4.1 Prices of fuels purchased by non-domestic consumers in the United Kingdom, annually (excluding the Climate Change Levy)" xr:uid="{94E468C7-179C-4070-99F5-7FD763A3F641}"/>
  </hyperlink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D5AE2-970D-429C-BB05-AE65A5635019}">
  <sheetPr>
    <tabColor theme="4"/>
  </sheetPr>
  <dimension ref="A1:Q109"/>
  <sheetViews>
    <sheetView showGridLines="0" zoomScale="93" zoomScaleNormal="93" workbookViewId="0">
      <pane ySplit="7" topLeftCell="A63" activePane="bottomLeft" state="frozen"/>
      <selection pane="bottomLeft"/>
    </sheetView>
  </sheetViews>
  <sheetFormatPr defaultColWidth="13.1796875" defaultRowHeight="12.5" x14ac:dyDescent="0.25"/>
  <cols>
    <col min="1" max="15" width="11.54296875" customWidth="1"/>
  </cols>
  <sheetData>
    <row r="1" spans="1:17" s="2" customFormat="1" ht="18" customHeight="1" x14ac:dyDescent="0.25">
      <c r="A1" s="25" t="s">
        <v>212</v>
      </c>
    </row>
    <row r="2" spans="1:17" s="2" customFormat="1" ht="18" customHeight="1" x14ac:dyDescent="0.25">
      <c r="A2" s="60" t="s">
        <v>199</v>
      </c>
    </row>
    <row r="3" spans="1:17" s="2" customFormat="1" ht="18" customHeight="1" x14ac:dyDescent="0.25">
      <c r="A3" s="41" t="s">
        <v>201</v>
      </c>
    </row>
    <row r="4" spans="1:17" s="2" customFormat="1" ht="18" customHeight="1" x14ac:dyDescent="0.25">
      <c r="A4" s="5" t="s">
        <v>200</v>
      </c>
    </row>
    <row r="5" spans="1:17" s="2" customFormat="1" ht="18" customHeight="1" x14ac:dyDescent="0.25">
      <c r="A5" s="5" t="s">
        <v>219</v>
      </c>
    </row>
    <row r="6" spans="1:17" s="2" customFormat="1" ht="18" customHeight="1" x14ac:dyDescent="0.25">
      <c r="A6" s="41" t="s">
        <v>254</v>
      </c>
    </row>
    <row r="7" spans="1:17" ht="64" customHeight="1" x14ac:dyDescent="0.3">
      <c r="A7" s="63" t="s">
        <v>195</v>
      </c>
      <c r="B7" s="36" t="s">
        <v>198</v>
      </c>
      <c r="C7" s="21" t="s">
        <v>181</v>
      </c>
      <c r="D7" s="21" t="s">
        <v>182</v>
      </c>
      <c r="E7" s="21" t="s">
        <v>183</v>
      </c>
      <c r="F7" s="21" t="s">
        <v>184</v>
      </c>
      <c r="G7" s="21" t="s">
        <v>185</v>
      </c>
      <c r="H7" s="21" t="s">
        <v>186</v>
      </c>
      <c r="I7" s="21" t="s">
        <v>187</v>
      </c>
      <c r="J7" s="22" t="s">
        <v>188</v>
      </c>
      <c r="K7" s="21" t="s">
        <v>189</v>
      </c>
      <c r="L7" s="21" t="s">
        <v>190</v>
      </c>
      <c r="M7" s="21" t="s">
        <v>191</v>
      </c>
      <c r="N7" s="21" t="s">
        <v>192</v>
      </c>
      <c r="O7" s="21" t="s">
        <v>193</v>
      </c>
      <c r="P7" s="22" t="s">
        <v>194</v>
      </c>
      <c r="Q7" s="21"/>
    </row>
    <row r="8" spans="1:17" ht="14.25" customHeight="1" x14ac:dyDescent="0.25">
      <c r="A8" s="35">
        <v>2004</v>
      </c>
      <c r="B8" s="38" t="s">
        <v>2</v>
      </c>
      <c r="C8" s="168">
        <v>5.835</v>
      </c>
      <c r="D8" s="168">
        <v>5.0919999999999996</v>
      </c>
      <c r="E8" s="168">
        <v>3.754</v>
      </c>
      <c r="F8" s="168">
        <v>3.3029999999999999</v>
      </c>
      <c r="G8" s="168">
        <v>3.141</v>
      </c>
      <c r="H8" s="168">
        <v>2.7610000000000001</v>
      </c>
      <c r="I8" s="168"/>
      <c r="J8" s="165">
        <v>3.7240000000000002</v>
      </c>
      <c r="K8" s="168">
        <v>1.488</v>
      </c>
      <c r="L8" s="168">
        <v>1.2949999999999999</v>
      </c>
      <c r="M8" s="168">
        <v>1.0780000000000001</v>
      </c>
      <c r="N8" s="168">
        <v>0.98199999999999998</v>
      </c>
      <c r="O8" s="168">
        <v>0.84399999999999997</v>
      </c>
      <c r="P8" s="165">
        <v>1.1619999999999999</v>
      </c>
      <c r="Q8" s="168"/>
    </row>
    <row r="9" spans="1:17" ht="14.25" customHeight="1" x14ac:dyDescent="0.25">
      <c r="A9" s="35">
        <v>2004</v>
      </c>
      <c r="B9" s="38" t="s">
        <v>3</v>
      </c>
      <c r="C9" s="168">
        <v>5.9059999999999997</v>
      </c>
      <c r="D9" s="168">
        <v>4.9119999999999999</v>
      </c>
      <c r="E9" s="168">
        <v>3.8149999999999999</v>
      </c>
      <c r="F9" s="168">
        <v>3.3039999999999998</v>
      </c>
      <c r="G9" s="168">
        <v>3.0430000000000001</v>
      </c>
      <c r="H9" s="168">
        <v>2.653</v>
      </c>
      <c r="I9" s="168"/>
      <c r="J9" s="165">
        <v>3.593</v>
      </c>
      <c r="K9" s="168">
        <v>1.363</v>
      </c>
      <c r="L9" s="168">
        <v>1.2210000000000001</v>
      </c>
      <c r="M9" s="168">
        <v>1.1850000000000001</v>
      </c>
      <c r="N9" s="168">
        <v>0.98699999999999999</v>
      </c>
      <c r="O9" s="168">
        <v>1.0249999999999999</v>
      </c>
      <c r="P9" s="165">
        <v>1.151</v>
      </c>
      <c r="Q9" s="168"/>
    </row>
    <row r="10" spans="1:17" ht="14.25" customHeight="1" x14ac:dyDescent="0.25">
      <c r="A10" s="35">
        <v>2004</v>
      </c>
      <c r="B10" s="38" t="s">
        <v>4</v>
      </c>
      <c r="C10" s="168">
        <v>6.0650000000000004</v>
      </c>
      <c r="D10" s="168">
        <v>4.4290000000000003</v>
      </c>
      <c r="E10" s="168">
        <v>3.593</v>
      </c>
      <c r="F10" s="168">
        <v>3.3860000000000001</v>
      </c>
      <c r="G10" s="168">
        <v>3.3919999999999999</v>
      </c>
      <c r="H10" s="168">
        <v>2.9289999999999998</v>
      </c>
      <c r="I10" s="168"/>
      <c r="J10" s="165">
        <v>3.6629999999999998</v>
      </c>
      <c r="K10" s="168">
        <v>1.5980000000000001</v>
      </c>
      <c r="L10" s="168">
        <v>1.4450000000000001</v>
      </c>
      <c r="M10" s="168">
        <v>1.1439999999999999</v>
      </c>
      <c r="N10" s="168">
        <v>0.86199999999999999</v>
      </c>
      <c r="O10" s="168">
        <v>0.95299999999999996</v>
      </c>
      <c r="P10" s="165">
        <v>1.1499999999999999</v>
      </c>
      <c r="Q10" s="168"/>
    </row>
    <row r="11" spans="1:17" ht="14.25" customHeight="1" x14ac:dyDescent="0.25">
      <c r="A11" s="35">
        <v>2004</v>
      </c>
      <c r="B11" s="38" t="s">
        <v>23</v>
      </c>
      <c r="C11" s="168">
        <v>6.1363766412311591</v>
      </c>
      <c r="D11" s="168">
        <v>5.3472849802322173</v>
      </c>
      <c r="E11" s="168">
        <v>4.5067264313483575</v>
      </c>
      <c r="F11" s="168">
        <v>3.9696525470075845</v>
      </c>
      <c r="G11" s="168">
        <v>3.9349019887242234</v>
      </c>
      <c r="H11" s="168">
        <v>3.6274302887725196</v>
      </c>
      <c r="I11" s="168"/>
      <c r="J11" s="165">
        <v>4.4560000000000004</v>
      </c>
      <c r="K11" s="165">
        <v>1.3700567732612341</v>
      </c>
      <c r="L11" s="165">
        <v>1.3028833610206834</v>
      </c>
      <c r="M11" s="165">
        <v>1.2499845835177077</v>
      </c>
      <c r="N11" s="165">
        <v>1.1396917965855147</v>
      </c>
      <c r="O11" s="165">
        <v>0.99224352675136507</v>
      </c>
      <c r="P11" s="165">
        <v>1.2239524882602573</v>
      </c>
      <c r="Q11" s="168"/>
    </row>
    <row r="12" spans="1:17" ht="14.25" customHeight="1" x14ac:dyDescent="0.25">
      <c r="A12" s="35">
        <v>2005</v>
      </c>
      <c r="B12" s="38" t="s">
        <v>2</v>
      </c>
      <c r="C12" s="165">
        <v>6.2946513769481029</v>
      </c>
      <c r="D12" s="165">
        <v>5.5658239292189071</v>
      </c>
      <c r="E12" s="165">
        <v>4.9146271035035838</v>
      </c>
      <c r="F12" s="165">
        <v>4.2738873460933879</v>
      </c>
      <c r="G12" s="165">
        <v>4.097486794641739</v>
      </c>
      <c r="H12" s="165">
        <v>3.634637276815166</v>
      </c>
      <c r="I12" s="165"/>
      <c r="J12" s="165">
        <v>4.5720000000000001</v>
      </c>
      <c r="K12" s="165">
        <v>1.7089881503402689</v>
      </c>
      <c r="L12" s="165">
        <v>1.6124302626830544</v>
      </c>
      <c r="M12" s="165">
        <v>1.4947498351994346</v>
      </c>
      <c r="N12" s="165">
        <v>1.369940806316728</v>
      </c>
      <c r="O12" s="165">
        <v>1.242410462621153</v>
      </c>
      <c r="P12" s="165">
        <v>1.488</v>
      </c>
      <c r="Q12" s="168"/>
    </row>
    <row r="13" spans="1:17" ht="14.25" customHeight="1" x14ac:dyDescent="0.25">
      <c r="A13" s="35">
        <v>2005</v>
      </c>
      <c r="B13" s="38" t="s">
        <v>3</v>
      </c>
      <c r="C13" s="165">
        <v>6.5614776341052332</v>
      </c>
      <c r="D13" s="165">
        <v>5.573923945025804</v>
      </c>
      <c r="E13" s="165">
        <v>4.9091399161826113</v>
      </c>
      <c r="F13" s="165">
        <v>4.2513938997368763</v>
      </c>
      <c r="G13" s="165">
        <v>4.0595151624517127</v>
      </c>
      <c r="H13" s="165">
        <v>3.6752595223399043</v>
      </c>
      <c r="I13" s="165"/>
      <c r="J13" s="165">
        <v>4.5999999999999996</v>
      </c>
      <c r="K13" s="165">
        <v>1.7609886636286443</v>
      </c>
      <c r="L13" s="165">
        <v>1.7607152014177505</v>
      </c>
      <c r="M13" s="165">
        <v>1.6559007236365861</v>
      </c>
      <c r="N13" s="165">
        <v>1.3503532129084812</v>
      </c>
      <c r="O13" s="165">
        <v>1.2431787114682242</v>
      </c>
      <c r="P13" s="165">
        <v>1.5609999999999999</v>
      </c>
      <c r="Q13" s="168"/>
    </row>
    <row r="14" spans="1:17" ht="14.25" customHeight="1" x14ac:dyDescent="0.25">
      <c r="A14" s="35">
        <v>2005</v>
      </c>
      <c r="B14" s="38" t="s">
        <v>4</v>
      </c>
      <c r="C14" s="168">
        <v>6.7909765458479168</v>
      </c>
      <c r="D14" s="168">
        <v>5.743884364251314</v>
      </c>
      <c r="E14" s="168">
        <v>5.0868592738597593</v>
      </c>
      <c r="F14" s="168">
        <v>4.3633101633816818</v>
      </c>
      <c r="G14" s="168">
        <v>4.0753639329132003</v>
      </c>
      <c r="H14" s="168">
        <v>3.8808253948509668</v>
      </c>
      <c r="I14" s="168"/>
      <c r="J14" s="168">
        <v>4.7380000000000004</v>
      </c>
      <c r="K14" s="165">
        <v>1.7774407676069026</v>
      </c>
      <c r="L14" s="165">
        <v>1.7094673820480855</v>
      </c>
      <c r="M14" s="165">
        <v>1.5052988749147336</v>
      </c>
      <c r="N14" s="165">
        <v>1.2601875469870987</v>
      </c>
      <c r="O14" s="165">
        <v>1.1431399083280793</v>
      </c>
      <c r="P14" s="165">
        <v>1.4430000000000001</v>
      </c>
      <c r="Q14" s="168"/>
    </row>
    <row r="15" spans="1:17" ht="14.25" customHeight="1" x14ac:dyDescent="0.25">
      <c r="A15" s="35">
        <v>2005</v>
      </c>
      <c r="B15" s="38" t="s">
        <v>23</v>
      </c>
      <c r="C15" s="168">
        <v>6.9781624699144151</v>
      </c>
      <c r="D15" s="168">
        <v>6.3162828216036138</v>
      </c>
      <c r="E15" s="168">
        <v>6.0647712004018794</v>
      </c>
      <c r="F15" s="168">
        <v>5.5251267905973105</v>
      </c>
      <c r="G15" s="168">
        <v>5.0377614306433811</v>
      </c>
      <c r="H15" s="168">
        <v>4.5845659269801571</v>
      </c>
      <c r="I15" s="168"/>
      <c r="J15" s="168">
        <v>5.52</v>
      </c>
      <c r="K15" s="165">
        <v>1.98933659216547</v>
      </c>
      <c r="L15" s="165">
        <v>1.9930030397843368</v>
      </c>
      <c r="M15" s="165">
        <v>1.8970208432834201</v>
      </c>
      <c r="N15" s="165">
        <v>1.7694369235770235</v>
      </c>
      <c r="O15" s="165">
        <v>1.9448154958150796</v>
      </c>
      <c r="P15" s="165">
        <v>1.9096338886056725</v>
      </c>
      <c r="Q15" s="168"/>
    </row>
    <row r="16" spans="1:17" ht="14.25" customHeight="1" x14ac:dyDescent="0.25">
      <c r="A16" s="35">
        <v>2006</v>
      </c>
      <c r="B16" s="38" t="s">
        <v>2</v>
      </c>
      <c r="C16" s="169">
        <v>7.3038019226486872</v>
      </c>
      <c r="D16" s="169">
        <v>6.5366730110318159</v>
      </c>
      <c r="E16" s="169">
        <v>6.6633636384832879</v>
      </c>
      <c r="F16" s="169">
        <v>5.9840210133646652</v>
      </c>
      <c r="G16" s="169">
        <v>5.877769134300026</v>
      </c>
      <c r="H16" s="169">
        <v>4.9962615508305266</v>
      </c>
      <c r="I16" s="169"/>
      <c r="J16" s="169">
        <v>6.0869351843444841</v>
      </c>
      <c r="K16" s="165">
        <v>2.2664637127073517</v>
      </c>
      <c r="L16" s="165">
        <v>2.3026772947835932</v>
      </c>
      <c r="M16" s="165">
        <v>2.2823870148394971</v>
      </c>
      <c r="N16" s="165">
        <v>2.3167693508553531</v>
      </c>
      <c r="O16" s="165">
        <v>2.0160844322583302</v>
      </c>
      <c r="P16" s="165">
        <v>2.2549999999999999</v>
      </c>
      <c r="Q16" s="168"/>
    </row>
    <row r="17" spans="1:17" ht="14.25" customHeight="1" x14ac:dyDescent="0.25">
      <c r="A17" s="35">
        <v>2006</v>
      </c>
      <c r="B17" s="38" t="s">
        <v>3</v>
      </c>
      <c r="C17" s="169">
        <v>7.8816585221693147</v>
      </c>
      <c r="D17" s="169">
        <v>6.6614970804796796</v>
      </c>
      <c r="E17" s="169">
        <v>6.4797031400872536</v>
      </c>
      <c r="F17" s="169">
        <v>5.9075482896286573</v>
      </c>
      <c r="G17" s="169">
        <v>5.6480694200883752</v>
      </c>
      <c r="H17" s="169">
        <v>5.0132938967809597</v>
      </c>
      <c r="I17" s="169"/>
      <c r="J17" s="169">
        <v>6.1000800044358217</v>
      </c>
      <c r="K17" s="165">
        <v>2.1726003386463941</v>
      </c>
      <c r="L17" s="165">
        <v>2.1263768684027182</v>
      </c>
      <c r="M17" s="165">
        <v>1.9414626851014887</v>
      </c>
      <c r="N17" s="165">
        <v>1.7431546026995055</v>
      </c>
      <c r="O17" s="165">
        <v>1.4118674380652161</v>
      </c>
      <c r="P17" s="165">
        <v>1.8580000000000001</v>
      </c>
      <c r="Q17" s="168"/>
    </row>
    <row r="18" spans="1:17" ht="14.25" customHeight="1" x14ac:dyDescent="0.25">
      <c r="A18" s="35">
        <v>2006</v>
      </c>
      <c r="B18" s="38" t="s">
        <v>4</v>
      </c>
      <c r="C18" s="169">
        <v>8.5309877119038049</v>
      </c>
      <c r="D18" s="169">
        <v>7.0434845624744327</v>
      </c>
      <c r="E18" s="169">
        <v>6.6033529613405779</v>
      </c>
      <c r="F18" s="169">
        <v>5.8504041779071523</v>
      </c>
      <c r="G18" s="169">
        <v>5.6789141929119822</v>
      </c>
      <c r="H18" s="169">
        <v>5.0256510121550777</v>
      </c>
      <c r="I18" s="169"/>
      <c r="J18" s="169">
        <v>6.2397154449404661</v>
      </c>
      <c r="K18" s="165">
        <v>2.4419484304760464</v>
      </c>
      <c r="L18" s="165">
        <v>2.2441984638536532</v>
      </c>
      <c r="M18" s="165">
        <v>2.0370853804005487</v>
      </c>
      <c r="N18" s="165">
        <v>1.6663401460111111</v>
      </c>
      <c r="O18" s="165">
        <v>1.2807014795002465</v>
      </c>
      <c r="P18" s="165">
        <v>1.82</v>
      </c>
      <c r="Q18" s="168"/>
    </row>
    <row r="19" spans="1:17" ht="14.25" customHeight="1" x14ac:dyDescent="0.25">
      <c r="A19" s="35">
        <v>2006</v>
      </c>
      <c r="B19" s="38" t="s">
        <v>23</v>
      </c>
      <c r="C19" s="169">
        <v>9.0985337318449009</v>
      </c>
      <c r="D19" s="169">
        <v>7.7598732532500829</v>
      </c>
      <c r="E19" s="169">
        <v>7.7276143525629806</v>
      </c>
      <c r="F19" s="169">
        <v>6.9722406615547534</v>
      </c>
      <c r="G19" s="169">
        <v>6.5575849583856138</v>
      </c>
      <c r="H19" s="169">
        <v>5.4857872040186404</v>
      </c>
      <c r="I19" s="169"/>
      <c r="J19" s="169">
        <v>7.0313754113318225</v>
      </c>
      <c r="K19" s="169">
        <v>2.623422315374357</v>
      </c>
      <c r="L19" s="169">
        <v>2.3643071442614993</v>
      </c>
      <c r="M19" s="169">
        <v>1.981521626041916</v>
      </c>
      <c r="N19" s="169">
        <v>1.8466601415908221</v>
      </c>
      <c r="O19" s="169">
        <v>1.4467107355249536</v>
      </c>
      <c r="P19" s="169">
        <v>2.0121649584574648</v>
      </c>
      <c r="Q19" s="168"/>
    </row>
    <row r="20" spans="1:17" ht="14.25" customHeight="1" x14ac:dyDescent="0.25">
      <c r="A20" s="35">
        <v>2007</v>
      </c>
      <c r="B20" s="38" t="s">
        <v>2</v>
      </c>
      <c r="C20" s="169">
        <v>9.2652585180158251</v>
      </c>
      <c r="D20" s="169">
        <v>7.9658209299407936</v>
      </c>
      <c r="E20" s="169">
        <v>7.7527058469490795</v>
      </c>
      <c r="F20" s="169">
        <v>7.0017130666427887</v>
      </c>
      <c r="G20" s="169">
        <v>6.6130661089385994</v>
      </c>
      <c r="H20" s="169">
        <v>6.6905090470987938</v>
      </c>
      <c r="I20" s="169">
        <v>6.3221120472011654</v>
      </c>
      <c r="J20" s="169">
        <v>7.3936240464280027</v>
      </c>
      <c r="K20" s="168">
        <v>2.8155405715927859</v>
      </c>
      <c r="L20" s="168">
        <v>2.6214010376020189</v>
      </c>
      <c r="M20" s="168">
        <v>2.1514399241860338</v>
      </c>
      <c r="N20" s="168">
        <v>1.8941711229535678</v>
      </c>
      <c r="O20" s="168">
        <v>1.373522634821567</v>
      </c>
      <c r="P20" s="168">
        <v>2.1642695226502404</v>
      </c>
      <c r="Q20" s="168"/>
    </row>
    <row r="21" spans="1:17" ht="14.25" customHeight="1" x14ac:dyDescent="0.25">
      <c r="A21" s="35">
        <v>2007</v>
      </c>
      <c r="B21" s="38" t="s">
        <v>3</v>
      </c>
      <c r="C21" s="165">
        <v>9.5703895656294744</v>
      </c>
      <c r="D21" s="165">
        <v>7.2937107435974049</v>
      </c>
      <c r="E21" s="165">
        <v>6.5889232493939938</v>
      </c>
      <c r="F21" s="165">
        <v>6.2267055978677819</v>
      </c>
      <c r="G21" s="165">
        <v>5.7405951572747069</v>
      </c>
      <c r="H21" s="165">
        <v>5.6171278446979933</v>
      </c>
      <c r="I21" s="165">
        <v>4.7551579707801439</v>
      </c>
      <c r="J21" s="165">
        <v>6.4865702597504438</v>
      </c>
      <c r="K21" s="169">
        <v>2.621041761870218</v>
      </c>
      <c r="L21" s="169">
        <v>2.2604462138541264</v>
      </c>
      <c r="M21" s="169">
        <v>1.8111966944600197</v>
      </c>
      <c r="N21" s="169">
        <v>1.3764178732569952</v>
      </c>
      <c r="O21" s="169">
        <v>0.96798365956956745</v>
      </c>
      <c r="P21" s="169">
        <v>1.7181577640152579</v>
      </c>
      <c r="Q21" s="168"/>
    </row>
    <row r="22" spans="1:17" ht="14.25" customHeight="1" x14ac:dyDescent="0.25">
      <c r="A22" s="35">
        <v>2007</v>
      </c>
      <c r="B22" s="38" t="s">
        <v>4</v>
      </c>
      <c r="C22" s="165">
        <v>9.6708974251972908</v>
      </c>
      <c r="D22" s="165">
        <v>7.9853043919613373</v>
      </c>
      <c r="E22" s="165">
        <v>7.1965325612492537</v>
      </c>
      <c r="F22" s="165">
        <v>6.2582687582558085</v>
      </c>
      <c r="G22" s="165">
        <v>5.9205531245508709</v>
      </c>
      <c r="H22" s="165">
        <v>5.6291061418600377</v>
      </c>
      <c r="I22" s="165">
        <v>4.1944260287207777</v>
      </c>
      <c r="J22" s="165">
        <v>6.6337868545186165</v>
      </c>
      <c r="K22" s="169">
        <v>2.5801772305021333</v>
      </c>
      <c r="L22" s="169">
        <v>1.9192730896700623</v>
      </c>
      <c r="M22" s="169">
        <v>1.5425947861244522</v>
      </c>
      <c r="N22" s="169">
        <v>1.2912634509180809</v>
      </c>
      <c r="O22" s="169">
        <v>1.048275345908265</v>
      </c>
      <c r="P22" s="169">
        <v>1.516117371401958</v>
      </c>
      <c r="Q22" s="168"/>
    </row>
    <row r="23" spans="1:17" ht="14.25" customHeight="1" x14ac:dyDescent="0.25">
      <c r="A23" s="35">
        <v>2007</v>
      </c>
      <c r="B23" s="38" t="s">
        <v>23</v>
      </c>
      <c r="C23" s="165">
        <v>9.6712920476868796</v>
      </c>
      <c r="D23" s="165">
        <v>8.0883423192514687</v>
      </c>
      <c r="E23" s="165">
        <v>7.1545932929358402</v>
      </c>
      <c r="F23" s="165">
        <v>6.3181929322210371</v>
      </c>
      <c r="G23" s="165">
        <v>6.0144726275681615</v>
      </c>
      <c r="H23" s="165">
        <v>5.8092787209891119</v>
      </c>
      <c r="I23" s="165">
        <v>5.3542632450878447</v>
      </c>
      <c r="J23" s="165">
        <v>6.8744323706249384</v>
      </c>
      <c r="K23" s="168">
        <v>2.6512919729163955</v>
      </c>
      <c r="L23" s="168">
        <v>2.2336680204057906</v>
      </c>
      <c r="M23" s="168">
        <v>1.8000704757066475</v>
      </c>
      <c r="N23" s="168">
        <v>1.5879792462038913</v>
      </c>
      <c r="O23" s="168">
        <v>1.5123973195579918</v>
      </c>
      <c r="P23" s="168">
        <v>1.9076903226578787</v>
      </c>
      <c r="Q23" s="168"/>
    </row>
    <row r="24" spans="1:17" ht="14.25" customHeight="1" x14ac:dyDescent="0.25">
      <c r="A24" s="35">
        <v>2008</v>
      </c>
      <c r="B24" s="38" t="s">
        <v>2</v>
      </c>
      <c r="C24" s="165">
        <v>9.7503539162488035</v>
      </c>
      <c r="D24" s="165">
        <v>8.2566258316378001</v>
      </c>
      <c r="E24" s="165">
        <v>7.2574101242198763</v>
      </c>
      <c r="F24" s="165">
        <v>6.3656670587239361</v>
      </c>
      <c r="G24" s="165">
        <v>6.2813086741788808</v>
      </c>
      <c r="H24" s="165">
        <v>6.460509312115831</v>
      </c>
      <c r="I24" s="165">
        <v>5.6471990720156455</v>
      </c>
      <c r="J24" s="165">
        <v>7.1191849373258798</v>
      </c>
      <c r="K24" s="168">
        <v>2.927026623671146</v>
      </c>
      <c r="L24" s="168">
        <v>2.3471629778291923</v>
      </c>
      <c r="M24" s="168">
        <v>1.9618712754154364</v>
      </c>
      <c r="N24" s="168">
        <v>1.8624946912185687</v>
      </c>
      <c r="O24" s="168">
        <v>1.7431115514619036</v>
      </c>
      <c r="P24" s="168">
        <v>2.1409927230792305</v>
      </c>
      <c r="Q24" s="168"/>
    </row>
    <row r="25" spans="1:17" ht="14.25" customHeight="1" x14ac:dyDescent="0.25">
      <c r="A25" s="35">
        <v>2008</v>
      </c>
      <c r="B25" s="38" t="s">
        <v>3</v>
      </c>
      <c r="C25" s="165">
        <v>9.8622659156312089</v>
      </c>
      <c r="D25" s="165">
        <v>8.2752889302999897</v>
      </c>
      <c r="E25" s="165">
        <v>7.2600099482984062</v>
      </c>
      <c r="F25" s="165">
        <v>6.7282511171188037</v>
      </c>
      <c r="G25" s="165">
        <v>6.6085690510698054</v>
      </c>
      <c r="H25" s="165">
        <v>6.8599738291327386</v>
      </c>
      <c r="I25" s="165">
        <v>6.1525915098465784</v>
      </c>
      <c r="J25" s="165">
        <v>7.4298862654842326</v>
      </c>
      <c r="K25" s="168">
        <v>2.9449863384565216</v>
      </c>
      <c r="L25" s="168">
        <v>2.3747000656848796</v>
      </c>
      <c r="M25" s="168">
        <v>2.1502277938928551</v>
      </c>
      <c r="N25" s="168">
        <v>2.0593033966027932</v>
      </c>
      <c r="O25" s="168">
        <v>2.052832017015406</v>
      </c>
      <c r="P25" s="168">
        <v>2.2532216380078407</v>
      </c>
      <c r="Q25" s="168"/>
    </row>
    <row r="26" spans="1:17" ht="14.25" customHeight="1" x14ac:dyDescent="0.25">
      <c r="A26" s="35">
        <v>2008</v>
      </c>
      <c r="B26" s="38" t="s">
        <v>4</v>
      </c>
      <c r="C26" s="165">
        <v>10.452705218486319</v>
      </c>
      <c r="D26" s="165">
        <v>8.8147948719618565</v>
      </c>
      <c r="E26" s="165">
        <v>7.7570941301693193</v>
      </c>
      <c r="F26" s="165">
        <v>7.1752605134050773</v>
      </c>
      <c r="G26" s="165">
        <v>7.0095022384265366</v>
      </c>
      <c r="H26" s="165">
        <v>7.1086009276749351</v>
      </c>
      <c r="I26" s="165">
        <v>6.3004233297397638</v>
      </c>
      <c r="J26" s="165">
        <v>7.8138962861866794</v>
      </c>
      <c r="K26" s="168">
        <v>3.168391934431571</v>
      </c>
      <c r="L26" s="168">
        <v>2.4804737706169244</v>
      </c>
      <c r="M26" s="168">
        <v>2.2216579402638286</v>
      </c>
      <c r="N26" s="168">
        <v>2.1484595906082053</v>
      </c>
      <c r="O26" s="168">
        <v>2.0852850248516059</v>
      </c>
      <c r="P26" s="168">
        <v>2.3008583740260589</v>
      </c>
      <c r="Q26" s="168"/>
    </row>
    <row r="27" spans="1:17" ht="14.25" customHeight="1" x14ac:dyDescent="0.25">
      <c r="A27" s="35">
        <v>2008</v>
      </c>
      <c r="B27" s="38" t="s">
        <v>23</v>
      </c>
      <c r="C27" s="165">
        <v>11.291928141526414</v>
      </c>
      <c r="D27" s="165">
        <v>9.7713260948226335</v>
      </c>
      <c r="E27" s="165">
        <v>9.772530445322916</v>
      </c>
      <c r="F27" s="165">
        <v>9.226970909330209</v>
      </c>
      <c r="G27" s="165">
        <v>8.840756695685732</v>
      </c>
      <c r="H27" s="165">
        <v>9.3623873747815161</v>
      </c>
      <c r="I27" s="165">
        <v>7.6724739705175118</v>
      </c>
      <c r="J27" s="165">
        <v>9.4453803551195925</v>
      </c>
      <c r="K27" s="168">
        <v>3.5482322179066328</v>
      </c>
      <c r="L27" s="168">
        <v>2.954022597263426</v>
      </c>
      <c r="M27" s="168">
        <v>2.6513186317157174</v>
      </c>
      <c r="N27" s="168">
        <v>2.5661743376068666</v>
      </c>
      <c r="O27" s="168">
        <v>2.2856066634747561</v>
      </c>
      <c r="P27" s="168">
        <v>2.7817456980656989</v>
      </c>
      <c r="Q27" s="168"/>
    </row>
    <row r="28" spans="1:17" ht="14.25" customHeight="1" x14ac:dyDescent="0.25">
      <c r="A28" s="35">
        <v>2009</v>
      </c>
      <c r="B28" s="38" t="s">
        <v>2</v>
      </c>
      <c r="C28" s="165">
        <v>11.874046979748416</v>
      </c>
      <c r="D28" s="165">
        <v>10.038969603065496</v>
      </c>
      <c r="E28" s="165">
        <v>9.1360518493585108</v>
      </c>
      <c r="F28" s="165">
        <v>8.237340537374422</v>
      </c>
      <c r="G28" s="165">
        <v>8.0766052997695859</v>
      </c>
      <c r="H28" s="165">
        <v>7.9979128066636358</v>
      </c>
      <c r="I28" s="165">
        <v>7.0651196553517543</v>
      </c>
      <c r="J28" s="165">
        <v>9.0569603149398805</v>
      </c>
      <c r="K28" s="168">
        <v>3.7265228597883588</v>
      </c>
      <c r="L28" s="168">
        <v>2.8916289843951652</v>
      </c>
      <c r="M28" s="168">
        <v>2.6719393246314813</v>
      </c>
      <c r="N28" s="168">
        <v>2.5012803813105338</v>
      </c>
      <c r="O28" s="168">
        <v>2.1241356385192121</v>
      </c>
      <c r="P28" s="168">
        <v>2.7950135217664624</v>
      </c>
      <c r="Q28" s="168"/>
    </row>
    <row r="29" spans="1:17" ht="14.25" customHeight="1" x14ac:dyDescent="0.25">
      <c r="A29" s="35">
        <v>2009</v>
      </c>
      <c r="B29" s="38" t="s">
        <v>3</v>
      </c>
      <c r="C29" s="165">
        <v>11.863693914885726</v>
      </c>
      <c r="D29" s="165">
        <v>10.051182965616951</v>
      </c>
      <c r="E29" s="165">
        <v>9.3291391540080451</v>
      </c>
      <c r="F29" s="165">
        <v>8.3592020286264717</v>
      </c>
      <c r="G29" s="165">
        <v>8.2275306344697992</v>
      </c>
      <c r="H29" s="165">
        <v>8.1831859284846349</v>
      </c>
      <c r="I29" s="165">
        <v>6.8888673399383649</v>
      </c>
      <c r="J29" s="165">
        <v>9.1338106290937091</v>
      </c>
      <c r="K29" s="168">
        <v>3.6296948704085996</v>
      </c>
      <c r="L29" s="168">
        <v>2.7031409846964789</v>
      </c>
      <c r="M29" s="168">
        <v>2.2760659786579924</v>
      </c>
      <c r="N29" s="168">
        <v>1.9089220622922141</v>
      </c>
      <c r="O29" s="168">
        <v>1.4362561983624269</v>
      </c>
      <c r="P29" s="168">
        <v>2.4052148717145787</v>
      </c>
      <c r="Q29" s="168"/>
    </row>
    <row r="30" spans="1:17" ht="14.25" customHeight="1" x14ac:dyDescent="0.25">
      <c r="A30" s="35">
        <v>2009</v>
      </c>
      <c r="B30" s="38" t="s">
        <v>4</v>
      </c>
      <c r="C30" s="165">
        <v>12.050926204857976</v>
      </c>
      <c r="D30" s="165">
        <v>10.105651523854094</v>
      </c>
      <c r="E30" s="165">
        <v>9.0582197630069548</v>
      </c>
      <c r="F30" s="165">
        <v>7.9842174602406129</v>
      </c>
      <c r="G30" s="165">
        <v>7.7291756177826665</v>
      </c>
      <c r="H30" s="165">
        <v>7.7218158787423228</v>
      </c>
      <c r="I30" s="165">
        <v>6.6102046525710856</v>
      </c>
      <c r="J30" s="165">
        <v>8.8528253007627509</v>
      </c>
      <c r="K30" s="168">
        <v>3.4581410820297012</v>
      </c>
      <c r="L30" s="168">
        <v>2.1835376343637485</v>
      </c>
      <c r="M30" s="168">
        <v>1.8692046277858239</v>
      </c>
      <c r="N30" s="168">
        <v>1.6998560773314719</v>
      </c>
      <c r="O30" s="168">
        <v>0.99796328834734083</v>
      </c>
      <c r="P30" s="168">
        <v>1.8600500908876676</v>
      </c>
      <c r="Q30" s="168"/>
    </row>
    <row r="31" spans="1:17" ht="14.25" customHeight="1" x14ac:dyDescent="0.25">
      <c r="A31" s="35">
        <v>2009</v>
      </c>
      <c r="B31" s="38" t="s">
        <v>23</v>
      </c>
      <c r="C31" s="165">
        <v>11.870238240917702</v>
      </c>
      <c r="D31" s="165">
        <v>9.8369663922880086</v>
      </c>
      <c r="E31" s="165">
        <v>8.2500062984796649</v>
      </c>
      <c r="F31" s="165">
        <v>7.395960440564826</v>
      </c>
      <c r="G31" s="165">
        <v>7.2567062042819517</v>
      </c>
      <c r="H31" s="165">
        <v>7.2304797120533078</v>
      </c>
      <c r="I31" s="165">
        <v>7.0597741833920526</v>
      </c>
      <c r="J31" s="165">
        <v>8.5556533859925814</v>
      </c>
      <c r="K31" s="168">
        <v>3.1155721946645842</v>
      </c>
      <c r="L31" s="168">
        <v>2.0793567384917986</v>
      </c>
      <c r="M31" s="168">
        <v>1.803361113355971</v>
      </c>
      <c r="N31" s="168">
        <v>1.6528979501751375</v>
      </c>
      <c r="O31" s="168">
        <v>1.2236936191032808</v>
      </c>
      <c r="P31" s="168">
        <v>1.9349645908453852</v>
      </c>
      <c r="Q31" s="168"/>
    </row>
    <row r="32" spans="1:17" ht="14.25" customHeight="1" x14ac:dyDescent="0.25">
      <c r="A32" s="35">
        <v>2010</v>
      </c>
      <c r="B32" s="38" t="s">
        <v>2</v>
      </c>
      <c r="C32" s="165">
        <v>11.965083019516028</v>
      </c>
      <c r="D32" s="165">
        <v>9.7799664474080679</v>
      </c>
      <c r="E32" s="165">
        <v>8.2395306725970396</v>
      </c>
      <c r="F32" s="165">
        <v>7.2967285369811448</v>
      </c>
      <c r="G32" s="165">
        <v>7.0425879360897241</v>
      </c>
      <c r="H32" s="165">
        <v>6.8343045867219114</v>
      </c>
      <c r="I32" s="165">
        <v>7.1120685957825804</v>
      </c>
      <c r="J32" s="165">
        <v>8.470069241858285</v>
      </c>
      <c r="K32" s="168">
        <v>3.2048967105131507</v>
      </c>
      <c r="L32" s="168">
        <v>2.3569462383568642</v>
      </c>
      <c r="M32" s="168">
        <v>1.9395628936618108</v>
      </c>
      <c r="N32" s="168">
        <v>1.774751525244689</v>
      </c>
      <c r="O32" s="168">
        <v>1.4176647202068307</v>
      </c>
      <c r="P32" s="168">
        <v>2.151381551883957</v>
      </c>
      <c r="Q32" s="168"/>
    </row>
    <row r="33" spans="1:17" ht="14.25" customHeight="1" x14ac:dyDescent="0.25">
      <c r="A33" s="35">
        <v>2010</v>
      </c>
      <c r="B33" s="38" t="s">
        <v>3</v>
      </c>
      <c r="C33" s="165">
        <v>12.016675252216857</v>
      </c>
      <c r="D33" s="165">
        <v>9.6999281716820551</v>
      </c>
      <c r="E33" s="165">
        <v>8.1707515986197663</v>
      </c>
      <c r="F33" s="165">
        <v>7.1146002644749382</v>
      </c>
      <c r="G33" s="165">
        <v>6.5928546150925289</v>
      </c>
      <c r="H33" s="165">
        <v>6.3381972762425853</v>
      </c>
      <c r="I33" s="165">
        <v>6.2421862584442627</v>
      </c>
      <c r="J33" s="165">
        <v>8.1461152288709027</v>
      </c>
      <c r="K33" s="168">
        <v>3.3223430659553972</v>
      </c>
      <c r="L33" s="168">
        <v>2.3140813825645821</v>
      </c>
      <c r="M33" s="168">
        <v>1.7423852652114766</v>
      </c>
      <c r="N33" s="168">
        <v>1.5682675843480625</v>
      </c>
      <c r="O33" s="168">
        <v>1.360780301016292</v>
      </c>
      <c r="P33" s="168">
        <v>1.926664492892884</v>
      </c>
      <c r="Q33" s="168"/>
    </row>
    <row r="34" spans="1:17" ht="14.25" customHeight="1" x14ac:dyDescent="0.25">
      <c r="A34" s="35">
        <v>2010</v>
      </c>
      <c r="B34" s="38" t="s">
        <v>4</v>
      </c>
      <c r="C34" s="165">
        <v>12.142372726612743</v>
      </c>
      <c r="D34" s="165">
        <v>9.7848060790859179</v>
      </c>
      <c r="E34" s="165">
        <v>8.1541760064683508</v>
      </c>
      <c r="F34" s="165">
        <v>7.1627179085614241</v>
      </c>
      <c r="G34" s="165">
        <v>6.4966644381331502</v>
      </c>
      <c r="H34" s="165">
        <v>6.4254084090487495</v>
      </c>
      <c r="I34" s="165">
        <v>6.6352876280521151</v>
      </c>
      <c r="J34" s="165">
        <v>8.2103472092366392</v>
      </c>
      <c r="K34" s="168">
        <v>3.3260960502614467</v>
      </c>
      <c r="L34" s="168">
        <v>2.3228667518973127</v>
      </c>
      <c r="M34" s="168">
        <v>1.7424451659714357</v>
      </c>
      <c r="N34" s="168">
        <v>1.6420018271080794</v>
      </c>
      <c r="O34" s="168">
        <v>1.5931073901318753</v>
      </c>
      <c r="P34" s="168">
        <v>1.8978418967012254</v>
      </c>
      <c r="Q34" s="168"/>
    </row>
    <row r="35" spans="1:17" ht="14.25" customHeight="1" x14ac:dyDescent="0.25">
      <c r="A35" s="35">
        <v>2010</v>
      </c>
      <c r="B35" s="38" t="s">
        <v>23</v>
      </c>
      <c r="C35" s="165">
        <v>11.937703807258066</v>
      </c>
      <c r="D35" s="165">
        <v>9.5927374440613526</v>
      </c>
      <c r="E35" s="165">
        <v>8.0722512209728912</v>
      </c>
      <c r="F35" s="165">
        <v>7.2692353538424763</v>
      </c>
      <c r="G35" s="165">
        <v>6.5610072232604626</v>
      </c>
      <c r="H35" s="165">
        <v>6.5687609263205013</v>
      </c>
      <c r="I35" s="165">
        <v>6.3976727607256763</v>
      </c>
      <c r="J35" s="165">
        <v>8.1415687927226834</v>
      </c>
      <c r="K35" s="168">
        <v>2.8567994123217986</v>
      </c>
      <c r="L35" s="168">
        <v>2.1731705177322591</v>
      </c>
      <c r="M35" s="168">
        <v>1.8629016616774099</v>
      </c>
      <c r="N35" s="168">
        <v>1.8271735630862911</v>
      </c>
      <c r="O35" s="168">
        <v>1.8395176441778178</v>
      </c>
      <c r="P35" s="168">
        <v>2.0574822024127375</v>
      </c>
      <c r="Q35" s="168"/>
    </row>
    <row r="36" spans="1:17" ht="14.25" customHeight="1" x14ac:dyDescent="0.25">
      <c r="A36" s="35">
        <v>2011</v>
      </c>
      <c r="B36" s="38" t="s">
        <v>2</v>
      </c>
      <c r="C36" s="165">
        <v>11.009640746872423</v>
      </c>
      <c r="D36" s="165">
        <v>9.6536611489355497</v>
      </c>
      <c r="E36" s="165">
        <v>8.0851301284129953</v>
      </c>
      <c r="F36" s="165">
        <v>7.4561439478840086</v>
      </c>
      <c r="G36" s="165">
        <v>6.9266819000281039</v>
      </c>
      <c r="H36" s="165">
        <v>7.0259984228229939</v>
      </c>
      <c r="I36" s="165">
        <v>6.9571067959104269</v>
      </c>
      <c r="J36" s="165">
        <v>8.1344380783669212</v>
      </c>
      <c r="K36" s="168">
        <v>3.1199450319827524</v>
      </c>
      <c r="L36" s="168">
        <v>2.263112056075939</v>
      </c>
      <c r="M36" s="168">
        <v>1.9823361822398777</v>
      </c>
      <c r="N36" s="168">
        <v>1.9333461596049584</v>
      </c>
      <c r="O36" s="168">
        <v>1.9594974368608244</v>
      </c>
      <c r="P36" s="168">
        <v>2.2036411685535229</v>
      </c>
      <c r="Q36" s="168"/>
    </row>
    <row r="37" spans="1:17" ht="14.25" customHeight="1" x14ac:dyDescent="0.25">
      <c r="A37" s="35">
        <v>2011</v>
      </c>
      <c r="B37" s="38" t="s">
        <v>3</v>
      </c>
      <c r="C37" s="165">
        <v>11.408829918139908</v>
      </c>
      <c r="D37" s="165">
        <v>9.5600039407193851</v>
      </c>
      <c r="E37" s="165">
        <v>8.2294313527833349</v>
      </c>
      <c r="F37" s="165">
        <v>7.4017238315524407</v>
      </c>
      <c r="G37" s="165">
        <v>7.240470926176843</v>
      </c>
      <c r="H37" s="165">
        <v>7.0060147041744099</v>
      </c>
      <c r="I37" s="165">
        <v>6.5833082310959083</v>
      </c>
      <c r="J37" s="165">
        <v>8.0627354051574684</v>
      </c>
      <c r="K37" s="168">
        <v>3.3882709617023137</v>
      </c>
      <c r="L37" s="168">
        <v>2.4089944779648969</v>
      </c>
      <c r="M37" s="168">
        <v>2.0943210938219536</v>
      </c>
      <c r="N37" s="168">
        <v>2.0716813069226823</v>
      </c>
      <c r="O37" s="168">
        <v>2.0912147292546264</v>
      </c>
      <c r="P37" s="168">
        <v>2.2877990008880933</v>
      </c>
      <c r="Q37" s="168"/>
    </row>
    <row r="38" spans="1:17" ht="14.25" customHeight="1" x14ac:dyDescent="0.25">
      <c r="A38" s="35">
        <v>2011</v>
      </c>
      <c r="B38" s="38" t="s">
        <v>4</v>
      </c>
      <c r="C38" s="165">
        <v>11.784740913111818</v>
      </c>
      <c r="D38" s="165">
        <v>9.750898385946595</v>
      </c>
      <c r="E38" s="165">
        <v>8.3926347995486683</v>
      </c>
      <c r="F38" s="165">
        <v>7.4604548929012084</v>
      </c>
      <c r="G38" s="165">
        <v>7.0695080983747438</v>
      </c>
      <c r="H38" s="165">
        <v>6.6416477110127454</v>
      </c>
      <c r="I38" s="165">
        <v>6.981566498963196</v>
      </c>
      <c r="J38" s="165">
        <v>8.1242120574225769</v>
      </c>
      <c r="K38" s="168">
        <v>3.3134111980116776</v>
      </c>
      <c r="L38" s="168">
        <v>2.5181389408493127</v>
      </c>
      <c r="M38" s="168">
        <v>2.0122235616097797</v>
      </c>
      <c r="N38" s="168">
        <v>1.9394757105738325</v>
      </c>
      <c r="O38" s="168">
        <v>1.9327476125930243</v>
      </c>
      <c r="P38" s="168">
        <v>2.1440983358581738</v>
      </c>
      <c r="Q38" s="168"/>
    </row>
    <row r="39" spans="1:17" ht="14.25" customHeight="1" x14ac:dyDescent="0.25">
      <c r="A39" s="35">
        <v>2011</v>
      </c>
      <c r="B39" s="38" t="s">
        <v>23</v>
      </c>
      <c r="C39" s="165">
        <v>13.042738252507874</v>
      </c>
      <c r="D39" s="165">
        <v>10.2217328778399</v>
      </c>
      <c r="E39" s="165">
        <v>8.9174843069549734</v>
      </c>
      <c r="F39" s="165">
        <v>7.9888262617431041</v>
      </c>
      <c r="G39" s="165">
        <v>7.3895392204540364</v>
      </c>
      <c r="H39" s="165">
        <v>7.1386429507431242</v>
      </c>
      <c r="I39" s="165">
        <v>7.2551204462673251</v>
      </c>
      <c r="J39" s="165">
        <v>8.6835146738024438</v>
      </c>
      <c r="K39" s="168">
        <v>3.5550655478862803</v>
      </c>
      <c r="L39" s="168">
        <v>2.798923483496405</v>
      </c>
      <c r="M39" s="168">
        <v>2.4508613003312703</v>
      </c>
      <c r="N39" s="168">
        <v>2.3174391508674832</v>
      </c>
      <c r="O39" s="168">
        <v>2.08916376253043</v>
      </c>
      <c r="P39" s="168">
        <v>2.5516480495547968</v>
      </c>
      <c r="Q39" s="168"/>
    </row>
    <row r="40" spans="1:17" ht="14.25" customHeight="1" x14ac:dyDescent="0.25">
      <c r="A40" s="35">
        <v>2012</v>
      </c>
      <c r="B40" s="38" t="s">
        <v>2</v>
      </c>
      <c r="C40" s="165">
        <v>12.202670970087263</v>
      </c>
      <c r="D40" s="165">
        <v>10.363334453501746</v>
      </c>
      <c r="E40" s="165">
        <v>9.0479016142513817</v>
      </c>
      <c r="F40" s="165">
        <v>8.1125483607564828</v>
      </c>
      <c r="G40" s="165">
        <v>7.7786829565617772</v>
      </c>
      <c r="H40" s="165">
        <v>6.7996169839251639</v>
      </c>
      <c r="I40" s="165">
        <v>7.6233022688733243</v>
      </c>
      <c r="J40" s="165">
        <v>8.8963104430978497</v>
      </c>
      <c r="K40" s="168">
        <v>3.7517397037890543</v>
      </c>
      <c r="L40" s="168">
        <v>2.8833997917025438</v>
      </c>
      <c r="M40" s="168">
        <v>2.5254640942694411</v>
      </c>
      <c r="N40" s="168">
        <v>2.3610391980431427</v>
      </c>
      <c r="O40" s="168">
        <v>2.0925914794497498</v>
      </c>
      <c r="P40" s="168">
        <v>2.756914367384236</v>
      </c>
      <c r="Q40" s="168"/>
    </row>
    <row r="41" spans="1:17" ht="14.25" customHeight="1" x14ac:dyDescent="0.25">
      <c r="A41" s="35">
        <v>2012</v>
      </c>
      <c r="B41" s="38" t="s">
        <v>3</v>
      </c>
      <c r="C41" s="165">
        <v>11.963781850392401</v>
      </c>
      <c r="D41" s="165">
        <v>10.140375361479654</v>
      </c>
      <c r="E41" s="165">
        <v>8.9450108529134713</v>
      </c>
      <c r="F41" s="165">
        <v>8.1763776937164714</v>
      </c>
      <c r="G41" s="165">
        <v>8.2629145093768983</v>
      </c>
      <c r="H41" s="165">
        <v>7.9082007401846086</v>
      </c>
      <c r="I41" s="165">
        <v>7.9248095953494735</v>
      </c>
      <c r="J41" s="165">
        <v>8.849393548430033</v>
      </c>
      <c r="K41" s="168">
        <v>4.0093612566021237</v>
      </c>
      <c r="L41" s="168">
        <v>2.9879114709898231</v>
      </c>
      <c r="M41" s="168">
        <v>2.5790339134282547</v>
      </c>
      <c r="N41" s="168">
        <v>2.3355443640328324</v>
      </c>
      <c r="O41" s="168">
        <v>1.9776919454913386</v>
      </c>
      <c r="P41" s="168">
        <v>2.7652895427409176</v>
      </c>
      <c r="Q41" s="168"/>
    </row>
    <row r="42" spans="1:17" ht="14.25" customHeight="1" x14ac:dyDescent="0.25">
      <c r="A42" s="35">
        <v>2012</v>
      </c>
      <c r="B42" s="38" t="s">
        <v>4</v>
      </c>
      <c r="C42" s="165">
        <v>12.295721898803</v>
      </c>
      <c r="D42" s="165">
        <v>10.388204153942123</v>
      </c>
      <c r="E42" s="165">
        <v>9.0798965815999555</v>
      </c>
      <c r="F42" s="165">
        <v>8.2747903797408355</v>
      </c>
      <c r="G42" s="165">
        <v>7.9898163777357842</v>
      </c>
      <c r="H42" s="165">
        <v>7.8394731642113866</v>
      </c>
      <c r="I42" s="165">
        <v>7.8580082132170022</v>
      </c>
      <c r="J42" s="165">
        <v>8.8437437613975902</v>
      </c>
      <c r="K42" s="168">
        <v>4.4248217173187623</v>
      </c>
      <c r="L42" s="168">
        <v>2.9551838399909713</v>
      </c>
      <c r="M42" s="168">
        <v>2.4662975737062842</v>
      </c>
      <c r="N42" s="168">
        <v>2.2216334894113112</v>
      </c>
      <c r="O42" s="168">
        <v>2.0869799702446579</v>
      </c>
      <c r="P42" s="168">
        <v>2.639976647400919</v>
      </c>
      <c r="Q42" s="168"/>
    </row>
    <row r="43" spans="1:17" ht="14.25" customHeight="1" x14ac:dyDescent="0.25">
      <c r="A43" s="35">
        <v>2012</v>
      </c>
      <c r="B43" s="38" t="s">
        <v>23</v>
      </c>
      <c r="C43" s="165">
        <v>12.524925465207135</v>
      </c>
      <c r="D43" s="165">
        <v>10.400648300134835</v>
      </c>
      <c r="E43" s="165">
        <v>9.2380770415503726</v>
      </c>
      <c r="F43" s="165">
        <v>8.4563400174825141</v>
      </c>
      <c r="G43" s="165">
        <v>8.408607314677548</v>
      </c>
      <c r="H43" s="165">
        <v>8.1974872984411977</v>
      </c>
      <c r="I43" s="165">
        <v>8.2938098057292873</v>
      </c>
      <c r="J43" s="165">
        <v>9.1687671226990446</v>
      </c>
      <c r="K43" s="168">
        <v>3.9529029420208883</v>
      </c>
      <c r="L43" s="168">
        <v>2.8394492262103381</v>
      </c>
      <c r="M43" s="168">
        <v>2.6550961942244009</v>
      </c>
      <c r="N43" s="168">
        <v>2.4607828325975216</v>
      </c>
      <c r="O43" s="168">
        <v>2.2468736948091745</v>
      </c>
      <c r="P43" s="168">
        <v>2.7942656252972067</v>
      </c>
      <c r="Q43" s="168"/>
    </row>
    <row r="44" spans="1:17" ht="14.25" customHeight="1" x14ac:dyDescent="0.25">
      <c r="A44" s="35">
        <v>2013</v>
      </c>
      <c r="B44" s="38" t="s">
        <v>2</v>
      </c>
      <c r="C44" s="165">
        <v>12.025577693505586</v>
      </c>
      <c r="D44" s="165">
        <v>10.516147163596678</v>
      </c>
      <c r="E44" s="165">
        <v>9.4816929124703169</v>
      </c>
      <c r="F44" s="165">
        <v>8.6207233214469738</v>
      </c>
      <c r="G44" s="165">
        <v>8.5520102196907501</v>
      </c>
      <c r="H44" s="165">
        <v>8.6540994794048753</v>
      </c>
      <c r="I44" s="165">
        <v>8.1913651808238406</v>
      </c>
      <c r="J44" s="165">
        <v>9.2860146498275959</v>
      </c>
      <c r="K44" s="168">
        <v>3.8672603741608489</v>
      </c>
      <c r="L44" s="168">
        <v>2.9766899625142664</v>
      </c>
      <c r="M44" s="168">
        <v>2.8396947708234044</v>
      </c>
      <c r="N44" s="168">
        <v>2.5765339707237143</v>
      </c>
      <c r="O44" s="168">
        <v>2.2898010074311639</v>
      </c>
      <c r="P44" s="168">
        <v>2.9377429456622033</v>
      </c>
      <c r="Q44" s="168"/>
    </row>
    <row r="45" spans="1:17" ht="14.25" customHeight="1" x14ac:dyDescent="0.25">
      <c r="A45" s="35">
        <v>2013</v>
      </c>
      <c r="B45" s="38" t="s">
        <v>3</v>
      </c>
      <c r="C45" s="165">
        <v>12.090152373694046</v>
      </c>
      <c r="D45" s="165">
        <v>10.788888450860746</v>
      </c>
      <c r="E45" s="165">
        <v>9.6471405810588333</v>
      </c>
      <c r="F45" s="165">
        <v>8.8231554099307417</v>
      </c>
      <c r="G45" s="165">
        <v>9.0575244167705886</v>
      </c>
      <c r="H45" s="165">
        <v>8.8361279863490889</v>
      </c>
      <c r="I45" s="165">
        <v>8.2572034073709677</v>
      </c>
      <c r="J45" s="165">
        <v>9.461043679409169</v>
      </c>
      <c r="K45" s="168">
        <v>4.1747749961416822</v>
      </c>
      <c r="L45" s="168">
        <v>3.2234647110909087</v>
      </c>
      <c r="M45" s="168">
        <v>2.9060485910895935</v>
      </c>
      <c r="N45" s="168">
        <v>2.5881552467003788</v>
      </c>
      <c r="O45" s="168">
        <v>2.2244733644241714</v>
      </c>
      <c r="P45" s="168">
        <v>3.0280596103530177</v>
      </c>
      <c r="Q45" s="168"/>
    </row>
    <row r="46" spans="1:17" ht="14.25" customHeight="1" x14ac:dyDescent="0.25">
      <c r="A46" s="35">
        <v>2013</v>
      </c>
      <c r="B46" s="38" t="s">
        <v>4</v>
      </c>
      <c r="C46" s="165">
        <v>13.070740823244018</v>
      </c>
      <c r="D46" s="165">
        <v>10.894410604903292</v>
      </c>
      <c r="E46" s="165">
        <v>9.6341734200504128</v>
      </c>
      <c r="F46" s="165">
        <v>8.8237683519903456</v>
      </c>
      <c r="G46" s="165">
        <v>8.7950536938900594</v>
      </c>
      <c r="H46" s="165">
        <v>8.5046536142226614</v>
      </c>
      <c r="I46" s="165">
        <v>8.5116802918302366</v>
      </c>
      <c r="J46" s="165">
        <v>9.4459465447592788</v>
      </c>
      <c r="K46" s="168">
        <v>4.6733373546980639</v>
      </c>
      <c r="L46" s="168">
        <v>3.5111441594682575</v>
      </c>
      <c r="M46" s="168">
        <v>2.9082543684948061</v>
      </c>
      <c r="N46" s="168">
        <v>2.5386488880536593</v>
      </c>
      <c r="O46" s="168">
        <v>2.2591128684095669</v>
      </c>
      <c r="P46" s="168">
        <v>2.9795887530914986</v>
      </c>
      <c r="Q46" s="168"/>
    </row>
    <row r="47" spans="1:17" ht="14.25" customHeight="1" x14ac:dyDescent="0.25">
      <c r="A47" s="35">
        <v>2013</v>
      </c>
      <c r="B47" s="38" t="s">
        <v>23</v>
      </c>
      <c r="C47" s="165">
        <v>13.813174978667181</v>
      </c>
      <c r="D47" s="165">
        <v>11.188561120130576</v>
      </c>
      <c r="E47" s="165">
        <v>9.9590211443625805</v>
      </c>
      <c r="F47" s="165">
        <v>9.3378272537103193</v>
      </c>
      <c r="G47" s="165">
        <v>9.0554838347801301</v>
      </c>
      <c r="H47" s="165">
        <v>8.7731261535093701</v>
      </c>
      <c r="I47" s="165">
        <v>8.6795447318543353</v>
      </c>
      <c r="J47" s="165">
        <v>9.919204819245131</v>
      </c>
      <c r="K47" s="168">
        <v>4.1526796836022077</v>
      </c>
      <c r="L47" s="168">
        <v>3.0890197551330822</v>
      </c>
      <c r="M47" s="168">
        <v>2.9141682880125681</v>
      </c>
      <c r="N47" s="168">
        <v>2.5502005539989807</v>
      </c>
      <c r="O47" s="168">
        <v>2.2701937793213798</v>
      </c>
      <c r="P47" s="168">
        <v>2.9544452976659841</v>
      </c>
      <c r="Q47" s="168"/>
    </row>
    <row r="48" spans="1:17" ht="14.25" customHeight="1" x14ac:dyDescent="0.25">
      <c r="A48" s="35">
        <v>2014</v>
      </c>
      <c r="B48" s="38" t="s">
        <v>2</v>
      </c>
      <c r="C48" s="165">
        <v>13.204207121146979</v>
      </c>
      <c r="D48" s="165">
        <v>11.443719302475946</v>
      </c>
      <c r="E48" s="165">
        <v>10.279339538158167</v>
      </c>
      <c r="F48" s="165">
        <v>9.4555095000335001</v>
      </c>
      <c r="G48" s="165">
        <v>9.3865780526745795</v>
      </c>
      <c r="H48" s="165">
        <v>9.0183134070437827</v>
      </c>
      <c r="I48" s="165">
        <v>9.0317505488417655</v>
      </c>
      <c r="J48" s="165">
        <v>10.057294521488902</v>
      </c>
      <c r="K48" s="168">
        <v>4.0667499179243736</v>
      </c>
      <c r="L48" s="168">
        <v>3.1396367550247741</v>
      </c>
      <c r="M48" s="168">
        <v>2.9592569506167758</v>
      </c>
      <c r="N48" s="168">
        <v>2.5597590790542637</v>
      </c>
      <c r="O48" s="168">
        <v>2.2463296784297371</v>
      </c>
      <c r="P48" s="168">
        <v>3.0606385266919438</v>
      </c>
      <c r="Q48" s="168"/>
    </row>
    <row r="49" spans="1:17" ht="14.25" customHeight="1" x14ac:dyDescent="0.25">
      <c r="A49" s="35">
        <v>2014</v>
      </c>
      <c r="B49" s="38" t="s">
        <v>3</v>
      </c>
      <c r="C49" s="165">
        <v>13.415762022447828</v>
      </c>
      <c r="D49" s="165">
        <v>11.423659777937777</v>
      </c>
      <c r="E49" s="165">
        <v>10.187719795098015</v>
      </c>
      <c r="F49" s="165">
        <v>9.2984475799792126</v>
      </c>
      <c r="G49" s="165">
        <v>9.4568449360822804</v>
      </c>
      <c r="H49" s="165">
        <v>9.1893669887237692</v>
      </c>
      <c r="I49" s="165">
        <v>8.7417029965602175</v>
      </c>
      <c r="J49" s="165">
        <v>9.9417407095535637</v>
      </c>
      <c r="K49" s="168">
        <v>4.4449848280569393</v>
      </c>
      <c r="L49" s="168">
        <v>3.3826960817111913</v>
      </c>
      <c r="M49" s="168">
        <v>2.8593576348299314</v>
      </c>
      <c r="N49" s="168">
        <v>2.1436170859446282</v>
      </c>
      <c r="O49" s="168">
        <v>1.9156509314691881</v>
      </c>
      <c r="P49" s="168">
        <v>2.8496038503431875</v>
      </c>
      <c r="Q49" s="168"/>
    </row>
    <row r="50" spans="1:17" ht="14.25" customHeight="1" x14ac:dyDescent="0.25">
      <c r="A50" s="35">
        <v>2014</v>
      </c>
      <c r="B50" s="38" t="s">
        <v>4</v>
      </c>
      <c r="C50" s="165">
        <v>13.723201476294786</v>
      </c>
      <c r="D50" s="165">
        <v>11.358640323072672</v>
      </c>
      <c r="E50" s="165">
        <v>10.076376354318203</v>
      </c>
      <c r="F50" s="165">
        <v>9.1206109721793975</v>
      </c>
      <c r="G50" s="165">
        <v>9.0619031720723964</v>
      </c>
      <c r="H50" s="165">
        <v>8.7022393981340702</v>
      </c>
      <c r="I50" s="165">
        <v>8.558203488621114</v>
      </c>
      <c r="J50" s="165">
        <v>9.8464644887374781</v>
      </c>
      <c r="K50" s="168">
        <v>5.0630998603127502</v>
      </c>
      <c r="L50" s="168">
        <v>3.5403832484497801</v>
      </c>
      <c r="M50" s="168">
        <v>2.585841899000024</v>
      </c>
      <c r="N50" s="168">
        <v>2.1110214403795742</v>
      </c>
      <c r="O50" s="168">
        <v>1.8119950315847133</v>
      </c>
      <c r="P50" s="168">
        <v>2.7389447568561303</v>
      </c>
      <c r="Q50" s="168"/>
    </row>
    <row r="51" spans="1:17" ht="14.25" customHeight="1" x14ac:dyDescent="0.25">
      <c r="A51" s="35">
        <v>2014</v>
      </c>
      <c r="B51" s="38" t="s">
        <v>23</v>
      </c>
      <c r="C51" s="165">
        <v>13.601238302427129</v>
      </c>
      <c r="D51" s="165">
        <v>11.531890579279489</v>
      </c>
      <c r="E51" s="165">
        <v>10.341654858470058</v>
      </c>
      <c r="F51" s="165">
        <v>9.5213631821900879</v>
      </c>
      <c r="G51" s="165">
        <v>9.5028492298695415</v>
      </c>
      <c r="H51" s="165">
        <v>9.3933614433711377</v>
      </c>
      <c r="I51" s="165">
        <v>9.1772414893478214</v>
      </c>
      <c r="J51" s="165">
        <v>10.182926018835946</v>
      </c>
      <c r="K51" s="168">
        <v>4.4110173912144059</v>
      </c>
      <c r="L51" s="168">
        <v>2.802931224455083</v>
      </c>
      <c r="M51" s="168">
        <v>2.6535247168273224</v>
      </c>
      <c r="N51" s="168">
        <v>2.2474253629195107</v>
      </c>
      <c r="O51" s="168">
        <v>2.0442491938271425</v>
      </c>
      <c r="P51" s="168">
        <v>2.8201890199962985</v>
      </c>
      <c r="Q51" s="168"/>
    </row>
    <row r="52" spans="1:17" ht="14.25" customHeight="1" x14ac:dyDescent="0.25">
      <c r="A52" s="35">
        <v>2015</v>
      </c>
      <c r="B52" s="38" t="s">
        <v>2</v>
      </c>
      <c r="C52" s="165">
        <v>13.525559977814106</v>
      </c>
      <c r="D52" s="165">
        <v>11.924020667278969</v>
      </c>
      <c r="E52" s="165">
        <v>10.586916558570374</v>
      </c>
      <c r="F52" s="165">
        <v>9.8141471153077973</v>
      </c>
      <c r="G52" s="165">
        <v>9.5582781164345771</v>
      </c>
      <c r="H52" s="165">
        <v>9.3948745891997678</v>
      </c>
      <c r="I52" s="165">
        <v>9.0343917610185063</v>
      </c>
      <c r="J52" s="165">
        <v>10.350965409807028</v>
      </c>
      <c r="K52" s="168">
        <v>3.8374287882837192</v>
      </c>
      <c r="L52" s="168">
        <v>2.8607653589591542</v>
      </c>
      <c r="M52" s="168">
        <v>2.5835336024191364</v>
      </c>
      <c r="N52" s="168">
        <v>2.1651631014951609</v>
      </c>
      <c r="O52" s="168">
        <v>1.8751947964378042</v>
      </c>
      <c r="P52" s="168">
        <v>2.7615546014480592</v>
      </c>
      <c r="Q52" s="168"/>
    </row>
    <row r="53" spans="1:17" ht="14.25" customHeight="1" x14ac:dyDescent="0.25">
      <c r="A53" s="35">
        <v>2015</v>
      </c>
      <c r="B53" s="38" t="s">
        <v>3</v>
      </c>
      <c r="C53" s="165">
        <v>13.055957995827084</v>
      </c>
      <c r="D53" s="165">
        <v>11.68108307303547</v>
      </c>
      <c r="E53" s="165">
        <v>10.424292067513948</v>
      </c>
      <c r="F53" s="165">
        <v>9.7168069721538455</v>
      </c>
      <c r="G53" s="165">
        <v>9.655246975274796</v>
      </c>
      <c r="H53" s="165">
        <v>9.3736570511838888</v>
      </c>
      <c r="I53" s="165">
        <v>8.9809084691515757</v>
      </c>
      <c r="J53" s="165">
        <v>10.182768257703311</v>
      </c>
      <c r="K53" s="168">
        <v>4.3777744649182422</v>
      </c>
      <c r="L53" s="168">
        <v>2.6304646230254938</v>
      </c>
      <c r="M53" s="168">
        <v>2.3385860803938221</v>
      </c>
      <c r="N53" s="168">
        <v>1.918948874294351</v>
      </c>
      <c r="O53" s="168">
        <v>1.7365240633715193</v>
      </c>
      <c r="P53" s="168">
        <v>2.5968295447882346</v>
      </c>
      <c r="Q53" s="168"/>
    </row>
    <row r="54" spans="1:17" ht="14.25" customHeight="1" x14ac:dyDescent="0.25">
      <c r="A54" s="35">
        <v>2015</v>
      </c>
      <c r="B54" s="38" t="s">
        <v>4</v>
      </c>
      <c r="C54" s="165">
        <v>12.850615256029412</v>
      </c>
      <c r="D54" s="165">
        <v>11.806336531687361</v>
      </c>
      <c r="E54" s="165">
        <v>10.558539617236253</v>
      </c>
      <c r="F54" s="165">
        <v>9.7477305136260917</v>
      </c>
      <c r="G54" s="165">
        <v>9.4122035669168191</v>
      </c>
      <c r="H54" s="165">
        <v>9.2788247949372771</v>
      </c>
      <c r="I54" s="165">
        <v>9.0268813768622191</v>
      </c>
      <c r="J54" s="165">
        <v>10.157067987053944</v>
      </c>
      <c r="K54" s="168">
        <v>4.8317320152283481</v>
      </c>
      <c r="L54" s="168">
        <v>3.0675452996167096</v>
      </c>
      <c r="M54" s="168">
        <v>2.45641324558708</v>
      </c>
      <c r="N54" s="168">
        <v>1.9521080620844997</v>
      </c>
      <c r="O54" s="168">
        <v>1.6744439673747979</v>
      </c>
      <c r="P54" s="168">
        <v>2.6518055602008146</v>
      </c>
      <c r="Q54" s="168"/>
    </row>
    <row r="55" spans="1:17" ht="14.25" customHeight="1" x14ac:dyDescent="0.25">
      <c r="A55" s="35">
        <v>2015</v>
      </c>
      <c r="B55" s="38" t="s">
        <v>23</v>
      </c>
      <c r="C55" s="165">
        <v>12.599943430513331</v>
      </c>
      <c r="D55" s="165">
        <v>11.731082852174808</v>
      </c>
      <c r="E55" s="165">
        <v>10.474155171367567</v>
      </c>
      <c r="F55" s="165">
        <v>9.6989903148047798</v>
      </c>
      <c r="G55" s="165">
        <v>9.6590136613286877</v>
      </c>
      <c r="H55" s="165">
        <v>9.2666025716178702</v>
      </c>
      <c r="I55" s="165">
        <v>9.1873781015620555</v>
      </c>
      <c r="J55" s="165">
        <v>10.243679720383652</v>
      </c>
      <c r="K55" s="168">
        <v>4.1840020592617213</v>
      </c>
      <c r="L55" s="168">
        <v>2.5487644038227097</v>
      </c>
      <c r="M55" s="168">
        <v>2.3665699128679965</v>
      </c>
      <c r="N55" s="168">
        <v>1.8943495813447562</v>
      </c>
      <c r="O55" s="168">
        <v>1.6682843008414967</v>
      </c>
      <c r="P55" s="168">
        <v>2.5218352406422628</v>
      </c>
      <c r="Q55" s="168"/>
    </row>
    <row r="56" spans="1:17" ht="14.25" customHeight="1" x14ac:dyDescent="0.25">
      <c r="A56" s="35">
        <v>2016</v>
      </c>
      <c r="B56" s="38" t="s">
        <v>2</v>
      </c>
      <c r="C56" s="165">
        <v>12.561732847569161</v>
      </c>
      <c r="D56" s="165">
        <v>11.707080772742122</v>
      </c>
      <c r="E56" s="165">
        <v>10.406190365587374</v>
      </c>
      <c r="F56" s="165">
        <v>9.6274802765206235</v>
      </c>
      <c r="G56" s="165">
        <v>9.4772057372222811</v>
      </c>
      <c r="H56" s="165">
        <v>9.2734169532622666</v>
      </c>
      <c r="I56" s="165">
        <v>8.8810835075017174</v>
      </c>
      <c r="J56" s="165">
        <v>10.173412795152025</v>
      </c>
      <c r="K56" s="168">
        <v>3.7726194356103662</v>
      </c>
      <c r="L56" s="168">
        <v>2.4411352966498399</v>
      </c>
      <c r="M56" s="168">
        <v>2.2540722634067967</v>
      </c>
      <c r="N56" s="168">
        <v>1.7710902541686551</v>
      </c>
      <c r="O56" s="168">
        <v>1.4969724514684024</v>
      </c>
      <c r="P56" s="168">
        <v>2.4176561859562331</v>
      </c>
      <c r="Q56" s="168"/>
    </row>
    <row r="57" spans="1:17" ht="14.25" customHeight="1" x14ac:dyDescent="0.25">
      <c r="A57" s="35">
        <v>2016</v>
      </c>
      <c r="B57" s="38" t="s">
        <v>3</v>
      </c>
      <c r="C57" s="165">
        <v>12.393708164785219</v>
      </c>
      <c r="D57" s="165">
        <v>11.206988601181676</v>
      </c>
      <c r="E57" s="165">
        <v>10.069645739223775</v>
      </c>
      <c r="F57" s="165">
        <v>9.2673726480266776</v>
      </c>
      <c r="G57" s="165">
        <v>9.2749624512543587</v>
      </c>
      <c r="H57" s="165">
        <v>9.0668595512681218</v>
      </c>
      <c r="I57" s="165">
        <v>9.0384747026706975</v>
      </c>
      <c r="J57" s="165">
        <v>9.9204837996886077</v>
      </c>
      <c r="K57" s="168">
        <v>4.0462815678110911</v>
      </c>
      <c r="L57" s="168">
        <v>2.36056820093075</v>
      </c>
      <c r="M57" s="168">
        <v>1.9813580342399528</v>
      </c>
      <c r="N57" s="168">
        <v>1.5138649594299964</v>
      </c>
      <c r="O57" s="168">
        <v>1.2077837144936705</v>
      </c>
      <c r="P57" s="168">
        <v>2.2322095865454741</v>
      </c>
      <c r="Q57" s="168"/>
    </row>
    <row r="58" spans="1:17" ht="14.25" customHeight="1" x14ac:dyDescent="0.25">
      <c r="A58" s="35">
        <v>2016</v>
      </c>
      <c r="B58" s="38" t="s">
        <v>4</v>
      </c>
      <c r="C58" s="165">
        <v>12.224630426512352</v>
      </c>
      <c r="D58" s="165">
        <v>11.585291165147423</v>
      </c>
      <c r="E58" s="165">
        <v>10.267010308133088</v>
      </c>
      <c r="F58" s="165">
        <v>9.4380319374823092</v>
      </c>
      <c r="G58" s="165">
        <v>9.2261503936056197</v>
      </c>
      <c r="H58" s="165">
        <v>9.0607257040280249</v>
      </c>
      <c r="I58" s="165">
        <v>8.9615554100931583</v>
      </c>
      <c r="J58" s="165">
        <v>9.9902289787297462</v>
      </c>
      <c r="K58" s="168">
        <v>5.0209240061875482</v>
      </c>
      <c r="L58" s="168">
        <v>2.6917120786101836</v>
      </c>
      <c r="M58" s="168">
        <v>2.1010851588542936</v>
      </c>
      <c r="N58" s="168">
        <v>1.583618533869064</v>
      </c>
      <c r="O58" s="168">
        <v>1.2698349634053709</v>
      </c>
      <c r="P58" s="168">
        <v>2.2364649057581567</v>
      </c>
      <c r="Q58" s="168"/>
    </row>
    <row r="59" spans="1:17" ht="14.25" customHeight="1" x14ac:dyDescent="0.25">
      <c r="A59" s="35">
        <v>2016</v>
      </c>
      <c r="B59" s="38" t="s">
        <v>23</v>
      </c>
      <c r="C59" s="165">
        <v>12.313331185549577</v>
      </c>
      <c r="D59" s="165">
        <v>11.779436272531424</v>
      </c>
      <c r="E59" s="165">
        <v>10.664998210079498</v>
      </c>
      <c r="F59" s="165">
        <v>9.9214392535524638</v>
      </c>
      <c r="G59" s="165">
        <v>9.7941337469638299</v>
      </c>
      <c r="H59" s="165">
        <v>9.7069919313256108</v>
      </c>
      <c r="I59" s="165">
        <v>9.4108074530406256</v>
      </c>
      <c r="J59" s="165">
        <v>10.425794832982815</v>
      </c>
      <c r="K59" s="168">
        <v>3.6062162061938445</v>
      </c>
      <c r="L59" s="168">
        <v>2.039547219871634</v>
      </c>
      <c r="M59" s="168">
        <v>1.9744603100616644</v>
      </c>
      <c r="N59" s="168">
        <v>1.6069420841705229</v>
      </c>
      <c r="O59" s="168">
        <v>1.5017382189259574</v>
      </c>
      <c r="P59" s="168">
        <v>2.1304593651693144</v>
      </c>
      <c r="Q59" s="168"/>
    </row>
    <row r="60" spans="1:17" ht="14.25" customHeight="1" x14ac:dyDescent="0.25">
      <c r="A60" s="35">
        <v>2017</v>
      </c>
      <c r="B60" s="38" t="s">
        <v>2</v>
      </c>
      <c r="C60" s="165">
        <v>13.339382701249853</v>
      </c>
      <c r="D60" s="165">
        <v>11.997049101402355</v>
      </c>
      <c r="E60" s="165">
        <v>10.630016475419293</v>
      </c>
      <c r="F60" s="165">
        <v>10.061810003313573</v>
      </c>
      <c r="G60" s="165">
        <v>9.9750738921202569</v>
      </c>
      <c r="H60" s="165">
        <v>9.8372964780081862</v>
      </c>
      <c r="I60" s="165">
        <v>9.0689934214367049</v>
      </c>
      <c r="J60" s="165">
        <v>10.54515465409076</v>
      </c>
      <c r="K60" s="168">
        <v>3.5285800101661078</v>
      </c>
      <c r="L60" s="168">
        <v>2.0790251691975952</v>
      </c>
      <c r="M60" s="168">
        <v>2.0501653247698779</v>
      </c>
      <c r="N60" s="168">
        <v>1.5826971311865476</v>
      </c>
      <c r="O60" s="168">
        <v>1.5362161598497015</v>
      </c>
      <c r="P60" s="168">
        <v>2.1325674097050276</v>
      </c>
      <c r="Q60" s="168"/>
    </row>
    <row r="61" spans="1:17" ht="14.25" customHeight="1" x14ac:dyDescent="0.25">
      <c r="A61" s="35">
        <v>2017</v>
      </c>
      <c r="B61" s="38" t="s">
        <v>3</v>
      </c>
      <c r="C61" s="165">
        <v>13.668442802115756</v>
      </c>
      <c r="D61" s="165">
        <v>11.910882045435494</v>
      </c>
      <c r="E61" s="165">
        <v>10.426100687743334</v>
      </c>
      <c r="F61" s="165">
        <v>9.9013372780893718</v>
      </c>
      <c r="G61" s="165">
        <v>9.9565636007455556</v>
      </c>
      <c r="H61" s="165">
        <v>9.9581072947075633</v>
      </c>
      <c r="I61" s="165">
        <v>8.7203941892685641</v>
      </c>
      <c r="J61" s="165">
        <v>10.382444716269935</v>
      </c>
      <c r="K61" s="168">
        <v>4.0374103506879466</v>
      </c>
      <c r="L61" s="168">
        <v>2.317947323366008</v>
      </c>
      <c r="M61" s="168">
        <v>2.0244286742907609</v>
      </c>
      <c r="N61" s="168">
        <v>1.5221113282409553</v>
      </c>
      <c r="O61" s="168">
        <v>1.3628887128460185</v>
      </c>
      <c r="P61" s="168">
        <v>2.1282590999686453</v>
      </c>
      <c r="Q61" s="168"/>
    </row>
    <row r="62" spans="1:17" ht="14.25" customHeight="1" x14ac:dyDescent="0.25">
      <c r="A62" s="35">
        <v>2017</v>
      </c>
      <c r="B62" s="38" t="s">
        <v>4</v>
      </c>
      <c r="C62" s="165">
        <v>14.061884970740744</v>
      </c>
      <c r="D62" s="165">
        <v>12.069445275997412</v>
      </c>
      <c r="E62" s="165">
        <v>10.521253670316213</v>
      </c>
      <c r="F62" s="165">
        <v>9.9611387727456933</v>
      </c>
      <c r="G62" s="165">
        <v>9.8353194002810387</v>
      </c>
      <c r="H62" s="165">
        <v>9.7660836409463414</v>
      </c>
      <c r="I62" s="165">
        <v>8.7335799914073551</v>
      </c>
      <c r="J62" s="165">
        <v>10.380121433808956</v>
      </c>
      <c r="K62" s="168">
        <v>4.8920038827795684</v>
      </c>
      <c r="L62" s="168">
        <v>2.2858651074603711</v>
      </c>
      <c r="M62" s="168">
        <v>1.978035160726608</v>
      </c>
      <c r="N62" s="168">
        <v>1.5431266729424573</v>
      </c>
      <c r="O62" s="168">
        <v>1.4304117422825395</v>
      </c>
      <c r="P62" s="168">
        <v>2.0358015733197492</v>
      </c>
      <c r="Q62" s="168"/>
    </row>
    <row r="63" spans="1:17" ht="14.25" customHeight="1" x14ac:dyDescent="0.25">
      <c r="A63" s="35">
        <v>2017</v>
      </c>
      <c r="B63" s="38" t="s">
        <v>23</v>
      </c>
      <c r="C63" s="165">
        <v>14.027748189684127</v>
      </c>
      <c r="D63" s="165">
        <v>12.348423470607802</v>
      </c>
      <c r="E63" s="165">
        <v>11.012854775613079</v>
      </c>
      <c r="F63" s="165">
        <v>10.394997466692871</v>
      </c>
      <c r="G63" s="165">
        <v>10.488522720742672</v>
      </c>
      <c r="H63" s="165">
        <v>10.165375164333311</v>
      </c>
      <c r="I63" s="165">
        <v>9.2868499167015148</v>
      </c>
      <c r="J63" s="165">
        <v>10.891898910924493</v>
      </c>
      <c r="K63" s="168">
        <v>3.6646984323930987</v>
      </c>
      <c r="L63" s="168">
        <v>1.8998631960644157</v>
      </c>
      <c r="M63" s="168">
        <v>1.8364108925075588</v>
      </c>
      <c r="N63" s="168">
        <v>1.5219588652832114</v>
      </c>
      <c r="O63" s="168">
        <v>1.5499991842233647</v>
      </c>
      <c r="P63" s="168">
        <v>1.9789978244143924</v>
      </c>
      <c r="Q63" s="168"/>
    </row>
    <row r="64" spans="1:17" ht="14.25" customHeight="1" x14ac:dyDescent="0.25">
      <c r="A64" s="35">
        <v>2018</v>
      </c>
      <c r="B64" s="38" t="s">
        <v>2</v>
      </c>
      <c r="C64" s="165">
        <v>14.643772755139775</v>
      </c>
      <c r="D64" s="165">
        <v>12.942241257965001</v>
      </c>
      <c r="E64" s="165">
        <v>11.3820481290547</v>
      </c>
      <c r="F64" s="165">
        <v>10.718968625974377</v>
      </c>
      <c r="G64" s="165">
        <v>10.160641538170422</v>
      </c>
      <c r="H64" s="165">
        <v>9.8494827469858155</v>
      </c>
      <c r="I64" s="165">
        <v>9.1759689390867951</v>
      </c>
      <c r="J64" s="165">
        <v>11.063892389726087</v>
      </c>
      <c r="K64" s="168">
        <v>3.430025995095574</v>
      </c>
      <c r="L64" s="168">
        <v>2.0987459790623748</v>
      </c>
      <c r="M64" s="168">
        <v>2.0897185585560845</v>
      </c>
      <c r="N64" s="168">
        <v>1.7703549404144885</v>
      </c>
      <c r="O64" s="168">
        <v>1.6753212198533134</v>
      </c>
      <c r="P64" s="168">
        <v>2.187554957946483</v>
      </c>
      <c r="Q64" s="168"/>
    </row>
    <row r="65" spans="1:17" ht="14.25" customHeight="1" x14ac:dyDescent="0.25">
      <c r="A65" s="35">
        <v>2018</v>
      </c>
      <c r="B65" s="38" t="s">
        <v>3</v>
      </c>
      <c r="C65" s="165">
        <v>14.967952002859031</v>
      </c>
      <c r="D65" s="165">
        <v>12.835744450883238</v>
      </c>
      <c r="E65" s="165">
        <v>11.494608162068731</v>
      </c>
      <c r="F65" s="165">
        <v>10.887614417151035</v>
      </c>
      <c r="G65" s="165">
        <v>10.333911563848275</v>
      </c>
      <c r="H65" s="165">
        <v>9.9963638474859611</v>
      </c>
      <c r="I65" s="165">
        <v>9.4289518318734284</v>
      </c>
      <c r="J65" s="165">
        <v>11.117738536773127</v>
      </c>
      <c r="K65" s="168">
        <v>4.0529017334588922</v>
      </c>
      <c r="L65" s="168">
        <v>2.6965714275408739</v>
      </c>
      <c r="M65" s="168">
        <v>2.3247935366066814</v>
      </c>
      <c r="N65" s="168">
        <v>1.7359723415453263</v>
      </c>
      <c r="O65" s="168">
        <v>1.7209437928235078</v>
      </c>
      <c r="P65" s="168">
        <v>2.3616708403223643</v>
      </c>
      <c r="Q65" s="168"/>
    </row>
    <row r="66" spans="1:17" ht="14.25" customHeight="1" x14ac:dyDescent="0.25">
      <c r="A66" s="35">
        <v>2018</v>
      </c>
      <c r="B66" s="38" t="s">
        <v>4</v>
      </c>
      <c r="C66" s="165">
        <v>15.261933130213031</v>
      </c>
      <c r="D66" s="165">
        <v>13.320143099471792</v>
      </c>
      <c r="E66" s="165">
        <v>11.754185424041337</v>
      </c>
      <c r="F66" s="165">
        <v>11.033930351283153</v>
      </c>
      <c r="G66" s="165">
        <v>10.394409713696616</v>
      </c>
      <c r="H66" s="165">
        <v>10.088114419180881</v>
      </c>
      <c r="I66" s="165">
        <v>9.8334102024693184</v>
      </c>
      <c r="J66" s="165">
        <v>11.347674874249327</v>
      </c>
      <c r="K66" s="168">
        <v>4.8832370157158218</v>
      </c>
      <c r="L66" s="168">
        <v>3.2774203590712938</v>
      </c>
      <c r="M66" s="168">
        <v>2.3303364415439276</v>
      </c>
      <c r="N66" s="168">
        <v>1.8222493140601699</v>
      </c>
      <c r="O66" s="168">
        <v>1.9987128484467818</v>
      </c>
      <c r="P66" s="168">
        <v>2.442385259081012</v>
      </c>
      <c r="Q66" s="168"/>
    </row>
    <row r="67" spans="1:17" ht="14.25" customHeight="1" x14ac:dyDescent="0.25">
      <c r="A67" s="35">
        <v>2018</v>
      </c>
      <c r="B67" s="38" t="s">
        <v>23</v>
      </c>
      <c r="C67" s="165">
        <v>16.179728205029953</v>
      </c>
      <c r="D67" s="165">
        <v>13.931806187162941</v>
      </c>
      <c r="E67" s="165">
        <v>12.809162549482151</v>
      </c>
      <c r="F67" s="165">
        <v>11.907989013342036</v>
      </c>
      <c r="G67" s="165">
        <v>10.998150408274153</v>
      </c>
      <c r="H67" s="165">
        <v>10.256589675774681</v>
      </c>
      <c r="I67" s="165">
        <v>9.8673132717892162</v>
      </c>
      <c r="J67" s="165">
        <v>11.939144014904146</v>
      </c>
      <c r="K67" s="168">
        <v>4.0881251606443483</v>
      </c>
      <c r="L67" s="168">
        <v>2.6010622423505154</v>
      </c>
      <c r="M67" s="168">
        <v>2.3953269857998558</v>
      </c>
      <c r="N67" s="168">
        <v>1.9241029227990996</v>
      </c>
      <c r="O67" s="168">
        <v>1.9618989972979961</v>
      </c>
      <c r="P67" s="168">
        <v>2.4576202457176577</v>
      </c>
      <c r="Q67" s="168"/>
    </row>
    <row r="68" spans="1:17" ht="14.25" customHeight="1" x14ac:dyDescent="0.25">
      <c r="A68" s="35">
        <v>2019</v>
      </c>
      <c r="B68" s="38" t="s">
        <v>2</v>
      </c>
      <c r="C68" s="165">
        <v>15.846994906858894</v>
      </c>
      <c r="D68" s="165">
        <v>14.269424198154532</v>
      </c>
      <c r="E68" s="165">
        <v>12.876946872270892</v>
      </c>
      <c r="F68" s="165">
        <v>12.118068603337395</v>
      </c>
      <c r="G68" s="165">
        <v>11.48898483623438</v>
      </c>
      <c r="H68" s="165">
        <v>11.282314192791052</v>
      </c>
      <c r="I68" s="165">
        <v>10.843482482192059</v>
      </c>
      <c r="J68" s="165">
        <v>12.415224336792576</v>
      </c>
      <c r="K68" s="168">
        <v>3.9529487793869702</v>
      </c>
      <c r="L68" s="168">
        <v>2.4371650884213536</v>
      </c>
      <c r="M68" s="168">
        <v>2.3552403014502135</v>
      </c>
      <c r="N68" s="168">
        <v>1.8492935122726935</v>
      </c>
      <c r="O68" s="168">
        <v>1.8813662836009857</v>
      </c>
      <c r="P68" s="168">
        <v>2.4505630063330206</v>
      </c>
      <c r="Q68" s="168"/>
    </row>
    <row r="69" spans="1:17" ht="14.25" customHeight="1" x14ac:dyDescent="0.25">
      <c r="A69" s="35">
        <v>2019</v>
      </c>
      <c r="B69" s="38" t="s">
        <v>3</v>
      </c>
      <c r="C69" s="165">
        <v>15.485535796212083</v>
      </c>
      <c r="D69" s="165">
        <v>13.757824688839527</v>
      </c>
      <c r="E69" s="165">
        <v>12.311738885346223</v>
      </c>
      <c r="F69" s="165">
        <v>11.247821757043132</v>
      </c>
      <c r="G69" s="165">
        <v>10.638265203306513</v>
      </c>
      <c r="H69" s="165">
        <v>10.126858707763022</v>
      </c>
      <c r="I69" s="165">
        <v>9.936608605791811</v>
      </c>
      <c r="J69" s="165">
        <v>11.608857092484358</v>
      </c>
      <c r="K69" s="168">
        <v>4.5221444009365666</v>
      </c>
      <c r="L69" s="168">
        <v>2.5407127379811096</v>
      </c>
      <c r="M69" s="168">
        <v>2.2018524483445456</v>
      </c>
      <c r="N69" s="168">
        <v>1.7203829552705392</v>
      </c>
      <c r="O69" s="168">
        <v>1.4484871897873606</v>
      </c>
      <c r="P69" s="168">
        <v>2.3021780814391954</v>
      </c>
      <c r="Q69" s="168"/>
    </row>
    <row r="70" spans="1:17" ht="14.25" customHeight="1" x14ac:dyDescent="0.25">
      <c r="A70" s="35">
        <v>2019</v>
      </c>
      <c r="B70" s="38" t="s">
        <v>4</v>
      </c>
      <c r="C70" s="165">
        <v>16.120017376166565</v>
      </c>
      <c r="D70" s="165">
        <v>13.905865041608383</v>
      </c>
      <c r="E70" s="165">
        <v>12.376840328013037</v>
      </c>
      <c r="F70" s="165">
        <v>11.458535237371251</v>
      </c>
      <c r="G70" s="165">
        <v>10.845628024944203</v>
      </c>
      <c r="H70" s="165">
        <v>9.9650372615925065</v>
      </c>
      <c r="I70" s="165">
        <v>9.9243141669807002</v>
      </c>
      <c r="J70" s="165">
        <v>11.681681950442465</v>
      </c>
      <c r="K70" s="168">
        <v>5.894709437187668</v>
      </c>
      <c r="L70" s="168">
        <v>2.8586515509725143</v>
      </c>
      <c r="M70" s="168">
        <v>2.1974113279716012</v>
      </c>
      <c r="N70" s="168">
        <v>1.659400089333956</v>
      </c>
      <c r="O70" s="168">
        <v>1.3570461764695612</v>
      </c>
      <c r="P70" s="168">
        <v>2.2502329791639362</v>
      </c>
      <c r="Q70" s="168"/>
    </row>
    <row r="71" spans="1:17" ht="14.25" customHeight="1" x14ac:dyDescent="0.25">
      <c r="A71" s="35">
        <v>2019</v>
      </c>
      <c r="B71" s="38" t="s">
        <v>23</v>
      </c>
      <c r="C71" s="165">
        <v>17.035292061947793</v>
      </c>
      <c r="D71" s="165">
        <v>14.751654915718337</v>
      </c>
      <c r="E71" s="165">
        <v>13.547236787865669</v>
      </c>
      <c r="F71" s="165">
        <v>12.749059954936705</v>
      </c>
      <c r="G71" s="165">
        <v>12.063461364673222</v>
      </c>
      <c r="H71" s="165">
        <v>11.531268046964314</v>
      </c>
      <c r="I71" s="165">
        <v>12.387698757676995</v>
      </c>
      <c r="J71" s="165">
        <v>13.249088177659985</v>
      </c>
      <c r="K71" s="168">
        <v>4.055549220325994</v>
      </c>
      <c r="L71" s="168">
        <v>2.3997490287563195</v>
      </c>
      <c r="M71" s="168">
        <v>2.2669571296925288</v>
      </c>
      <c r="N71" s="168">
        <v>1.8884854129863584</v>
      </c>
      <c r="O71" s="168">
        <v>1.6178203799394475</v>
      </c>
      <c r="P71" s="168">
        <v>2.3299612966680772</v>
      </c>
      <c r="Q71" s="168"/>
    </row>
    <row r="72" spans="1:17" ht="14.25" customHeight="1" x14ac:dyDescent="0.25">
      <c r="A72" s="35">
        <v>2020</v>
      </c>
      <c r="B72" s="38" t="s">
        <v>2</v>
      </c>
      <c r="C72" s="165">
        <v>16.749277186817746</v>
      </c>
      <c r="D72" s="165">
        <v>14.89216212123053</v>
      </c>
      <c r="E72" s="165">
        <v>13.79222994340709</v>
      </c>
      <c r="F72" s="165">
        <v>13.094023570077045</v>
      </c>
      <c r="G72" s="165">
        <v>13.24681972064095</v>
      </c>
      <c r="H72" s="165">
        <v>12.627269862517075</v>
      </c>
      <c r="I72" s="204">
        <v>12.654733050418569</v>
      </c>
      <c r="J72" s="204">
        <v>13.65650285111918</v>
      </c>
      <c r="K72" s="168">
        <v>3.9367380513792463</v>
      </c>
      <c r="L72" s="168">
        <v>2.3448746899629036</v>
      </c>
      <c r="M72" s="168">
        <v>2.3022712364422273</v>
      </c>
      <c r="N72" s="168">
        <v>2.0009115075979409</v>
      </c>
      <c r="O72" s="168">
        <v>1.5112208383423611</v>
      </c>
      <c r="P72" s="168">
        <v>2.4135572652065367</v>
      </c>
      <c r="Q72" s="168"/>
    </row>
    <row r="73" spans="1:17" ht="14.25" customHeight="1" x14ac:dyDescent="0.25">
      <c r="A73" s="35">
        <v>2020</v>
      </c>
      <c r="B73" s="38" t="s">
        <v>3</v>
      </c>
      <c r="C73" s="165">
        <v>16.540547925465042</v>
      </c>
      <c r="D73" s="165">
        <v>14.593243706775095</v>
      </c>
      <c r="E73" s="165">
        <v>13.751773116062353</v>
      </c>
      <c r="F73" s="165">
        <v>12.182195068922583</v>
      </c>
      <c r="G73" s="165">
        <v>11.846236312666113</v>
      </c>
      <c r="H73" s="165">
        <v>10.595624749798693</v>
      </c>
      <c r="I73" s="165">
        <v>11.305263047466493</v>
      </c>
      <c r="J73" s="165">
        <v>12.699943745438496</v>
      </c>
      <c r="K73" s="168">
        <v>5.2015520871795928</v>
      </c>
      <c r="L73" s="168">
        <v>2.4716800630330944</v>
      </c>
      <c r="M73" s="168">
        <v>2.0149202868668321</v>
      </c>
      <c r="N73" s="168">
        <v>1.530350950169846</v>
      </c>
      <c r="O73" s="168">
        <v>1.1865142800182116</v>
      </c>
      <c r="P73" s="168">
        <v>2.1990742171666366</v>
      </c>
      <c r="Q73" s="168"/>
    </row>
    <row r="74" spans="1:17" ht="14.25" customHeight="1" x14ac:dyDescent="0.25">
      <c r="A74" s="35">
        <v>2020</v>
      </c>
      <c r="B74" s="38" t="s">
        <v>4</v>
      </c>
      <c r="C74" s="165">
        <v>16.366039708659159</v>
      </c>
      <c r="D74" s="165">
        <v>14.423711631464016</v>
      </c>
      <c r="E74" s="165">
        <v>13.237496989269525</v>
      </c>
      <c r="F74" s="165">
        <v>11.852448960804862</v>
      </c>
      <c r="G74" s="165">
        <v>11.276807987545737</v>
      </c>
      <c r="H74" s="165">
        <v>10.413490111287942</v>
      </c>
      <c r="I74" s="165">
        <v>10.740149380554007</v>
      </c>
      <c r="J74" s="165">
        <v>12.217472347376292</v>
      </c>
      <c r="K74" s="168">
        <v>6.7237790606459136</v>
      </c>
      <c r="L74" s="168">
        <v>2.8021771360763759</v>
      </c>
      <c r="M74" s="168">
        <v>1.9695846025113342</v>
      </c>
      <c r="N74" s="168">
        <v>1.4226159474964908</v>
      </c>
      <c r="O74" s="168">
        <v>1.3049426488689881</v>
      </c>
      <c r="P74" s="168">
        <v>2.1925409308650541</v>
      </c>
      <c r="Q74" s="168"/>
    </row>
    <row r="75" spans="1:17" ht="14.25" customHeight="1" x14ac:dyDescent="0.25">
      <c r="A75" s="35">
        <v>2020</v>
      </c>
      <c r="B75" s="38" t="s">
        <v>23</v>
      </c>
      <c r="C75" s="165">
        <v>16.580821782356647</v>
      </c>
      <c r="D75" s="165">
        <v>14.948980512705226</v>
      </c>
      <c r="E75" s="165">
        <v>13.838478153855645</v>
      </c>
      <c r="F75" s="165">
        <v>13.016807726968469</v>
      </c>
      <c r="G75" s="165">
        <v>13.149170126743897</v>
      </c>
      <c r="H75" s="165">
        <v>12.613336046146671</v>
      </c>
      <c r="I75" s="165">
        <v>12.651042844401301</v>
      </c>
      <c r="J75" s="165">
        <v>13.564536825607071</v>
      </c>
      <c r="K75" s="168">
        <v>4.4285842962393867</v>
      </c>
      <c r="L75" s="168">
        <v>2.4476238904532188</v>
      </c>
      <c r="M75" s="168">
        <v>2.1449925310571878</v>
      </c>
      <c r="N75" s="168">
        <v>1.7475217643931686</v>
      </c>
      <c r="O75" s="168">
        <v>1.617466873906654</v>
      </c>
      <c r="P75" s="168">
        <v>2.3088225870281689</v>
      </c>
      <c r="Q75" s="168"/>
    </row>
    <row r="76" spans="1:17" ht="14.25" customHeight="1" x14ac:dyDescent="0.25">
      <c r="A76" s="35">
        <v>2021</v>
      </c>
      <c r="B76" s="38" t="s">
        <v>2</v>
      </c>
      <c r="C76" s="165">
        <v>16.79567282277922</v>
      </c>
      <c r="D76" s="165">
        <v>15.11537433708031</v>
      </c>
      <c r="E76" s="165">
        <v>14.185041428855111</v>
      </c>
      <c r="F76" s="165">
        <v>13.123437146652156</v>
      </c>
      <c r="G76" s="165">
        <v>13.133503168989073</v>
      </c>
      <c r="H76" s="165">
        <v>12.346331630188864</v>
      </c>
      <c r="I76" s="165">
        <v>13.801119170384373</v>
      </c>
      <c r="J76" s="165">
        <v>14.093888351981297</v>
      </c>
      <c r="K76" s="168">
        <v>3.8588363469126223</v>
      </c>
      <c r="L76" s="168">
        <v>2.2011708025693157</v>
      </c>
      <c r="M76" s="168">
        <v>2.1261590560034791</v>
      </c>
      <c r="N76" s="168">
        <v>1.8265234493836686</v>
      </c>
      <c r="O76" s="168">
        <v>1.6699363814045718</v>
      </c>
      <c r="P76" s="168">
        <v>2.3034592513728258</v>
      </c>
      <c r="Q76" s="168"/>
    </row>
    <row r="77" spans="1:17" ht="14.25" customHeight="1" x14ac:dyDescent="0.25">
      <c r="A77" s="35">
        <v>2021</v>
      </c>
      <c r="B77" s="38" t="s">
        <v>3</v>
      </c>
      <c r="C77" s="170">
        <v>17.128739018144646</v>
      </c>
      <c r="D77" s="170">
        <v>14.086516015270245</v>
      </c>
      <c r="E77" s="170">
        <v>13.847222354847862</v>
      </c>
      <c r="F77" s="170">
        <v>12.008625497883697</v>
      </c>
      <c r="G77" s="170">
        <v>11.397454455136286</v>
      </c>
      <c r="H77" s="170">
        <v>11.288468593740342</v>
      </c>
      <c r="I77" s="170">
        <v>11.523957115046091</v>
      </c>
      <c r="J77" s="170">
        <v>12.871371772061904</v>
      </c>
      <c r="K77" s="165">
        <v>4.5610324669654077</v>
      </c>
      <c r="L77" s="165">
        <v>2.3556954427707826</v>
      </c>
      <c r="M77" s="165">
        <v>2.1430888336946436</v>
      </c>
      <c r="N77" s="165">
        <v>1.7714701277592211</v>
      </c>
      <c r="O77" s="165">
        <v>1.7890066657428574</v>
      </c>
      <c r="P77" s="165">
        <v>2.3997416773370071</v>
      </c>
      <c r="Q77" s="168"/>
    </row>
    <row r="78" spans="1:17" ht="14.25" customHeight="1" x14ac:dyDescent="0.25">
      <c r="A78" s="35">
        <v>2021</v>
      </c>
      <c r="B78" s="38" t="s">
        <v>4</v>
      </c>
      <c r="C78" s="165">
        <v>17.60091877624534</v>
      </c>
      <c r="D78" s="165">
        <v>14.621005682518295</v>
      </c>
      <c r="E78" s="165">
        <v>14.311828282053773</v>
      </c>
      <c r="F78" s="165">
        <v>12.349809039526409</v>
      </c>
      <c r="G78" s="165">
        <v>11.814184982656595</v>
      </c>
      <c r="H78" s="165">
        <v>11.93696815098464</v>
      </c>
      <c r="I78" s="165">
        <v>11.957540248748471</v>
      </c>
      <c r="J78" s="165">
        <v>13.224118726962281</v>
      </c>
      <c r="K78" s="168">
        <v>5.8186099850414292</v>
      </c>
      <c r="L78" s="168">
        <v>2.7589748687198075</v>
      </c>
      <c r="M78" s="168">
        <v>2.8260985977874444</v>
      </c>
      <c r="N78" s="168">
        <v>2.1795849932757321</v>
      </c>
      <c r="O78" s="168">
        <v>2.7493366934424426</v>
      </c>
      <c r="P78" s="168">
        <v>2.9120617714065942</v>
      </c>
      <c r="Q78" s="168"/>
    </row>
    <row r="79" spans="1:17" ht="14.25" customHeight="1" x14ac:dyDescent="0.25">
      <c r="A79" s="35">
        <v>2021</v>
      </c>
      <c r="B79" s="38" t="s">
        <v>23</v>
      </c>
      <c r="C79" s="165">
        <v>18.270391829451228</v>
      </c>
      <c r="D79" s="165">
        <v>18.195552621722303</v>
      </c>
      <c r="E79" s="165">
        <v>17.334913190067848</v>
      </c>
      <c r="F79" s="165">
        <v>16.51369279719712</v>
      </c>
      <c r="G79" s="165">
        <v>16.740611813832938</v>
      </c>
      <c r="H79" s="165">
        <v>16.509127020681003</v>
      </c>
      <c r="I79" s="165">
        <v>16.380121566690502</v>
      </c>
      <c r="J79" s="165">
        <v>17.0364670132331</v>
      </c>
      <c r="K79" s="168">
        <v>5.0730324160100144</v>
      </c>
      <c r="L79" s="168">
        <v>3.65069679765466</v>
      </c>
      <c r="M79" s="168">
        <v>4.2830536104177694</v>
      </c>
      <c r="N79" s="168">
        <v>3.5465213403932627</v>
      </c>
      <c r="O79" s="168">
        <v>4.0273089428884612</v>
      </c>
      <c r="P79" s="168">
        <v>3.9769659838021214</v>
      </c>
      <c r="Q79" s="168"/>
    </row>
    <row r="80" spans="1:17" ht="14.25" customHeight="1" x14ac:dyDescent="0.25">
      <c r="A80" s="35">
        <v>2022</v>
      </c>
      <c r="B80" s="38" t="s">
        <v>2</v>
      </c>
      <c r="C80" s="165">
        <v>19.435512693485265</v>
      </c>
      <c r="D80" s="165">
        <v>15.051336946567231</v>
      </c>
      <c r="E80" s="165">
        <v>19.386142324853839</v>
      </c>
      <c r="F80" s="165">
        <v>17.385168978912859</v>
      </c>
      <c r="G80" s="204">
        <v>17.258532500845529</v>
      </c>
      <c r="H80" s="165">
        <v>17.224826725104563</v>
      </c>
      <c r="I80" s="165">
        <v>18.095634600448541</v>
      </c>
      <c r="J80" s="204">
        <v>17.446067739755453</v>
      </c>
      <c r="K80" s="126">
        <v>4.9134092522488615</v>
      </c>
      <c r="L80" s="166">
        <v>3.3375614195721766</v>
      </c>
      <c r="M80" s="126">
        <v>3.9750307234129796</v>
      </c>
      <c r="N80" s="126">
        <v>3.5487386467492863</v>
      </c>
      <c r="O80" s="126">
        <v>4.6417163907593899</v>
      </c>
      <c r="P80" s="167">
        <v>3.9261754978882464</v>
      </c>
      <c r="Q80" s="168"/>
    </row>
    <row r="81" spans="1:17" ht="14.25" customHeight="1" x14ac:dyDescent="0.25">
      <c r="A81" s="35">
        <v>2022</v>
      </c>
      <c r="B81" s="38" t="s">
        <v>3</v>
      </c>
      <c r="C81" s="126">
        <v>21.78612099049079</v>
      </c>
      <c r="D81" s="126">
        <v>20.32444321366965</v>
      </c>
      <c r="E81" s="126">
        <v>21.767601631537985</v>
      </c>
      <c r="F81" s="126">
        <v>17.745651095209645</v>
      </c>
      <c r="G81" s="204">
        <v>16.595994446027806</v>
      </c>
      <c r="H81" s="126">
        <v>17.492570983578482</v>
      </c>
      <c r="I81" s="165">
        <v>17.049881158100288</v>
      </c>
      <c r="J81" s="204">
        <v>18.631817645139783</v>
      </c>
      <c r="K81" s="168">
        <v>7.3565816162051574</v>
      </c>
      <c r="L81" s="168">
        <v>4.2831273697324228</v>
      </c>
      <c r="M81" s="168">
        <v>3.9289236304309174</v>
      </c>
      <c r="N81" s="168">
        <v>4.2105868654248662</v>
      </c>
      <c r="O81" s="168">
        <v>4.7948597933115948</v>
      </c>
      <c r="P81" s="168">
        <v>4.7670354925571292</v>
      </c>
      <c r="Q81" s="168"/>
    </row>
    <row r="82" spans="1:17" ht="14.25" customHeight="1" x14ac:dyDescent="0.25">
      <c r="A82" s="35">
        <v>2022</v>
      </c>
      <c r="B82" s="162" t="s">
        <v>4</v>
      </c>
      <c r="C82" s="168">
        <v>24.648338947869675</v>
      </c>
      <c r="D82" s="168">
        <v>24.268941342578756</v>
      </c>
      <c r="E82" s="168">
        <v>24.584074111747235</v>
      </c>
      <c r="F82" s="168">
        <v>20.226113728696053</v>
      </c>
      <c r="G82" s="204">
        <v>19.114797215120461</v>
      </c>
      <c r="H82" s="168">
        <v>20.408205039071419</v>
      </c>
      <c r="I82" s="204">
        <v>20.166415756627938</v>
      </c>
      <c r="J82" s="204">
        <v>21.517853501142902</v>
      </c>
      <c r="K82" s="168">
        <v>10.242048711611512</v>
      </c>
      <c r="L82" s="168">
        <v>5.370769343412241</v>
      </c>
      <c r="M82" s="168">
        <v>5.4545415695535393</v>
      </c>
      <c r="N82" s="168">
        <v>6.1813188368135759</v>
      </c>
      <c r="O82" s="168">
        <v>6.2247230218761507</v>
      </c>
      <c r="P82" s="168">
        <v>6.5422574155486242</v>
      </c>
      <c r="Q82" s="168"/>
    </row>
    <row r="83" spans="1:17" ht="14.25" customHeight="1" x14ac:dyDescent="0.25">
      <c r="A83" s="162">
        <v>2022</v>
      </c>
      <c r="B83" s="38" t="s">
        <v>23</v>
      </c>
      <c r="C83" s="165">
        <v>27.246595874124623</v>
      </c>
      <c r="D83" s="165">
        <v>24.710434088952542</v>
      </c>
      <c r="E83" s="165">
        <v>28.238418310154479</v>
      </c>
      <c r="F83" s="204">
        <v>23.360703480275713</v>
      </c>
      <c r="G83" s="204">
        <v>20.871236104569871</v>
      </c>
      <c r="H83" s="165">
        <v>22.206958416177613</v>
      </c>
      <c r="I83" s="204">
        <v>22.04501456458247</v>
      </c>
      <c r="J83" s="204">
        <v>24.062344665571633</v>
      </c>
      <c r="K83" s="168">
        <v>8.2507606617485312</v>
      </c>
      <c r="L83" s="168">
        <v>4.8890292307699319</v>
      </c>
      <c r="M83" s="168">
        <v>5.1649295484888009</v>
      </c>
      <c r="N83" s="168">
        <v>5.3416222025718056</v>
      </c>
      <c r="O83" s="168">
        <v>5.0096999255564691</v>
      </c>
      <c r="P83" s="168">
        <v>5.8058714898679078</v>
      </c>
      <c r="Q83" s="168"/>
    </row>
    <row r="84" spans="1:17" ht="14.25" customHeight="1" x14ac:dyDescent="0.25">
      <c r="A84" s="162">
        <v>2023</v>
      </c>
      <c r="B84" s="38" t="s">
        <v>2</v>
      </c>
      <c r="C84" s="204">
        <v>30.343828662407724</v>
      </c>
      <c r="D84" s="204">
        <v>28.444002975938425</v>
      </c>
      <c r="E84" s="204">
        <v>30.282431292242773</v>
      </c>
      <c r="F84" s="204">
        <v>25.296119565964801</v>
      </c>
      <c r="G84" s="204">
        <v>22.625483807782793</v>
      </c>
      <c r="H84" s="204">
        <v>22.011497814953859</v>
      </c>
      <c r="I84" s="204">
        <v>20.680478114163723</v>
      </c>
      <c r="J84" s="204">
        <v>24.832200769293848</v>
      </c>
      <c r="K84" s="168">
        <v>8.9116511442198725</v>
      </c>
      <c r="L84" s="168">
        <v>6.7851310921284638</v>
      </c>
      <c r="M84" s="168">
        <v>6.7053428011026037</v>
      </c>
      <c r="N84" s="168">
        <v>6.3928958849320434</v>
      </c>
      <c r="O84" s="168">
        <v>5.6040330958294264</v>
      </c>
      <c r="P84" s="168">
        <v>6.925330486326331</v>
      </c>
      <c r="Q84" s="168"/>
    </row>
    <row r="85" spans="1:17" ht="14.25" customHeight="1" x14ac:dyDescent="0.25">
      <c r="A85" s="35">
        <v>2023</v>
      </c>
      <c r="B85" s="38" t="s">
        <v>3</v>
      </c>
      <c r="C85" s="204">
        <v>33.410095964041851</v>
      </c>
      <c r="D85" s="204">
        <v>32.593041301000902</v>
      </c>
      <c r="E85" s="204">
        <v>32.285985419090046</v>
      </c>
      <c r="F85" s="204">
        <v>28.703838709235075</v>
      </c>
      <c r="G85" s="204">
        <v>26.164496686885794</v>
      </c>
      <c r="H85" s="204">
        <v>21.905422694424693</v>
      </c>
      <c r="I85" s="204">
        <v>20.490585904328707</v>
      </c>
      <c r="J85" s="204">
        <v>26.340646047781281</v>
      </c>
      <c r="K85" s="168">
        <v>9.3086500226030928</v>
      </c>
      <c r="L85" s="168">
        <v>5.7175616506093849</v>
      </c>
      <c r="M85" s="168">
        <v>5.0195632273130926</v>
      </c>
      <c r="N85" s="168">
        <v>4.8312665828363128</v>
      </c>
      <c r="O85" s="168">
        <v>4.838972020361755</v>
      </c>
      <c r="P85" s="168">
        <v>5.8597573414323643</v>
      </c>
      <c r="Q85" s="168"/>
    </row>
    <row r="86" spans="1:17" ht="14.25" customHeight="1" x14ac:dyDescent="0.25">
      <c r="A86" s="35">
        <v>2023</v>
      </c>
      <c r="B86" s="162" t="s">
        <v>4</v>
      </c>
      <c r="C86" s="204">
        <v>31.886998357155274</v>
      </c>
      <c r="D86" s="204">
        <v>33.687221161243841</v>
      </c>
      <c r="E86" s="204">
        <v>32.378450071785174</v>
      </c>
      <c r="F86" s="204">
        <v>30.408158433135526</v>
      </c>
      <c r="G86" s="204">
        <v>28.836074953924555</v>
      </c>
      <c r="H86" s="204">
        <v>22.858626474043557</v>
      </c>
      <c r="I86" s="204">
        <v>22.702188447498045</v>
      </c>
      <c r="J86" s="204">
        <v>27.809547725627898</v>
      </c>
      <c r="K86" s="168">
        <v>11.673202557562597</v>
      </c>
      <c r="L86" s="168">
        <v>5.8831562870055372</v>
      </c>
      <c r="M86" s="168">
        <v>4.8375944212686797</v>
      </c>
      <c r="N86" s="168">
        <v>4.5766389356380985</v>
      </c>
      <c r="O86" s="168">
        <v>5.0995242033329689</v>
      </c>
      <c r="P86" s="168">
        <v>5.7267065129838723</v>
      </c>
      <c r="Q86" s="168"/>
    </row>
    <row r="87" spans="1:17" ht="14.25" customHeight="1" x14ac:dyDescent="0.25">
      <c r="A87" s="35">
        <v>2023</v>
      </c>
      <c r="B87" s="38" t="s">
        <v>23</v>
      </c>
      <c r="C87" s="165">
        <v>31.595977809315929</v>
      </c>
      <c r="D87" s="165">
        <v>33.948573942762096</v>
      </c>
      <c r="E87" s="165">
        <v>32.109159722742632</v>
      </c>
      <c r="F87" s="204">
        <v>30.094013390098727</v>
      </c>
      <c r="G87" s="204">
        <v>28.738831759621469</v>
      </c>
      <c r="H87" s="165">
        <v>23.182739311939336</v>
      </c>
      <c r="I87" s="204">
        <v>22.870881671112787</v>
      </c>
      <c r="J87" s="204">
        <v>27.897647511857308</v>
      </c>
      <c r="K87" s="168">
        <v>8.6990444587144715</v>
      </c>
      <c r="L87" s="168">
        <v>5.7672026995798866</v>
      </c>
      <c r="M87" s="168">
        <v>5.1403702701213998</v>
      </c>
      <c r="N87" s="168">
        <v>5.4221797088812966</v>
      </c>
      <c r="O87" s="168">
        <v>5.7154849652616306</v>
      </c>
      <c r="P87" s="168">
        <v>6.1230815053033769</v>
      </c>
      <c r="Q87" s="168"/>
    </row>
    <row r="88" spans="1:17" ht="14.25" customHeight="1" x14ac:dyDescent="0.25">
      <c r="A88" s="35">
        <v>2024</v>
      </c>
      <c r="B88" s="38" t="s">
        <v>2</v>
      </c>
      <c r="C88" s="168">
        <v>31.655307075632965</v>
      </c>
      <c r="D88" s="168">
        <v>31.516259745675594</v>
      </c>
      <c r="E88" s="168">
        <v>31.096716930612732</v>
      </c>
      <c r="F88" s="168">
        <v>29.563996341594866</v>
      </c>
      <c r="G88" s="165">
        <v>27.999074927800049</v>
      </c>
      <c r="H88" s="204">
        <v>23.595739037045373</v>
      </c>
      <c r="I88" s="204">
        <v>22.453581715193938</v>
      </c>
      <c r="J88" s="204">
        <v>27.282611341876084</v>
      </c>
      <c r="K88" s="168">
        <v>8.4894167082858871</v>
      </c>
      <c r="L88" s="168">
        <v>5.7048340757501501</v>
      </c>
      <c r="M88" s="168">
        <v>4.9156408518904717</v>
      </c>
      <c r="N88" s="168">
        <v>4.9252297420773017</v>
      </c>
      <c r="O88" s="168">
        <v>5.1965401748119122</v>
      </c>
      <c r="P88" s="168">
        <v>5.8437571346342123</v>
      </c>
      <c r="Q88" s="168"/>
    </row>
    <row r="89" spans="1:17" x14ac:dyDescent="0.25">
      <c r="A89" s="35">
        <v>2024</v>
      </c>
      <c r="B89" s="38" t="s">
        <v>3</v>
      </c>
      <c r="C89" s="165">
        <v>30.596796804639457</v>
      </c>
      <c r="D89" s="165">
        <v>29.517736179601947</v>
      </c>
      <c r="E89" s="165">
        <v>28.802453673671639</v>
      </c>
      <c r="F89" s="165">
        <v>28.423391852040826</v>
      </c>
      <c r="G89" s="165">
        <v>26.643804339478091</v>
      </c>
      <c r="H89" s="204">
        <v>22.732011660694369</v>
      </c>
      <c r="I89" s="204">
        <v>21.614479927133225</v>
      </c>
      <c r="J89" s="204">
        <v>25.686946251622466</v>
      </c>
      <c r="K89" s="168">
        <v>8.7266482623804045</v>
      </c>
      <c r="L89" s="168">
        <v>4.9964753704963218</v>
      </c>
      <c r="M89" s="168">
        <v>4.4824933679290515</v>
      </c>
      <c r="N89" s="168">
        <v>3.9726140620063801</v>
      </c>
      <c r="O89" s="168">
        <v>4.0405348639756582</v>
      </c>
      <c r="P89" s="168">
        <v>5.1297156154334145</v>
      </c>
      <c r="Q89" s="168"/>
    </row>
    <row r="109" spans="11:16" x14ac:dyDescent="0.25">
      <c r="K109" s="205"/>
      <c r="L109" s="205"/>
      <c r="M109" s="205"/>
      <c r="N109" s="205"/>
      <c r="O109" s="205"/>
      <c r="P109" s="205"/>
    </row>
  </sheetData>
  <phoneticPr fontId="39" type="noConversion"/>
  <hyperlinks>
    <hyperlink ref="A2" location="Notes!A1" display="For notes see notes page" xr:uid="{999AC600-0B2C-4C99-8E4C-5E23A4376E47}"/>
  </hyperlinks>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2D725-ACE0-4870-801B-4B4BEA8F45CE}">
  <sheetPr>
    <tabColor theme="4"/>
  </sheetPr>
  <dimension ref="A1:O26"/>
  <sheetViews>
    <sheetView showGridLines="0" zoomScaleNormal="100" workbookViewId="0"/>
  </sheetViews>
  <sheetFormatPr defaultColWidth="13.1796875" defaultRowHeight="12.5" x14ac:dyDescent="0.25"/>
  <cols>
    <col min="1" max="15" width="11.54296875" customWidth="1"/>
  </cols>
  <sheetData>
    <row r="1" spans="1:15" s="2" customFormat="1" ht="18" customHeight="1" x14ac:dyDescent="0.25">
      <c r="A1" s="18" t="s">
        <v>214</v>
      </c>
    </row>
    <row r="2" spans="1:15" s="2" customFormat="1" ht="18" customHeight="1" x14ac:dyDescent="0.25">
      <c r="A2" s="60" t="s">
        <v>199</v>
      </c>
      <c r="B2" s="14"/>
      <c r="C2" s="201"/>
    </row>
    <row r="3" spans="1:15" s="2" customFormat="1" ht="18" customHeight="1" x14ac:dyDescent="0.25">
      <c r="A3" s="41" t="s">
        <v>201</v>
      </c>
    </row>
    <row r="4" spans="1:15" s="2" customFormat="1" ht="18" customHeight="1" x14ac:dyDescent="0.25">
      <c r="A4" s="5" t="s">
        <v>200</v>
      </c>
    </row>
    <row r="5" spans="1:15" s="2" customFormat="1" ht="18" customHeight="1" x14ac:dyDescent="0.25">
      <c r="A5" s="41" t="s">
        <v>254</v>
      </c>
    </row>
    <row r="6" spans="1:15" ht="64" customHeight="1" x14ac:dyDescent="0.3">
      <c r="A6" s="22" t="s">
        <v>195</v>
      </c>
      <c r="B6" s="21" t="s">
        <v>181</v>
      </c>
      <c r="C6" s="21" t="s">
        <v>182</v>
      </c>
      <c r="D6" s="21" t="s">
        <v>183</v>
      </c>
      <c r="E6" s="21" t="s">
        <v>184</v>
      </c>
      <c r="F6" s="21" t="s">
        <v>185</v>
      </c>
      <c r="G6" s="21" t="s">
        <v>186</v>
      </c>
      <c r="H6" s="21" t="s">
        <v>187</v>
      </c>
      <c r="I6" s="22" t="s">
        <v>188</v>
      </c>
      <c r="J6" s="21" t="s">
        <v>189</v>
      </c>
      <c r="K6" s="21" t="s">
        <v>190</v>
      </c>
      <c r="L6" s="21" t="s">
        <v>191</v>
      </c>
      <c r="M6" s="21" t="s">
        <v>192</v>
      </c>
      <c r="N6" s="21" t="s">
        <v>193</v>
      </c>
      <c r="O6" s="22" t="s">
        <v>194</v>
      </c>
    </row>
    <row r="7" spans="1:15" ht="14.25" customHeight="1" x14ac:dyDescent="0.25">
      <c r="A7" s="17">
        <v>2004</v>
      </c>
      <c r="B7" s="61">
        <v>5.9986773555660697</v>
      </c>
      <c r="C7" s="61">
        <v>4.9611806056409469</v>
      </c>
      <c r="D7" s="61">
        <v>3.8910068087861776</v>
      </c>
      <c r="E7" s="61">
        <v>3.4819086118629596</v>
      </c>
      <c r="F7" s="61">
        <v>3.3595165818002211</v>
      </c>
      <c r="G7" s="61">
        <v>3.0033827247728357</v>
      </c>
      <c r="H7" s="61"/>
      <c r="I7" s="61">
        <v>3.871</v>
      </c>
      <c r="J7" s="210">
        <v>1.4383908253983464</v>
      </c>
      <c r="K7" s="210">
        <v>1.303410583478924</v>
      </c>
      <c r="L7" s="210">
        <v>1.1635224770114547</v>
      </c>
      <c r="M7" s="210">
        <v>1.0030303086516761</v>
      </c>
      <c r="N7" s="210">
        <v>0.95188712115092922</v>
      </c>
      <c r="O7" s="210">
        <v>1.1762584464702184</v>
      </c>
    </row>
    <row r="8" spans="1:15" ht="14.25" customHeight="1" x14ac:dyDescent="0.25">
      <c r="A8" s="17">
        <v>2005</v>
      </c>
      <c r="B8" s="61">
        <v>6.6564076315519998</v>
      </c>
      <c r="C8" s="61">
        <v>5.8056897128755534</v>
      </c>
      <c r="D8" s="61">
        <v>5.2530389713143757</v>
      </c>
      <c r="E8" s="61">
        <v>4.6101164291471983</v>
      </c>
      <c r="F8" s="61">
        <v>4.3120464841487456</v>
      </c>
      <c r="G8" s="61">
        <v>3.9549432284914028</v>
      </c>
      <c r="H8" s="61"/>
      <c r="I8" s="61">
        <v>4.8650000000000002</v>
      </c>
      <c r="J8" s="210">
        <v>1.818906363347071</v>
      </c>
      <c r="K8" s="210">
        <v>1.7568986002956841</v>
      </c>
      <c r="L8" s="210">
        <v>1.6349187902849289</v>
      </c>
      <c r="M8" s="210">
        <v>1.4531138725128006</v>
      </c>
      <c r="N8" s="210">
        <v>1.4311696853827305</v>
      </c>
      <c r="O8" s="210">
        <v>1.6112226381754133</v>
      </c>
    </row>
    <row r="9" spans="1:15" ht="14.25" customHeight="1" x14ac:dyDescent="0.25">
      <c r="A9" s="17">
        <v>2006</v>
      </c>
      <c r="B9" s="61">
        <v>8.1593996099792037</v>
      </c>
      <c r="C9" s="61">
        <v>7.0016289044101887</v>
      </c>
      <c r="D9" s="61">
        <v>6.8661844255495614</v>
      </c>
      <c r="E9" s="61">
        <v>6.1705631551902353</v>
      </c>
      <c r="F9" s="61">
        <v>5.9528235921558963</v>
      </c>
      <c r="G9" s="61">
        <v>5.1339027818109493</v>
      </c>
      <c r="H9" s="61"/>
      <c r="I9" s="61">
        <v>6.3653324410962977</v>
      </c>
      <c r="J9" s="210">
        <v>2.3486883081201531</v>
      </c>
      <c r="K9" s="210">
        <v>2.2732416460642066</v>
      </c>
      <c r="L9" s="210">
        <v>2.0918226024605988</v>
      </c>
      <c r="M9" s="210">
        <v>1.9284153958222605</v>
      </c>
      <c r="N9" s="210">
        <v>1.5735933366111352</v>
      </c>
      <c r="O9" s="210">
        <v>2.0347595512451599</v>
      </c>
    </row>
    <row r="10" spans="1:15" ht="14.25" customHeight="1" x14ac:dyDescent="0.25">
      <c r="A10" s="17">
        <v>2007</v>
      </c>
      <c r="B10" s="61">
        <v>9.536194233498259</v>
      </c>
      <c r="C10" s="61">
        <v>7.8344553922352498</v>
      </c>
      <c r="D10" s="61">
        <v>7.1886694544218477</v>
      </c>
      <c r="E10" s="61">
        <v>6.4537788762253587</v>
      </c>
      <c r="F10" s="61">
        <v>6.0736917224060178</v>
      </c>
      <c r="G10" s="61">
        <v>5.9376381541607186</v>
      </c>
      <c r="H10" s="61">
        <v>5.1473466087926498</v>
      </c>
      <c r="I10" s="61">
        <v>6.8549000665014237</v>
      </c>
      <c r="J10" s="210">
        <v>2.6911702217109204</v>
      </c>
      <c r="K10" s="210">
        <v>2.3273030224603186</v>
      </c>
      <c r="L10" s="210">
        <v>1.8663857345448642</v>
      </c>
      <c r="M10" s="210">
        <v>1.5732820475440976</v>
      </c>
      <c r="N10" s="210">
        <v>1.2486298948335994</v>
      </c>
      <c r="O10" s="210">
        <v>1.8773778996945172</v>
      </c>
    </row>
    <row r="11" spans="1:15" ht="14.25" customHeight="1" x14ac:dyDescent="0.25">
      <c r="A11" s="17">
        <v>2008</v>
      </c>
      <c r="B11" s="61">
        <v>10.380032218978574</v>
      </c>
      <c r="C11" s="61">
        <v>8.7661879296667067</v>
      </c>
      <c r="D11" s="61">
        <v>8.0049931823992164</v>
      </c>
      <c r="E11" s="61">
        <v>7.3631781662586198</v>
      </c>
      <c r="F11" s="61">
        <v>7.1395495562219073</v>
      </c>
      <c r="G11" s="61">
        <v>7.3519993055214838</v>
      </c>
      <c r="H11" s="61">
        <v>6.3921864117167404</v>
      </c>
      <c r="I11" s="61">
        <v>7.934670162679895</v>
      </c>
      <c r="J11" s="210">
        <v>3.1505723460501778</v>
      </c>
      <c r="K11" s="210">
        <v>2.5490225054776867</v>
      </c>
      <c r="L11" s="210">
        <v>2.2306414294800292</v>
      </c>
      <c r="M11" s="210">
        <v>2.1358871235726853</v>
      </c>
      <c r="N11" s="210">
        <v>2.0373258844776796</v>
      </c>
      <c r="O11" s="210">
        <v>2.3679166706355392</v>
      </c>
    </row>
    <row r="12" spans="1:15" ht="14.25" customHeight="1" x14ac:dyDescent="0.25">
      <c r="A12" s="17">
        <v>2009</v>
      </c>
      <c r="B12" s="61">
        <v>11.874046979748416</v>
      </c>
      <c r="C12" s="61">
        <v>10.038969603065496</v>
      </c>
      <c r="D12" s="61">
        <v>9.1360518493585108</v>
      </c>
      <c r="E12" s="61">
        <v>8.237340537374422</v>
      </c>
      <c r="F12" s="61">
        <v>8.0766052997695859</v>
      </c>
      <c r="G12" s="61">
        <v>7.9979128066636358</v>
      </c>
      <c r="H12" s="61">
        <v>7.0651196553517543</v>
      </c>
      <c r="I12" s="61">
        <v>9.0569603149398805</v>
      </c>
      <c r="J12" s="61">
        <v>3.5242681471807966</v>
      </c>
      <c r="K12" s="61">
        <v>2.5332427179524974</v>
      </c>
      <c r="L12" s="61">
        <v>2.2090032868258143</v>
      </c>
      <c r="M12" s="61">
        <v>1.9871966312769496</v>
      </c>
      <c r="N12" s="61">
        <v>1.5015860452520515</v>
      </c>
      <c r="O12" s="210">
        <v>2.3244014377279281</v>
      </c>
    </row>
    <row r="13" spans="1:15" ht="14.25" customHeight="1" x14ac:dyDescent="0.25">
      <c r="A13" s="17">
        <v>2010</v>
      </c>
      <c r="B13" s="61">
        <v>12.011423825538623</v>
      </c>
      <c r="C13" s="61">
        <v>9.7155618689737331</v>
      </c>
      <c r="D13" s="61">
        <v>8.1602587652001333</v>
      </c>
      <c r="E13" s="61">
        <v>7.2127182603568549</v>
      </c>
      <c r="F13" s="61">
        <v>6.6754461240792704</v>
      </c>
      <c r="G13" s="61">
        <v>6.5381715318794509</v>
      </c>
      <c r="H13" s="61">
        <v>6.6002764397779146</v>
      </c>
      <c r="I13" s="61">
        <v>8.2459069725609773</v>
      </c>
      <c r="J13" s="210">
        <v>3.1409788561291849</v>
      </c>
      <c r="K13" s="210">
        <v>2.2865657338797516</v>
      </c>
      <c r="L13" s="210">
        <v>1.8420881453730822</v>
      </c>
      <c r="M13" s="210">
        <v>1.7192595361045078</v>
      </c>
      <c r="N13" s="210">
        <v>1.5444338415472381</v>
      </c>
      <c r="O13" s="210">
        <v>2.0366402668102994</v>
      </c>
    </row>
    <row r="14" spans="1:15" ht="14.25" customHeight="1" x14ac:dyDescent="0.25">
      <c r="A14" s="17">
        <v>2011</v>
      </c>
      <c r="B14" s="61">
        <v>11.789195408123881</v>
      </c>
      <c r="C14" s="61">
        <v>9.8103963624350854</v>
      </c>
      <c r="D14" s="61">
        <v>8.3976437236852224</v>
      </c>
      <c r="E14" s="61">
        <v>7.5743665898298174</v>
      </c>
      <c r="F14" s="61">
        <v>7.1539088805196487</v>
      </c>
      <c r="G14" s="61">
        <v>6.9486645685598321</v>
      </c>
      <c r="H14" s="61">
        <v>6.9439206550934731</v>
      </c>
      <c r="I14" s="61">
        <v>8.2818971686911258</v>
      </c>
      <c r="J14" s="210">
        <v>3.3048136753038486</v>
      </c>
      <c r="K14" s="210">
        <v>2.4703917421461776</v>
      </c>
      <c r="L14" s="210">
        <v>2.1381276675478968</v>
      </c>
      <c r="M14" s="210">
        <v>2.0719935201185229</v>
      </c>
      <c r="N14" s="210">
        <v>2.0139772228249959</v>
      </c>
      <c r="O14" s="210">
        <v>2.3044655811779649</v>
      </c>
    </row>
    <row r="15" spans="1:15" ht="14.25" customHeight="1" x14ac:dyDescent="0.25">
      <c r="A15" s="17">
        <v>2012</v>
      </c>
      <c r="B15" s="61">
        <v>12.251119813823777</v>
      </c>
      <c r="C15" s="61">
        <v>10.327343033924267</v>
      </c>
      <c r="D15" s="61">
        <v>9.0794592264089786</v>
      </c>
      <c r="E15" s="61">
        <v>8.2483574643451405</v>
      </c>
      <c r="F15" s="61">
        <v>8.1199146917368861</v>
      </c>
      <c r="G15" s="61">
        <v>7.7088760975086457</v>
      </c>
      <c r="H15" s="61">
        <v>7.9558355494335906</v>
      </c>
      <c r="I15" s="61">
        <v>8.9425934742668698</v>
      </c>
      <c r="J15" s="210">
        <v>3.9429480942116086</v>
      </c>
      <c r="K15" s="210">
        <v>2.9006404498326317</v>
      </c>
      <c r="L15" s="210">
        <v>2.5637172732576836</v>
      </c>
      <c r="M15" s="210">
        <v>2.3538955175544856</v>
      </c>
      <c r="N15" s="210">
        <v>2.1142573748764075</v>
      </c>
      <c r="O15" s="210">
        <v>2.7499548924588693</v>
      </c>
    </row>
    <row r="16" spans="1:15" ht="14.25" customHeight="1" x14ac:dyDescent="0.25">
      <c r="A16" s="17">
        <v>2013</v>
      </c>
      <c r="B16" s="61">
        <v>12.668772959169946</v>
      </c>
      <c r="C16" s="61">
        <v>10.868998159361636</v>
      </c>
      <c r="D16" s="61">
        <v>9.679076956891425</v>
      </c>
      <c r="E16" s="61">
        <v>8.8820190029448565</v>
      </c>
      <c r="F16" s="61">
        <v>8.9387978559336538</v>
      </c>
      <c r="G16" s="61">
        <v>8.7342446177334114</v>
      </c>
      <c r="H16" s="61">
        <v>8.4180799456016562</v>
      </c>
      <c r="I16" s="61">
        <v>9.520422953501475</v>
      </c>
      <c r="J16" s="210">
        <v>4.0990076634388863</v>
      </c>
      <c r="K16" s="210">
        <v>3.1206993148318687</v>
      </c>
      <c r="L16" s="210">
        <v>2.884423768998623</v>
      </c>
      <c r="M16" s="210">
        <v>2.5652074250509727</v>
      </c>
      <c r="N16" s="210">
        <v>2.2637463267555673</v>
      </c>
      <c r="O16" s="210">
        <v>2.9693139784305509</v>
      </c>
    </row>
    <row r="17" spans="1:15" ht="14.25" customHeight="1" x14ac:dyDescent="0.25">
      <c r="A17" s="17">
        <v>2014</v>
      </c>
      <c r="B17" s="61">
        <v>13.468598818672723</v>
      </c>
      <c r="C17" s="61">
        <v>11.442170551780235</v>
      </c>
      <c r="D17" s="61">
        <v>10.224563953950698</v>
      </c>
      <c r="E17" s="61">
        <v>9.3558735443039129</v>
      </c>
      <c r="F17" s="61">
        <v>9.3662328877728918</v>
      </c>
      <c r="G17" s="61">
        <v>9.0936310963558267</v>
      </c>
      <c r="H17" s="61">
        <v>8.9002295657171437</v>
      </c>
      <c r="I17" s="61">
        <v>10.01498276804525</v>
      </c>
      <c r="J17" s="210">
        <v>4.344140804993919</v>
      </c>
      <c r="K17" s="210">
        <v>3.1419311978474251</v>
      </c>
      <c r="L17" s="210">
        <v>2.7837967752181911</v>
      </c>
      <c r="M17" s="210">
        <v>2.3277389659252052</v>
      </c>
      <c r="N17" s="210">
        <v>2.035606805113003</v>
      </c>
      <c r="O17" s="210">
        <v>2.9197361271892306</v>
      </c>
    </row>
    <row r="18" spans="1:15" ht="14.25" customHeight="1" x14ac:dyDescent="0.25">
      <c r="A18" s="17">
        <v>2015</v>
      </c>
      <c r="B18" s="61">
        <v>13.024684343499006</v>
      </c>
      <c r="C18" s="61">
        <v>11.790200944632977</v>
      </c>
      <c r="D18" s="61">
        <v>10.512764898517686</v>
      </c>
      <c r="E18" s="61">
        <v>9.7459897729443963</v>
      </c>
      <c r="F18" s="61">
        <v>9.5701995341338062</v>
      </c>
      <c r="G18" s="61">
        <v>9.3295754529675872</v>
      </c>
      <c r="H18" s="61">
        <v>9.0570872682467911</v>
      </c>
      <c r="I18" s="61">
        <v>10.237054347874802</v>
      </c>
      <c r="J18" s="210">
        <v>4.1724984204736772</v>
      </c>
      <c r="K18" s="210">
        <v>2.760655487059561</v>
      </c>
      <c r="L18" s="210">
        <v>2.4480589685877878</v>
      </c>
      <c r="M18" s="210">
        <v>1.9935073930155662</v>
      </c>
      <c r="N18" s="210">
        <v>1.7483216952303706</v>
      </c>
      <c r="O18" s="210">
        <v>2.6435066062487782</v>
      </c>
    </row>
    <row r="19" spans="1:15" ht="14.25" customHeight="1" x14ac:dyDescent="0.25">
      <c r="A19" s="17">
        <v>2016</v>
      </c>
      <c r="B19" s="61">
        <v>12.385440640042571</v>
      </c>
      <c r="C19" s="61">
        <v>11.576849401715307</v>
      </c>
      <c r="D19" s="61">
        <v>10.363357048594187</v>
      </c>
      <c r="E19" s="61">
        <v>9.570997017290626</v>
      </c>
      <c r="F19" s="61">
        <v>9.4427822267500474</v>
      </c>
      <c r="G19" s="61">
        <v>9.2834189431512737</v>
      </c>
      <c r="H19" s="61">
        <v>9.066545481226532</v>
      </c>
      <c r="I19" s="61">
        <v>10.131816074109976</v>
      </c>
      <c r="J19" s="210">
        <v>3.9201181247808785</v>
      </c>
      <c r="K19" s="210">
        <v>2.3292324454242563</v>
      </c>
      <c r="L19" s="210">
        <v>2.0864250188683799</v>
      </c>
      <c r="M19" s="210">
        <v>1.6315062143053365</v>
      </c>
      <c r="N19" s="210">
        <v>1.3829320234494775</v>
      </c>
      <c r="O19" s="210">
        <v>2.2674530435720994</v>
      </c>
    </row>
    <row r="20" spans="1:15" ht="14.25" customHeight="1" x14ac:dyDescent="0.25">
      <c r="A20" s="17">
        <v>2017</v>
      </c>
      <c r="B20" s="61">
        <v>13.746438405276397</v>
      </c>
      <c r="C20" s="61">
        <v>12.084055079437016</v>
      </c>
      <c r="D20" s="61">
        <v>10.647811049906887</v>
      </c>
      <c r="E20" s="61">
        <v>10.080887047573967</v>
      </c>
      <c r="F20" s="61">
        <v>10.065565767818107</v>
      </c>
      <c r="G20" s="61">
        <v>9.9273571608482918</v>
      </c>
      <c r="H20" s="61">
        <v>8.9593662685860647</v>
      </c>
      <c r="I20" s="61">
        <v>10.553541820989269</v>
      </c>
      <c r="J20" s="210">
        <v>3.8296316849189553</v>
      </c>
      <c r="K20" s="210">
        <v>2.1006484293894165</v>
      </c>
      <c r="L20" s="210">
        <v>1.969164184570469</v>
      </c>
      <c r="M20" s="210">
        <v>1.5440264895341946</v>
      </c>
      <c r="N20" s="210">
        <v>1.4809403838620512</v>
      </c>
      <c r="O20" s="210">
        <v>2.0723104820188358</v>
      </c>
    </row>
    <row r="21" spans="1:15" ht="14.25" customHeight="1" x14ac:dyDescent="0.25">
      <c r="A21" s="17">
        <v>2018</v>
      </c>
      <c r="B21" s="61">
        <v>15.231641123122268</v>
      </c>
      <c r="C21" s="61">
        <v>13.242381126978996</v>
      </c>
      <c r="D21" s="61">
        <v>11.843728317973431</v>
      </c>
      <c r="E21" s="61">
        <v>11.13689704253456</v>
      </c>
      <c r="F21" s="61">
        <v>10.47057287471584</v>
      </c>
      <c r="G21" s="61">
        <v>10.047304121300238</v>
      </c>
      <c r="H21" s="61">
        <v>9.5767654560024358</v>
      </c>
      <c r="I21" s="61">
        <v>11.363167645448105</v>
      </c>
      <c r="J21" s="210">
        <v>3.9063095575208879</v>
      </c>
      <c r="K21" s="210">
        <v>2.3050514109704188</v>
      </c>
      <c r="L21" s="210">
        <v>2.2539328419211597</v>
      </c>
      <c r="M21" s="210">
        <v>1.8028739874425741</v>
      </c>
      <c r="N21" s="210">
        <v>1.8292756324967179</v>
      </c>
      <c r="O21" s="210">
        <v>2.3063544958001514</v>
      </c>
    </row>
    <row r="22" spans="1:15" ht="14.25" customHeight="1" x14ac:dyDescent="0.25">
      <c r="A22" s="17">
        <v>2019</v>
      </c>
      <c r="B22" s="61">
        <v>16.113091017280695</v>
      </c>
      <c r="C22" s="61">
        <v>14.192688597889079</v>
      </c>
      <c r="D22" s="61">
        <v>12.791143529045467</v>
      </c>
      <c r="E22" s="61">
        <v>11.903072757847886</v>
      </c>
      <c r="F22" s="61">
        <v>11.274244599021943</v>
      </c>
      <c r="G22" s="61">
        <v>10.761955788193559</v>
      </c>
      <c r="H22" s="61">
        <v>10.767202914902686</v>
      </c>
      <c r="I22" s="61">
        <v>12.255732774966601</v>
      </c>
      <c r="J22" s="210">
        <v>4.3419962539811472</v>
      </c>
      <c r="K22" s="210">
        <v>2.4993121986923108</v>
      </c>
      <c r="L22" s="210">
        <v>2.2670779946565864</v>
      </c>
      <c r="M22" s="210">
        <v>1.792899800570493</v>
      </c>
      <c r="N22" s="210">
        <v>1.6125426888321688</v>
      </c>
      <c r="O22" s="210">
        <v>2.3480816159347939</v>
      </c>
    </row>
    <row r="23" spans="1:15" ht="14.25" customHeight="1" x14ac:dyDescent="0.25">
      <c r="A23" s="17">
        <v>2020</v>
      </c>
      <c r="B23" s="215">
        <v>16.579674255210595</v>
      </c>
      <c r="C23" s="215">
        <v>14.739103694143333</v>
      </c>
      <c r="D23" s="215">
        <v>13.66363612285126</v>
      </c>
      <c r="E23" s="215">
        <v>12.579638850848122</v>
      </c>
      <c r="F23" s="215">
        <v>12.436300856799555</v>
      </c>
      <c r="G23" s="215">
        <v>11.713386420003548</v>
      </c>
      <c r="H23" s="215">
        <v>11.883524097620903</v>
      </c>
      <c r="I23" s="215">
        <v>13.087605998382172</v>
      </c>
      <c r="J23" s="210">
        <v>4.6372562993589019</v>
      </c>
      <c r="K23" s="210">
        <v>2.4561966971595499</v>
      </c>
      <c r="L23" s="210">
        <v>2.1371701060215926</v>
      </c>
      <c r="M23" s="210">
        <v>1.7048539789495292</v>
      </c>
      <c r="N23" s="210">
        <v>1.423826216412839</v>
      </c>
      <c r="O23" s="210">
        <v>2.3012818581564263</v>
      </c>
    </row>
    <row r="24" spans="1:15" ht="14.25" customHeight="1" x14ac:dyDescent="0.25">
      <c r="A24" s="17">
        <v>2021</v>
      </c>
      <c r="B24" s="61">
        <v>17.393253762286786</v>
      </c>
      <c r="C24" s="61">
        <v>15.528989917209802</v>
      </c>
      <c r="D24" s="61">
        <v>15.030635299374808</v>
      </c>
      <c r="E24" s="61">
        <v>13.598330435893999</v>
      </c>
      <c r="F24" s="61">
        <v>13.383439695475854</v>
      </c>
      <c r="G24" s="61">
        <v>13.14425372833807</v>
      </c>
      <c r="H24" s="61">
        <v>13.479248156148238</v>
      </c>
      <c r="I24" s="61">
        <v>14.375404404641946</v>
      </c>
      <c r="J24" s="210">
        <v>4.5147887272408447</v>
      </c>
      <c r="K24" s="210">
        <v>2.6941196374945795</v>
      </c>
      <c r="L24" s="210">
        <v>2.8095062312123904</v>
      </c>
      <c r="M24" s="210">
        <v>2.3208817279405087</v>
      </c>
      <c r="N24" s="210">
        <v>2.4710312031799502</v>
      </c>
      <c r="O24" s="210">
        <v>2.8484938590487636</v>
      </c>
    </row>
    <row r="25" spans="1:15" ht="14.25" customHeight="1" x14ac:dyDescent="0.25">
      <c r="A25" s="17">
        <v>2022</v>
      </c>
      <c r="B25" s="61">
        <v>23.213163837045137</v>
      </c>
      <c r="C25" s="61">
        <v>19.360697727701233</v>
      </c>
      <c r="D25" s="61">
        <v>23.282083695891554</v>
      </c>
      <c r="E25" s="210">
        <v>19.497129759612392</v>
      </c>
      <c r="F25" s="210">
        <v>18.386837831859008</v>
      </c>
      <c r="G25" s="61">
        <v>19.339864750985576</v>
      </c>
      <c r="H25" s="210">
        <v>19.128182100840757</v>
      </c>
      <c r="I25" s="210">
        <v>20.157584076583873</v>
      </c>
      <c r="J25" s="210">
        <v>7.0238971736171143</v>
      </c>
      <c r="K25" s="210">
        <v>4.2555848084131522</v>
      </c>
      <c r="L25" s="210">
        <v>4.5386298400720397</v>
      </c>
      <c r="M25" s="210">
        <v>4.6406778101646093</v>
      </c>
      <c r="N25" s="210">
        <v>5.0343628547117678</v>
      </c>
      <c r="O25" s="210">
        <v>5.0384887876050506</v>
      </c>
    </row>
    <row r="26" spans="1:15" ht="14.25" customHeight="1" x14ac:dyDescent="0.25">
      <c r="A26" s="17">
        <v>2023</v>
      </c>
      <c r="B26" s="61">
        <v>31.675053837110838</v>
      </c>
      <c r="C26" s="61">
        <v>32.102196994268681</v>
      </c>
      <c r="D26" s="61">
        <v>31.686093442352956</v>
      </c>
      <c r="E26" s="210">
        <v>28.470629206887846</v>
      </c>
      <c r="F26" s="215">
        <v>26.523943420627592</v>
      </c>
      <c r="G26" s="210">
        <v>22.479977247436395</v>
      </c>
      <c r="H26" s="210">
        <v>21.679648257637052</v>
      </c>
      <c r="I26" s="210">
        <v>26.677840459649939</v>
      </c>
      <c r="J26" s="210">
        <v>9.1117099381289002</v>
      </c>
      <c r="K26" s="210">
        <v>5.9466920152677378</v>
      </c>
      <c r="L26" s="210">
        <v>5.2862034251898207</v>
      </c>
      <c r="M26" s="210">
        <v>5.1842215934042333</v>
      </c>
      <c r="N26" s="210">
        <v>5.0160718352413536</v>
      </c>
      <c r="O26" s="210">
        <v>6.0526109834663631</v>
      </c>
    </row>
  </sheetData>
  <hyperlinks>
    <hyperlink ref="A2" location="Notes!A1" display="For notes see notes page" xr:uid="{971610D4-F345-4422-86DD-FDD3789193D6}"/>
  </hyperlinks>
  <pageMargins left="0.7" right="0.7" top="0.75" bottom="0.75"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B500B-BA62-44B1-9A90-604635B5244A}">
  <sheetPr>
    <tabColor theme="4"/>
  </sheetPr>
  <dimension ref="A1:P89"/>
  <sheetViews>
    <sheetView showGridLines="0" zoomScaleNormal="100" workbookViewId="0">
      <pane ySplit="7" topLeftCell="A66" activePane="bottomLeft" state="frozen"/>
      <selection activeCell="A8" sqref="A8"/>
      <selection pane="bottomLeft"/>
    </sheetView>
  </sheetViews>
  <sheetFormatPr defaultColWidth="21" defaultRowHeight="12.5" x14ac:dyDescent="0.25"/>
  <cols>
    <col min="1" max="15" width="11.54296875" customWidth="1"/>
    <col min="16" max="16" width="13.1796875"/>
  </cols>
  <sheetData>
    <row r="1" spans="1:16" s="2" customFormat="1" ht="18" customHeight="1" x14ac:dyDescent="0.25">
      <c r="A1" s="25" t="s">
        <v>213</v>
      </c>
    </row>
    <row r="2" spans="1:16" s="2" customFormat="1" ht="18" customHeight="1" x14ac:dyDescent="0.25">
      <c r="A2" s="60" t="s">
        <v>199</v>
      </c>
    </row>
    <row r="3" spans="1:16" s="2" customFormat="1" ht="18" customHeight="1" x14ac:dyDescent="0.25">
      <c r="A3" s="41" t="s">
        <v>201</v>
      </c>
    </row>
    <row r="4" spans="1:16" s="2" customFormat="1" ht="18" customHeight="1" x14ac:dyDescent="0.25">
      <c r="A4" s="5" t="s">
        <v>200</v>
      </c>
    </row>
    <row r="5" spans="1:16" s="2" customFormat="1" ht="18" customHeight="1" x14ac:dyDescent="0.25">
      <c r="A5" s="5" t="s">
        <v>219</v>
      </c>
    </row>
    <row r="6" spans="1:16" s="2" customFormat="1" ht="18" customHeight="1" x14ac:dyDescent="0.25">
      <c r="A6" s="41" t="s">
        <v>254</v>
      </c>
    </row>
    <row r="7" spans="1:16" ht="64" customHeight="1" x14ac:dyDescent="0.3">
      <c r="A7" s="63" t="s">
        <v>195</v>
      </c>
      <c r="B7" s="36" t="s">
        <v>198</v>
      </c>
      <c r="C7" s="21" t="s">
        <v>181</v>
      </c>
      <c r="D7" s="21" t="s">
        <v>182</v>
      </c>
      <c r="E7" s="21" t="s">
        <v>183</v>
      </c>
      <c r="F7" s="21" t="s">
        <v>184</v>
      </c>
      <c r="G7" s="21" t="s">
        <v>185</v>
      </c>
      <c r="H7" s="21" t="s">
        <v>186</v>
      </c>
      <c r="I7" s="21" t="s">
        <v>187</v>
      </c>
      <c r="J7" s="22" t="s">
        <v>188</v>
      </c>
      <c r="K7" s="21" t="s">
        <v>189</v>
      </c>
      <c r="L7" s="21" t="s">
        <v>190</v>
      </c>
      <c r="M7" s="21" t="s">
        <v>191</v>
      </c>
      <c r="N7" s="21" t="s">
        <v>192</v>
      </c>
      <c r="O7" s="21" t="s">
        <v>193</v>
      </c>
      <c r="P7" s="22" t="s">
        <v>194</v>
      </c>
    </row>
    <row r="8" spans="1:16" ht="14.25" customHeight="1" x14ac:dyDescent="0.25">
      <c r="A8" s="35">
        <v>2004</v>
      </c>
      <c r="B8" s="38" t="s">
        <v>2</v>
      </c>
      <c r="C8" s="168">
        <v>6.0419004800424752</v>
      </c>
      <c r="D8" s="168">
        <v>5.4917619685522752</v>
      </c>
      <c r="E8" s="168">
        <v>4.139749735135891</v>
      </c>
      <c r="F8" s="168">
        <v>3.6391089101300356</v>
      </c>
      <c r="G8" s="168">
        <v>3.3769458996422017</v>
      </c>
      <c r="H8" s="168">
        <v>2.9757593557541173</v>
      </c>
      <c r="I8" s="168"/>
      <c r="J8" s="168">
        <v>4.0149999999999997</v>
      </c>
      <c r="K8" s="168">
        <v>1.6135049393966296</v>
      </c>
      <c r="L8" s="168">
        <v>1.4063662785814606</v>
      </c>
      <c r="M8" s="168">
        <v>1.1636523901775875</v>
      </c>
      <c r="N8" s="168">
        <v>1.0408935822382366</v>
      </c>
      <c r="O8" s="168">
        <v>0.87757926291244781</v>
      </c>
      <c r="P8" s="165">
        <v>1.2509999999999999</v>
      </c>
    </row>
    <row r="9" spans="1:16" ht="14.25" customHeight="1" x14ac:dyDescent="0.25">
      <c r="A9" s="35">
        <v>2004</v>
      </c>
      <c r="B9" s="38" t="s">
        <v>3</v>
      </c>
      <c r="C9" s="168">
        <v>6.1285153671653356</v>
      </c>
      <c r="D9" s="168">
        <v>5.310131402916511</v>
      </c>
      <c r="E9" s="168">
        <v>4.2135738382747849</v>
      </c>
      <c r="F9" s="168">
        <v>3.6531046000343612</v>
      </c>
      <c r="G9" s="168">
        <v>3.2979790856663076</v>
      </c>
      <c r="H9" s="168">
        <v>2.8585156092673061</v>
      </c>
      <c r="I9" s="168"/>
      <c r="J9" s="168">
        <v>3.887</v>
      </c>
      <c r="K9" s="168">
        <v>1.4662712230208734</v>
      </c>
      <c r="L9" s="168">
        <v>1.3040529973438559</v>
      </c>
      <c r="M9" s="168">
        <v>1.2629955296996176</v>
      </c>
      <c r="N9" s="168">
        <v>1.0344694839688668</v>
      </c>
      <c r="O9" s="168">
        <v>1.0873420923750072</v>
      </c>
      <c r="P9" s="165">
        <v>1.2250000000000001</v>
      </c>
    </row>
    <row r="10" spans="1:16" ht="14.25" customHeight="1" x14ac:dyDescent="0.25">
      <c r="A10" s="35">
        <v>2004</v>
      </c>
      <c r="B10" s="38" t="s">
        <v>4</v>
      </c>
      <c r="C10" s="168">
        <v>6.3927264557859642</v>
      </c>
      <c r="D10" s="168">
        <v>4.7638963821541491</v>
      </c>
      <c r="E10" s="168">
        <v>3.9280023454930446</v>
      </c>
      <c r="F10" s="168">
        <v>3.7329601152945076</v>
      </c>
      <c r="G10" s="168">
        <v>3.6767998070870762</v>
      </c>
      <c r="H10" s="168">
        <v>3.1139378347332296</v>
      </c>
      <c r="I10" s="168"/>
      <c r="J10" s="168">
        <v>3.9460000000000002</v>
      </c>
      <c r="K10" s="168">
        <v>1.6885107651355444</v>
      </c>
      <c r="L10" s="168">
        <v>1.5132256887457907</v>
      </c>
      <c r="M10" s="168">
        <v>1.214925483758639</v>
      </c>
      <c r="N10" s="168">
        <v>0.9067801181847982</v>
      </c>
      <c r="O10" s="168">
        <v>0.98487182841517784</v>
      </c>
      <c r="P10" s="165">
        <v>1.2090000000000001</v>
      </c>
    </row>
    <row r="11" spans="1:16" ht="14.25" customHeight="1" x14ac:dyDescent="0.25">
      <c r="A11" s="35">
        <v>2004</v>
      </c>
      <c r="B11" s="38" t="s">
        <v>23</v>
      </c>
      <c r="C11" s="168">
        <v>6.442552810879004</v>
      </c>
      <c r="D11" s="168">
        <v>5.724362348972762</v>
      </c>
      <c r="E11" s="168">
        <v>4.8983252959943009</v>
      </c>
      <c r="F11" s="168">
        <v>4.2821875006031256</v>
      </c>
      <c r="G11" s="168">
        <v>4.1861949358449717</v>
      </c>
      <c r="H11" s="168">
        <v>3.8142567740761213</v>
      </c>
      <c r="I11" s="168"/>
      <c r="J11" s="168">
        <v>4.742</v>
      </c>
      <c r="K11" s="168">
        <v>1.4855728834316551</v>
      </c>
      <c r="L11" s="168">
        <v>1.3944921824640497</v>
      </c>
      <c r="M11" s="168">
        <v>1.3393904340194629</v>
      </c>
      <c r="N11" s="168">
        <v>1.2000723999098064</v>
      </c>
      <c r="O11" s="168">
        <v>1.0366425722407286</v>
      </c>
      <c r="P11" s="168">
        <v>1.3055739689669004</v>
      </c>
    </row>
    <row r="12" spans="1:16" ht="14.25" customHeight="1" x14ac:dyDescent="0.25">
      <c r="A12" s="35">
        <v>2005</v>
      </c>
      <c r="B12" s="38" t="s">
        <v>2</v>
      </c>
      <c r="C12" s="165">
        <v>6.6107703072542465</v>
      </c>
      <c r="D12" s="165">
        <v>5.9304253207639608</v>
      </c>
      <c r="E12" s="165">
        <v>5.2735386786522271</v>
      </c>
      <c r="F12" s="165">
        <v>4.5637882517286368</v>
      </c>
      <c r="G12" s="165">
        <v>4.3033484240167486</v>
      </c>
      <c r="H12" s="165">
        <v>3.8411378209780427</v>
      </c>
      <c r="I12" s="165"/>
      <c r="J12" s="165">
        <v>4.8449999999999998</v>
      </c>
      <c r="K12" s="165">
        <v>1.8343517682113868</v>
      </c>
      <c r="L12" s="165">
        <v>1.7252519931092185</v>
      </c>
      <c r="M12" s="165">
        <v>1.5963849157270174</v>
      </c>
      <c r="N12" s="165">
        <v>1.4374510532806779</v>
      </c>
      <c r="O12" s="165">
        <v>1.287417573481878</v>
      </c>
      <c r="P12" s="165">
        <v>1.58</v>
      </c>
    </row>
    <row r="13" spans="1:16" ht="14.25" customHeight="1" x14ac:dyDescent="0.25">
      <c r="A13" s="35">
        <v>2005</v>
      </c>
      <c r="B13" s="38" t="s">
        <v>3</v>
      </c>
      <c r="C13" s="165">
        <v>6.8844616242473817</v>
      </c>
      <c r="D13" s="165">
        <v>5.9527797796851338</v>
      </c>
      <c r="E13" s="165">
        <v>5.2842766948308775</v>
      </c>
      <c r="F13" s="165">
        <v>4.5701691384817922</v>
      </c>
      <c r="G13" s="165">
        <v>4.282618566552304</v>
      </c>
      <c r="H13" s="165">
        <v>3.8904000455592431</v>
      </c>
      <c r="I13" s="165"/>
      <c r="J13" s="165">
        <v>4.8879999999999999</v>
      </c>
      <c r="K13" s="165">
        <v>1.8745784652830142</v>
      </c>
      <c r="L13" s="165">
        <v>1.885009936201423</v>
      </c>
      <c r="M13" s="165">
        <v>1.7703103783745082</v>
      </c>
      <c r="N13" s="165">
        <v>1.4132529159955356</v>
      </c>
      <c r="O13" s="165">
        <v>1.2862721920323048</v>
      </c>
      <c r="P13" s="165">
        <v>1.655</v>
      </c>
    </row>
    <row r="14" spans="1:16" ht="14.25" customHeight="1" x14ac:dyDescent="0.25">
      <c r="A14" s="35">
        <v>2005</v>
      </c>
      <c r="B14" s="38" t="s">
        <v>4</v>
      </c>
      <c r="C14" s="165">
        <v>7.0955516605943734</v>
      </c>
      <c r="D14" s="165">
        <v>6.1196699313309928</v>
      </c>
      <c r="E14" s="165">
        <v>5.4540867212451412</v>
      </c>
      <c r="F14" s="165">
        <v>4.6760873588414835</v>
      </c>
      <c r="G14" s="165">
        <v>4.2940442986243612</v>
      </c>
      <c r="H14" s="165">
        <v>4.1019121465999682</v>
      </c>
      <c r="I14" s="165"/>
      <c r="J14" s="165">
        <v>5.0199999999999996</v>
      </c>
      <c r="K14" s="165">
        <v>1.8664969406303944</v>
      </c>
      <c r="L14" s="165">
        <v>1.8059028685939256</v>
      </c>
      <c r="M14" s="165">
        <v>1.5877649042016546</v>
      </c>
      <c r="N14" s="165">
        <v>1.3124482171797895</v>
      </c>
      <c r="O14" s="165">
        <v>1.1696443918938388</v>
      </c>
      <c r="P14" s="165">
        <v>1.5109999999999999</v>
      </c>
    </row>
    <row r="15" spans="1:16" ht="14.25" customHeight="1" x14ac:dyDescent="0.25">
      <c r="A15" s="35">
        <v>2005</v>
      </c>
      <c r="B15" s="38" t="s">
        <v>23</v>
      </c>
      <c r="C15" s="168">
        <v>7.2960082099147021</v>
      </c>
      <c r="D15" s="168">
        <v>6.6853665513463856</v>
      </c>
      <c r="E15" s="168">
        <v>6.4418972144721645</v>
      </c>
      <c r="F15" s="168">
        <v>5.852008563966689</v>
      </c>
      <c r="G15" s="168">
        <v>5.2549338111335686</v>
      </c>
      <c r="H15" s="168">
        <v>4.8221061994548142</v>
      </c>
      <c r="I15" s="168"/>
      <c r="J15" s="168">
        <v>5.8140000000000001</v>
      </c>
      <c r="K15" s="165">
        <v>2.0630000000000002</v>
      </c>
      <c r="L15" s="165">
        <v>2.0830000000000002</v>
      </c>
      <c r="M15" s="165">
        <v>1.986</v>
      </c>
      <c r="N15" s="165">
        <v>1.8303678291171608</v>
      </c>
      <c r="O15" s="165">
        <v>1.9851137329824182</v>
      </c>
      <c r="P15" s="165">
        <v>2.0390000000000001</v>
      </c>
    </row>
    <row r="16" spans="1:16" ht="14.25" customHeight="1" x14ac:dyDescent="0.25">
      <c r="A16" s="35">
        <v>2006</v>
      </c>
      <c r="B16" s="38" t="s">
        <v>2</v>
      </c>
      <c r="C16" s="165">
        <v>7.6098178240202223</v>
      </c>
      <c r="D16" s="165">
        <v>6.89</v>
      </c>
      <c r="E16" s="165">
        <v>7.0282505179935235</v>
      </c>
      <c r="F16" s="165">
        <v>6.2990426544985434</v>
      </c>
      <c r="G16" s="165">
        <v>6.1040119428568635</v>
      </c>
      <c r="H16" s="165">
        <v>5.3219021719255233</v>
      </c>
      <c r="I16" s="165"/>
      <c r="J16" s="165">
        <v>6.4081091467199078</v>
      </c>
      <c r="K16" s="165">
        <v>2.3669419391558861</v>
      </c>
      <c r="L16" s="165">
        <v>2.3983387884394838</v>
      </c>
      <c r="M16" s="165">
        <v>2.3748635764394308</v>
      </c>
      <c r="N16" s="165">
        <v>2.3785821993852063</v>
      </c>
      <c r="O16" s="165">
        <v>2.0658472185100458</v>
      </c>
      <c r="P16" s="165">
        <v>2.3370000000000002</v>
      </c>
    </row>
    <row r="17" spans="1:16" ht="14.25" customHeight="1" x14ac:dyDescent="0.25">
      <c r="A17" s="35">
        <v>2006</v>
      </c>
      <c r="B17" s="38" t="s">
        <v>3</v>
      </c>
      <c r="C17" s="165">
        <v>8.1644686781303779</v>
      </c>
      <c r="D17" s="165">
        <v>7.0372125944989268</v>
      </c>
      <c r="E17" s="165">
        <v>6.8510528566825446</v>
      </c>
      <c r="F17" s="165">
        <v>6.2330311228863566</v>
      </c>
      <c r="G17" s="165">
        <v>5.881096593080045</v>
      </c>
      <c r="H17" s="165">
        <v>5.3307668761254403</v>
      </c>
      <c r="I17" s="165"/>
      <c r="J17" s="165">
        <v>6.424516748058835</v>
      </c>
      <c r="K17" s="165">
        <v>2.2807289871122478</v>
      </c>
      <c r="L17" s="165">
        <v>2.2346136540631498</v>
      </c>
      <c r="M17" s="165">
        <v>2.0368867061334508</v>
      </c>
      <c r="N17" s="165">
        <v>1.8016330021077991</v>
      </c>
      <c r="O17" s="165">
        <v>1.4457406484287962</v>
      </c>
      <c r="P17" s="165">
        <v>1.9359999999999999</v>
      </c>
    </row>
    <row r="18" spans="1:16" ht="14.25" customHeight="1" x14ac:dyDescent="0.25">
      <c r="A18" s="35">
        <v>2006</v>
      </c>
      <c r="B18" s="38" t="s">
        <v>4</v>
      </c>
      <c r="C18" s="165">
        <v>8.8067509825620132</v>
      </c>
      <c r="D18" s="165">
        <v>7.408747573626087</v>
      </c>
      <c r="E18" s="165">
        <v>6.9566222424631947</v>
      </c>
      <c r="F18" s="165">
        <v>6.1592927586002508</v>
      </c>
      <c r="G18" s="165">
        <v>5.9007722819382904</v>
      </c>
      <c r="H18" s="165">
        <v>5.3523646293951064</v>
      </c>
      <c r="I18" s="165"/>
      <c r="J18" s="165">
        <v>6.5563292315616426</v>
      </c>
      <c r="K18" s="165">
        <v>2.5430168975951153</v>
      </c>
      <c r="L18" s="165">
        <v>2.337488797083151</v>
      </c>
      <c r="M18" s="165">
        <v>2.1217805348325069</v>
      </c>
      <c r="N18" s="165">
        <v>1.7180509755962858</v>
      </c>
      <c r="O18" s="165">
        <v>1.2986818857036688</v>
      </c>
      <c r="P18" s="165">
        <v>1.8819999999999999</v>
      </c>
    </row>
    <row r="19" spans="1:16" ht="14.25" customHeight="1" x14ac:dyDescent="0.25">
      <c r="A19" s="35">
        <v>2006</v>
      </c>
      <c r="B19" s="38" t="s">
        <v>23</v>
      </c>
      <c r="C19" s="165">
        <v>9.3818465299925453</v>
      </c>
      <c r="D19" s="165">
        <v>8.1349283513713271</v>
      </c>
      <c r="E19" s="165">
        <v>8.0861434319003163</v>
      </c>
      <c r="F19" s="165">
        <v>7.2905647551314967</v>
      </c>
      <c r="G19" s="165">
        <v>6.783048107554051</v>
      </c>
      <c r="H19" s="165">
        <v>5.8162283703853523</v>
      </c>
      <c r="I19" s="165"/>
      <c r="J19" s="165">
        <v>7.354322859190396</v>
      </c>
      <c r="K19" s="165">
        <v>2.7342135574273243</v>
      </c>
      <c r="L19" s="165">
        <v>2.4706228332035378</v>
      </c>
      <c r="M19" s="165">
        <v>2.0725030699215305</v>
      </c>
      <c r="N19" s="165">
        <v>1.912607363068012</v>
      </c>
      <c r="O19" s="165">
        <v>1.4762011384580327</v>
      </c>
      <c r="P19" s="165">
        <v>2.0918300643155772</v>
      </c>
    </row>
    <row r="20" spans="1:16" ht="14.25" customHeight="1" x14ac:dyDescent="0.25">
      <c r="A20" s="35">
        <v>2007</v>
      </c>
      <c r="B20" s="38" t="s">
        <v>2</v>
      </c>
      <c r="C20" s="165">
        <v>9.5319992538200324</v>
      </c>
      <c r="D20" s="165">
        <v>8.302909333691856</v>
      </c>
      <c r="E20" s="165">
        <v>8.0481184411230497</v>
      </c>
      <c r="F20" s="165">
        <v>7.2571510462902173</v>
      </c>
      <c r="G20" s="165">
        <v>6.7711361562212078</v>
      </c>
      <c r="H20" s="165">
        <v>6.8205823000101988</v>
      </c>
      <c r="I20" s="165">
        <v>6.4386870585985063</v>
      </c>
      <c r="J20" s="165">
        <v>7.637416589176703</v>
      </c>
      <c r="K20" s="165">
        <v>2.9285254476594758</v>
      </c>
      <c r="L20" s="165">
        <v>2.7348341262373617</v>
      </c>
      <c r="M20" s="165">
        <v>2.2440718421738648</v>
      </c>
      <c r="N20" s="165">
        <v>1.9540455183363339</v>
      </c>
      <c r="O20" s="165">
        <v>1.4028862521950352</v>
      </c>
      <c r="P20" s="165">
        <v>2.2462880137992465</v>
      </c>
    </row>
    <row r="21" spans="1:16" ht="14.25" customHeight="1" x14ac:dyDescent="0.25">
      <c r="A21" s="35">
        <v>2007</v>
      </c>
      <c r="B21" s="38" t="s">
        <v>3</v>
      </c>
      <c r="C21" s="165">
        <v>9.8454375508530205</v>
      </c>
      <c r="D21" s="165">
        <v>7.6476412660061515</v>
      </c>
      <c r="E21" s="165">
        <v>6.913109791706459</v>
      </c>
      <c r="F21" s="165">
        <v>6.5221393033233417</v>
      </c>
      <c r="G21" s="165">
        <v>5.9281709423674389</v>
      </c>
      <c r="H21" s="165">
        <v>5.774704814054453</v>
      </c>
      <c r="I21" s="165">
        <v>4.8594467718802932</v>
      </c>
      <c r="J21" s="165">
        <v>6.7488878401342074</v>
      </c>
      <c r="K21" s="169">
        <v>2.7282724406400551</v>
      </c>
      <c r="L21" s="169">
        <v>2.3714808883399212</v>
      </c>
      <c r="M21" s="169">
        <v>1.904804139965679</v>
      </c>
      <c r="N21" s="169">
        <v>1.4304456772680261</v>
      </c>
      <c r="O21" s="169">
        <v>0.99266962932211877</v>
      </c>
      <c r="P21" s="169">
        <v>1.7930774061901762</v>
      </c>
    </row>
    <row r="22" spans="1:16" ht="14.25" customHeight="1" x14ac:dyDescent="0.25">
      <c r="A22" s="35">
        <v>2007</v>
      </c>
      <c r="B22" s="38" t="s">
        <v>4</v>
      </c>
      <c r="C22" s="165">
        <v>9.9234398911193065</v>
      </c>
      <c r="D22" s="165">
        <v>8.3353951915712408</v>
      </c>
      <c r="E22" s="165">
        <v>7.5096592484420261</v>
      </c>
      <c r="F22" s="165">
        <v>6.5255701818794281</v>
      </c>
      <c r="G22" s="165">
        <v>6.0875003485305346</v>
      </c>
      <c r="H22" s="165">
        <v>5.7842472018309303</v>
      </c>
      <c r="I22" s="165">
        <v>4.3067877644231833</v>
      </c>
      <c r="J22" s="165">
        <v>6.8805791124120192</v>
      </c>
      <c r="K22" s="169">
        <v>2.6894727950937938</v>
      </c>
      <c r="L22" s="169">
        <v>2.0180865780852093</v>
      </c>
      <c r="M22" s="169">
        <v>1.6296666635317281</v>
      </c>
      <c r="N22" s="169">
        <v>1.3388409340772742</v>
      </c>
      <c r="O22" s="169">
        <v>1.0672502372795949</v>
      </c>
      <c r="P22" s="169">
        <v>1.5807785618184405</v>
      </c>
    </row>
    <row r="23" spans="1:16" ht="14.25" customHeight="1" x14ac:dyDescent="0.25">
      <c r="A23" s="35">
        <v>2007</v>
      </c>
      <c r="B23" s="38" t="s">
        <v>23</v>
      </c>
      <c r="C23" s="165">
        <v>9.9333202932107465</v>
      </c>
      <c r="D23" s="165">
        <v>8.4375923524724072</v>
      </c>
      <c r="E23" s="165">
        <v>7.4535939858929812</v>
      </c>
      <c r="F23" s="165">
        <v>6.5743854617415671</v>
      </c>
      <c r="G23" s="165">
        <v>6.1842484783460812</v>
      </c>
      <c r="H23" s="165">
        <v>5.9563287808565724</v>
      </c>
      <c r="I23" s="165">
        <v>5.4762303105901333</v>
      </c>
      <c r="J23" s="165">
        <v>7.1170717988271788</v>
      </c>
      <c r="K23" s="168">
        <v>2.7656228006799677</v>
      </c>
      <c r="L23" s="168">
        <v>2.3444152950518546</v>
      </c>
      <c r="M23" s="168">
        <v>1.8941054141382176</v>
      </c>
      <c r="N23" s="168">
        <v>1.6439053208220691</v>
      </c>
      <c r="O23" s="168">
        <v>1.5362690499661968</v>
      </c>
      <c r="P23" s="168">
        <v>1.9862558239338262</v>
      </c>
    </row>
    <row r="24" spans="1:16" ht="14.25" customHeight="1" x14ac:dyDescent="0.25">
      <c r="A24" s="35">
        <v>2008</v>
      </c>
      <c r="B24" s="38" t="s">
        <v>2</v>
      </c>
      <c r="C24" s="165">
        <v>10.020675831053499</v>
      </c>
      <c r="D24" s="165">
        <v>8.6046305872573452</v>
      </c>
      <c r="E24" s="165">
        <v>7.549362258508264</v>
      </c>
      <c r="F24" s="165">
        <v>6.6150008548414121</v>
      </c>
      <c r="G24" s="165">
        <v>6.43783471173934</v>
      </c>
      <c r="H24" s="165">
        <v>6.6088555881671818</v>
      </c>
      <c r="I24" s="165">
        <v>5.7663867160231428</v>
      </c>
      <c r="J24" s="165">
        <v>7.3633542667503278</v>
      </c>
      <c r="K24" s="168">
        <v>3.0449670402546634</v>
      </c>
      <c r="L24" s="168">
        <v>2.4634449780794294</v>
      </c>
      <c r="M24" s="168">
        <v>2.0726181841351758</v>
      </c>
      <c r="N24" s="168">
        <v>1.9496145644160205</v>
      </c>
      <c r="O24" s="168">
        <v>1.7737430568286572</v>
      </c>
      <c r="P24" s="168">
        <v>2.2367926845427943</v>
      </c>
    </row>
    <row r="25" spans="1:16" ht="14.25" customHeight="1" x14ac:dyDescent="0.25">
      <c r="A25" s="35">
        <v>2008</v>
      </c>
      <c r="B25" s="38" t="s">
        <v>3</v>
      </c>
      <c r="C25" s="165">
        <v>10.172635571318887</v>
      </c>
      <c r="D25" s="165">
        <v>8.6505200374627726</v>
      </c>
      <c r="E25" s="165">
        <v>7.5881497410747558</v>
      </c>
      <c r="F25" s="165">
        <v>7.0264171680964251</v>
      </c>
      <c r="G25" s="165">
        <v>6.8092263832750062</v>
      </c>
      <c r="H25" s="165">
        <v>7.068050287787762</v>
      </c>
      <c r="I25" s="165">
        <v>6.2745992297058644</v>
      </c>
      <c r="J25" s="165">
        <v>7.7107611257207562</v>
      </c>
      <c r="K25" s="168">
        <v>3.0606999596609819</v>
      </c>
      <c r="L25" s="168">
        <v>2.5127409760667794</v>
      </c>
      <c r="M25" s="168">
        <v>2.2870724715599611</v>
      </c>
      <c r="N25" s="168">
        <v>2.1500654681704159</v>
      </c>
      <c r="O25" s="168">
        <v>2.0861003252976111</v>
      </c>
      <c r="P25" s="168">
        <v>2.3564395799891789</v>
      </c>
    </row>
    <row r="26" spans="1:16" ht="14.25" customHeight="1" x14ac:dyDescent="0.25">
      <c r="A26" s="35">
        <v>2008</v>
      </c>
      <c r="B26" s="38" t="s">
        <v>4</v>
      </c>
      <c r="C26" s="165">
        <v>10.758063699255455</v>
      </c>
      <c r="D26" s="165">
        <v>9.1993815950995028</v>
      </c>
      <c r="E26" s="165">
        <v>8.0959367713612895</v>
      </c>
      <c r="F26" s="165">
        <v>7.4748302440798842</v>
      </c>
      <c r="G26" s="165">
        <v>7.2136167606514503</v>
      </c>
      <c r="H26" s="165">
        <v>7.3292579778684033</v>
      </c>
      <c r="I26" s="165">
        <v>6.4052996102819977</v>
      </c>
      <c r="J26" s="165">
        <v>8.0938308479676664</v>
      </c>
      <c r="K26" s="168">
        <v>3.2818804186699322</v>
      </c>
      <c r="L26" s="168">
        <v>2.616642908115014</v>
      </c>
      <c r="M26" s="168">
        <v>2.3444644320178716</v>
      </c>
      <c r="N26" s="168">
        <v>2.2299308967154339</v>
      </c>
      <c r="O26" s="168">
        <v>2.1101815553736674</v>
      </c>
      <c r="P26" s="168">
        <v>2.3906584696910258</v>
      </c>
    </row>
    <row r="27" spans="1:16" ht="14.25" customHeight="1" x14ac:dyDescent="0.25">
      <c r="A27" s="35">
        <v>2008</v>
      </c>
      <c r="B27" s="38" t="s">
        <v>23</v>
      </c>
      <c r="C27" s="165">
        <v>11.602550185417323</v>
      </c>
      <c r="D27" s="165">
        <v>10.126090981901218</v>
      </c>
      <c r="E27" s="165">
        <v>10.065091441127676</v>
      </c>
      <c r="F27" s="165">
        <v>9.4950912487936581</v>
      </c>
      <c r="G27" s="165">
        <v>9.0321291360976961</v>
      </c>
      <c r="H27" s="165">
        <v>9.5823051647529081</v>
      </c>
      <c r="I27" s="165">
        <v>7.7846446344642768</v>
      </c>
      <c r="J27" s="165">
        <v>9.7110432844012866</v>
      </c>
      <c r="K27" s="168">
        <v>3.670293927708165</v>
      </c>
      <c r="L27" s="168">
        <v>3.0859203255179279</v>
      </c>
      <c r="M27" s="168">
        <v>2.7945865566405361</v>
      </c>
      <c r="N27" s="168">
        <v>2.6635020907044149</v>
      </c>
      <c r="O27" s="168">
        <v>2.3197131893840153</v>
      </c>
      <c r="P27" s="168">
        <v>2.889642984261648</v>
      </c>
    </row>
    <row r="28" spans="1:16" ht="14.25" customHeight="1" x14ac:dyDescent="0.25">
      <c r="A28" s="35">
        <v>2009</v>
      </c>
      <c r="B28" s="38" t="s">
        <v>2</v>
      </c>
      <c r="C28" s="165">
        <v>12.185053236859353</v>
      </c>
      <c r="D28" s="165">
        <v>10.412811023918476</v>
      </c>
      <c r="E28" s="165">
        <v>9.4855530498722782</v>
      </c>
      <c r="F28" s="165">
        <v>8.5365311374980806</v>
      </c>
      <c r="G28" s="165">
        <v>8.2933768831620487</v>
      </c>
      <c r="H28" s="165">
        <v>8.2346742970684943</v>
      </c>
      <c r="I28" s="165">
        <v>7.1802915102684617</v>
      </c>
      <c r="J28" s="165">
        <v>9.3466913458233289</v>
      </c>
      <c r="K28" s="168">
        <v>3.8469660603800171</v>
      </c>
      <c r="L28" s="168">
        <v>3.0255557845262628</v>
      </c>
      <c r="M28" s="168">
        <v>2.7870941242709515</v>
      </c>
      <c r="N28" s="168">
        <v>2.5775574807075596</v>
      </c>
      <c r="O28" s="168">
        <v>2.1515401158353753</v>
      </c>
      <c r="P28" s="168">
        <v>2.8932781067709161</v>
      </c>
    </row>
    <row r="29" spans="1:16" ht="14.25" customHeight="1" x14ac:dyDescent="0.25">
      <c r="A29" s="35">
        <v>2009</v>
      </c>
      <c r="B29" s="38" t="s">
        <v>3</v>
      </c>
      <c r="C29" s="165">
        <v>12.177083452038667</v>
      </c>
      <c r="D29" s="165">
        <v>10.430029982378597</v>
      </c>
      <c r="E29" s="165">
        <v>9.6965727237106876</v>
      </c>
      <c r="F29" s="165">
        <v>8.6719434105850333</v>
      </c>
      <c r="G29" s="165">
        <v>8.4496867189659444</v>
      </c>
      <c r="H29" s="165">
        <v>8.4215063925437548</v>
      </c>
      <c r="I29" s="165">
        <v>7.002467359716066</v>
      </c>
      <c r="J29" s="165">
        <v>9.4314793814559543</v>
      </c>
      <c r="K29" s="168">
        <v>3.7530208111992902</v>
      </c>
      <c r="L29" s="168">
        <v>2.8463733561734283</v>
      </c>
      <c r="M29" s="168">
        <v>2.3939623889604338</v>
      </c>
      <c r="N29" s="168">
        <v>1.9781283076792677</v>
      </c>
      <c r="O29" s="168">
        <v>1.4686381865683613</v>
      </c>
      <c r="P29" s="168">
        <v>2.5041689081819438</v>
      </c>
    </row>
    <row r="30" spans="1:16" ht="14.25" customHeight="1" x14ac:dyDescent="0.25">
      <c r="A30" s="35">
        <v>2009</v>
      </c>
      <c r="B30" s="38" t="s">
        <v>4</v>
      </c>
      <c r="C30" s="165">
        <v>12.35243099455851</v>
      </c>
      <c r="D30" s="165">
        <v>10.475743801222416</v>
      </c>
      <c r="E30" s="165">
        <v>9.3947617825927363</v>
      </c>
      <c r="F30" s="165">
        <v>8.2707363413484778</v>
      </c>
      <c r="G30" s="165">
        <v>7.9433177252496261</v>
      </c>
      <c r="H30" s="165">
        <v>7.9729240320374917</v>
      </c>
      <c r="I30" s="165">
        <v>6.7121270628291008</v>
      </c>
      <c r="J30" s="165">
        <v>9.1322406668705884</v>
      </c>
      <c r="K30" s="168">
        <v>3.5586810851537871</v>
      </c>
      <c r="L30" s="168">
        <v>2.3176479603498055</v>
      </c>
      <c r="M30" s="168">
        <v>1.9711692795346869</v>
      </c>
      <c r="N30" s="168">
        <v>1.7585051260952771</v>
      </c>
      <c r="O30" s="168">
        <v>1.0206134325571323</v>
      </c>
      <c r="P30" s="168">
        <v>1.9381129777252848</v>
      </c>
    </row>
    <row r="31" spans="1:16" ht="14.25" customHeight="1" x14ac:dyDescent="0.25">
      <c r="A31" s="35">
        <v>2009</v>
      </c>
      <c r="B31" s="38" t="s">
        <v>23</v>
      </c>
      <c r="C31" s="165">
        <v>12.182619082819683</v>
      </c>
      <c r="D31" s="165">
        <v>10.219856568646168</v>
      </c>
      <c r="E31" s="165">
        <v>8.6172949567361492</v>
      </c>
      <c r="F31" s="165">
        <v>7.7130993215199508</v>
      </c>
      <c r="G31" s="165">
        <v>7.4792751665049675</v>
      </c>
      <c r="H31" s="165">
        <v>7.4685176133969122</v>
      </c>
      <c r="I31" s="165">
        <v>7.1809269108862965</v>
      </c>
      <c r="J31" s="165">
        <v>8.8549454660133797</v>
      </c>
      <c r="K31" s="168">
        <v>3.2237870230653578</v>
      </c>
      <c r="L31" s="168">
        <v>2.2016658061783523</v>
      </c>
      <c r="M31" s="168">
        <v>1.9113581549496674</v>
      </c>
      <c r="N31" s="168">
        <v>1.7215841032791366</v>
      </c>
      <c r="O31" s="168">
        <v>1.2610834462764957</v>
      </c>
      <c r="P31" s="168">
        <v>2.0248068302433966</v>
      </c>
    </row>
    <row r="32" spans="1:16" ht="14.25" customHeight="1" x14ac:dyDescent="0.25">
      <c r="A32" s="35">
        <v>2010</v>
      </c>
      <c r="B32" s="38" t="s">
        <v>2</v>
      </c>
      <c r="C32" s="165">
        <v>12.258622620080567</v>
      </c>
      <c r="D32" s="165">
        <v>10.170802564235339</v>
      </c>
      <c r="E32" s="165">
        <v>8.6000593787432216</v>
      </c>
      <c r="F32" s="165">
        <v>7.5971271278765435</v>
      </c>
      <c r="G32" s="165">
        <v>7.2584596152653722</v>
      </c>
      <c r="H32" s="165">
        <v>7.0552361132261412</v>
      </c>
      <c r="I32" s="165">
        <v>7.2448315287918401</v>
      </c>
      <c r="J32" s="165">
        <v>8.7668272659832418</v>
      </c>
      <c r="K32" s="168">
        <v>3.3247736855046601</v>
      </c>
      <c r="L32" s="168">
        <v>2.4856533004444596</v>
      </c>
      <c r="M32" s="168">
        <v>2.0521349459760563</v>
      </c>
      <c r="N32" s="168">
        <v>1.8467860476995583</v>
      </c>
      <c r="O32" s="168">
        <v>1.4547260169078811</v>
      </c>
      <c r="P32" s="168">
        <v>2.2482553550669655</v>
      </c>
    </row>
    <row r="33" spans="1:16" ht="14.25" customHeight="1" x14ac:dyDescent="0.25">
      <c r="A33" s="35">
        <v>2010</v>
      </c>
      <c r="B33" s="38" t="s">
        <v>3</v>
      </c>
      <c r="C33" s="165">
        <v>12.300604581845192</v>
      </c>
      <c r="D33" s="165">
        <v>10.090735293145451</v>
      </c>
      <c r="E33" s="165">
        <v>8.5239719621777219</v>
      </c>
      <c r="F33" s="165">
        <v>7.4116358039696451</v>
      </c>
      <c r="G33" s="165">
        <v>6.8026248279148787</v>
      </c>
      <c r="H33" s="165">
        <v>6.5112866484371503</v>
      </c>
      <c r="I33" s="165">
        <v>6.3325279076625369</v>
      </c>
      <c r="J33" s="165">
        <v>8.4280149799395989</v>
      </c>
      <c r="K33" s="168">
        <v>3.4488334121064543</v>
      </c>
      <c r="L33" s="168">
        <v>2.4443448878058396</v>
      </c>
      <c r="M33" s="168">
        <v>1.8389001705930521</v>
      </c>
      <c r="N33" s="168">
        <v>1.6292388202974548</v>
      </c>
      <c r="O33" s="168">
        <v>1.3904898709565425</v>
      </c>
      <c r="P33" s="168">
        <v>2.0092253889525287</v>
      </c>
    </row>
    <row r="34" spans="1:16" ht="14.25" customHeight="1" x14ac:dyDescent="0.25">
      <c r="A34" s="35">
        <v>2010</v>
      </c>
      <c r="B34" s="38" t="s">
        <v>4</v>
      </c>
      <c r="C34" s="165">
        <v>12.423899590027299</v>
      </c>
      <c r="D34" s="165">
        <v>10.175370677948935</v>
      </c>
      <c r="E34" s="165">
        <v>8.4778960592504031</v>
      </c>
      <c r="F34" s="165">
        <v>7.4328081003660413</v>
      </c>
      <c r="G34" s="165">
        <v>6.6764481745488728</v>
      </c>
      <c r="H34" s="165">
        <v>6.6149463555183345</v>
      </c>
      <c r="I34" s="165">
        <v>6.71305080346258</v>
      </c>
      <c r="J34" s="165">
        <v>8.4775028899480542</v>
      </c>
      <c r="K34" s="168">
        <v>3.4279159105720343</v>
      </c>
      <c r="L34" s="168">
        <v>2.4412210138555057</v>
      </c>
      <c r="M34" s="168">
        <v>1.8468629334603466</v>
      </c>
      <c r="N34" s="168">
        <v>1.6932159735989312</v>
      </c>
      <c r="O34" s="168">
        <v>1.6242334559525162</v>
      </c>
      <c r="P34" s="168">
        <v>1.9706610639855833</v>
      </c>
    </row>
    <row r="35" spans="1:16" ht="14.25" customHeight="1" x14ac:dyDescent="0.25">
      <c r="A35" s="35">
        <v>2010</v>
      </c>
      <c r="B35" s="38" t="s">
        <v>23</v>
      </c>
      <c r="C35" s="165">
        <v>12.227899877947458</v>
      </c>
      <c r="D35" s="165">
        <v>9.9903570062646079</v>
      </c>
      <c r="E35" s="165">
        <v>8.4348798378707421</v>
      </c>
      <c r="F35" s="165">
        <v>7.5757357970086252</v>
      </c>
      <c r="G35" s="165">
        <v>6.761163541878731</v>
      </c>
      <c r="H35" s="165">
        <v>6.7678856254891109</v>
      </c>
      <c r="I35" s="165">
        <v>6.4608225108945794</v>
      </c>
      <c r="J35" s="165">
        <v>8.4244675846981121</v>
      </c>
      <c r="K35" s="168">
        <v>2.9731984078449925</v>
      </c>
      <c r="L35" s="168">
        <v>2.2921106672160887</v>
      </c>
      <c r="M35" s="168">
        <v>1.9731877499004136</v>
      </c>
      <c r="N35" s="168">
        <v>1.8874620684531949</v>
      </c>
      <c r="O35" s="168">
        <v>1.8656279842561674</v>
      </c>
      <c r="P35" s="168">
        <v>2.1440716621097615</v>
      </c>
    </row>
    <row r="36" spans="1:16" ht="14.25" customHeight="1" x14ac:dyDescent="0.25">
      <c r="A36" s="35">
        <v>2011</v>
      </c>
      <c r="B36" s="38" t="s">
        <v>2</v>
      </c>
      <c r="C36" s="165">
        <v>11.359366751672811</v>
      </c>
      <c r="D36" s="165">
        <v>10.055463307582114</v>
      </c>
      <c r="E36" s="165">
        <v>8.4577754119129018</v>
      </c>
      <c r="F36" s="165">
        <v>7.7696913807610235</v>
      </c>
      <c r="G36" s="165">
        <v>7.1499682266858979</v>
      </c>
      <c r="H36" s="165">
        <v>7.2220281627323404</v>
      </c>
      <c r="I36" s="165">
        <v>7.0239187280071533</v>
      </c>
      <c r="J36" s="165">
        <v>8.4225991080721272</v>
      </c>
      <c r="K36" s="168">
        <v>3.2513344601452223</v>
      </c>
      <c r="L36" s="168">
        <v>2.3931055595608233</v>
      </c>
      <c r="M36" s="168">
        <v>2.0980650662797333</v>
      </c>
      <c r="N36" s="168">
        <v>1.9982043094230968</v>
      </c>
      <c r="O36" s="168">
        <v>1.9862184214227594</v>
      </c>
      <c r="P36" s="168">
        <v>2.2979005628595313</v>
      </c>
    </row>
    <row r="37" spans="1:16" ht="14.25" customHeight="1" x14ac:dyDescent="0.25">
      <c r="A37" s="35">
        <v>2011</v>
      </c>
      <c r="B37" s="38" t="s">
        <v>3</v>
      </c>
      <c r="C37" s="165">
        <v>11.74125530314217</v>
      </c>
      <c r="D37" s="165">
        <v>9.9701085882355862</v>
      </c>
      <c r="E37" s="165">
        <v>8.6118781993023976</v>
      </c>
      <c r="F37" s="165">
        <v>7.7372443398144028</v>
      </c>
      <c r="G37" s="165">
        <v>7.4805665332578872</v>
      </c>
      <c r="H37" s="165">
        <v>7.2500852731912762</v>
      </c>
      <c r="I37" s="165">
        <v>6.6953928980419581</v>
      </c>
      <c r="J37" s="165">
        <v>8.3680586762986628</v>
      </c>
      <c r="K37" s="168">
        <v>3.5165734159183213</v>
      </c>
      <c r="L37" s="168">
        <v>2.5446645422738206</v>
      </c>
      <c r="M37" s="168">
        <v>2.2082910455046405</v>
      </c>
      <c r="N37" s="168">
        <v>2.1332542649974302</v>
      </c>
      <c r="O37" s="168">
        <v>2.1217475446830418</v>
      </c>
      <c r="P37" s="168">
        <v>2.3743019265921239</v>
      </c>
    </row>
    <row r="38" spans="1:16" ht="14.25" customHeight="1" x14ac:dyDescent="0.25">
      <c r="A38" s="35">
        <v>2011</v>
      </c>
      <c r="B38" s="38" t="s">
        <v>4</v>
      </c>
      <c r="C38" s="165">
        <v>12.114324444964737</v>
      </c>
      <c r="D38" s="165">
        <v>10.168243845901982</v>
      </c>
      <c r="E38" s="165">
        <v>8.7921131614980208</v>
      </c>
      <c r="F38" s="165">
        <v>7.8094615553767026</v>
      </c>
      <c r="G38" s="165">
        <v>7.3233297342510664</v>
      </c>
      <c r="H38" s="165">
        <v>6.8634188578725768</v>
      </c>
      <c r="I38" s="165">
        <v>7.1137907295870662</v>
      </c>
      <c r="J38" s="165">
        <v>8.4392157850210179</v>
      </c>
      <c r="K38" s="168">
        <v>3.4273552192243733</v>
      </c>
      <c r="L38" s="168">
        <v>2.6465856228931544</v>
      </c>
      <c r="M38" s="168">
        <v>2.1251049573281913</v>
      </c>
      <c r="N38" s="168">
        <v>2.0012440660362154</v>
      </c>
      <c r="O38" s="168">
        <v>1.9587021724785432</v>
      </c>
      <c r="P38" s="168">
        <v>2.2217295279862928</v>
      </c>
    </row>
    <row r="39" spans="1:16" ht="14.25" customHeight="1" x14ac:dyDescent="0.25">
      <c r="A39" s="35">
        <v>2011</v>
      </c>
      <c r="B39" s="38" t="s">
        <v>23</v>
      </c>
      <c r="C39" s="165">
        <v>13.371462960504832</v>
      </c>
      <c r="D39" s="165">
        <v>10.639697027400512</v>
      </c>
      <c r="E39" s="165">
        <v>9.3204567787451555</v>
      </c>
      <c r="F39" s="165">
        <v>8.3349154170392072</v>
      </c>
      <c r="G39" s="165">
        <v>7.6243381317956755</v>
      </c>
      <c r="H39" s="165">
        <v>7.3566008689070994</v>
      </c>
      <c r="I39" s="165">
        <v>7.3878189682726161</v>
      </c>
      <c r="J39" s="165">
        <v>8.9970772020219041</v>
      </c>
      <c r="K39" s="168">
        <v>3.6868269653371519</v>
      </c>
      <c r="L39" s="168">
        <v>2.9303340975895908</v>
      </c>
      <c r="M39" s="168">
        <v>2.5700254620685534</v>
      </c>
      <c r="N39" s="168">
        <v>2.3859096664971475</v>
      </c>
      <c r="O39" s="168">
        <v>2.1272025324279404</v>
      </c>
      <c r="P39" s="168">
        <v>2.6457943745926755</v>
      </c>
    </row>
    <row r="40" spans="1:16" ht="14.25" customHeight="1" x14ac:dyDescent="0.25">
      <c r="A40" s="35">
        <v>2012</v>
      </c>
      <c r="B40" s="38" t="s">
        <v>2</v>
      </c>
      <c r="C40" s="165">
        <v>12.541359076466211</v>
      </c>
      <c r="D40" s="165">
        <v>10.783606628537106</v>
      </c>
      <c r="E40" s="165">
        <v>9.4475892767287881</v>
      </c>
      <c r="F40" s="165">
        <v>8.4615076667599087</v>
      </c>
      <c r="G40" s="165">
        <v>8.0233566130161957</v>
      </c>
      <c r="H40" s="165">
        <v>7.0010280579170052</v>
      </c>
      <c r="I40" s="165">
        <v>7.7610574391434817</v>
      </c>
      <c r="J40" s="165">
        <v>9.2185909930838381</v>
      </c>
      <c r="K40" s="168">
        <v>3.8771259748065989</v>
      </c>
      <c r="L40" s="168">
        <v>3.0009343406658693</v>
      </c>
      <c r="M40" s="168">
        <v>2.6394999326105215</v>
      </c>
      <c r="N40" s="168">
        <v>2.4365814152173102</v>
      </c>
      <c r="O40" s="168">
        <v>2.1318969090810382</v>
      </c>
      <c r="P40" s="168">
        <v>2.8549509364762216</v>
      </c>
    </row>
    <row r="41" spans="1:16" ht="14.25" customHeight="1" x14ac:dyDescent="0.25">
      <c r="A41" s="35">
        <v>2012</v>
      </c>
      <c r="B41" s="38" t="s">
        <v>3</v>
      </c>
      <c r="C41" s="165">
        <v>12.29009277981735</v>
      </c>
      <c r="D41" s="165">
        <v>10.551210356189102</v>
      </c>
      <c r="E41" s="165">
        <v>9.3405669663008215</v>
      </c>
      <c r="F41" s="165">
        <v>8.5269235674306749</v>
      </c>
      <c r="G41" s="165">
        <v>8.5504922511916863</v>
      </c>
      <c r="H41" s="165">
        <v>8.1556880416516933</v>
      </c>
      <c r="I41" s="165">
        <v>8.0828652267313998</v>
      </c>
      <c r="J41" s="165">
        <v>9.1582897275468387</v>
      </c>
      <c r="K41" s="168">
        <v>4.1286100090702798</v>
      </c>
      <c r="L41" s="168">
        <v>3.1093006019959595</v>
      </c>
      <c r="M41" s="168">
        <v>2.6939232989398261</v>
      </c>
      <c r="N41" s="168">
        <v>2.4136885076339047</v>
      </c>
      <c r="O41" s="168">
        <v>2.0124657245855464</v>
      </c>
      <c r="P41" s="168">
        <v>2.8608781190217436</v>
      </c>
    </row>
    <row r="42" spans="1:16" ht="14.25" customHeight="1" x14ac:dyDescent="0.25">
      <c r="A42" s="35">
        <v>2012</v>
      </c>
      <c r="B42" s="38" t="s">
        <v>4</v>
      </c>
      <c r="C42" s="165">
        <v>12.616548816266118</v>
      </c>
      <c r="D42" s="165">
        <v>10.803567203788461</v>
      </c>
      <c r="E42" s="165">
        <v>9.4760969146376919</v>
      </c>
      <c r="F42" s="165">
        <v>8.6208029421895382</v>
      </c>
      <c r="G42" s="165">
        <v>8.2591287101576896</v>
      </c>
      <c r="H42" s="165">
        <v>8.0790457218414513</v>
      </c>
      <c r="I42" s="165">
        <v>7.9931344808512295</v>
      </c>
      <c r="J42" s="165">
        <v>9.1411904328828584</v>
      </c>
      <c r="K42" s="168">
        <v>4.5379224591365013</v>
      </c>
      <c r="L42" s="168">
        <v>3.0703613977036062</v>
      </c>
      <c r="M42" s="168">
        <v>2.5804133483191878</v>
      </c>
      <c r="N42" s="168">
        <v>2.2938315073424045</v>
      </c>
      <c r="O42" s="168">
        <v>2.1158069825912991</v>
      </c>
      <c r="P42" s="168">
        <v>2.7266509079653591</v>
      </c>
    </row>
    <row r="43" spans="1:16" ht="14.25" customHeight="1" x14ac:dyDescent="0.25">
      <c r="A43" s="35">
        <v>2012</v>
      </c>
      <c r="B43" s="38" t="s">
        <v>23</v>
      </c>
      <c r="C43" s="165">
        <v>12.852455530193936</v>
      </c>
      <c r="D43" s="165">
        <v>10.803061285951941</v>
      </c>
      <c r="E43" s="165">
        <v>9.6036846978664929</v>
      </c>
      <c r="F43" s="165">
        <v>8.7766758966770588</v>
      </c>
      <c r="G43" s="165">
        <v>8.6646166731640673</v>
      </c>
      <c r="H43" s="165">
        <v>8.4457302827523755</v>
      </c>
      <c r="I43" s="165">
        <v>8.4264797531174338</v>
      </c>
      <c r="J43" s="165">
        <v>9.4566063325774419</v>
      </c>
      <c r="K43" s="168">
        <v>4.0818574714780089</v>
      </c>
      <c r="L43" s="168">
        <v>2.9621676263541858</v>
      </c>
      <c r="M43" s="168">
        <v>2.7752327070061034</v>
      </c>
      <c r="N43" s="168">
        <v>2.5490856589298483</v>
      </c>
      <c r="O43" s="168">
        <v>2.2856590981774052</v>
      </c>
      <c r="P43" s="168">
        <v>2.8964441906610086</v>
      </c>
    </row>
    <row r="44" spans="1:16" ht="14.25" customHeight="1" x14ac:dyDescent="0.25">
      <c r="A44" s="35">
        <v>2013</v>
      </c>
      <c r="B44" s="38" t="s">
        <v>2</v>
      </c>
      <c r="C44" s="165">
        <v>12.345933103737739</v>
      </c>
      <c r="D44" s="165">
        <v>10.954352452396085</v>
      </c>
      <c r="E44" s="165">
        <v>9.8241631733546004</v>
      </c>
      <c r="F44" s="165">
        <v>8.9303915811542183</v>
      </c>
      <c r="G44" s="165">
        <v>8.801279931147393</v>
      </c>
      <c r="H44" s="165">
        <v>8.8936416045573754</v>
      </c>
      <c r="I44" s="165">
        <v>8.3105904264708972</v>
      </c>
      <c r="J44" s="165">
        <v>9.571756822371869</v>
      </c>
      <c r="K44" s="168">
        <v>3.9982075046437191</v>
      </c>
      <c r="L44" s="168">
        <v>3.101952732893372</v>
      </c>
      <c r="M44" s="168">
        <v>2.9603233177850408</v>
      </c>
      <c r="N44" s="168">
        <v>2.6671369645754379</v>
      </c>
      <c r="O44" s="168">
        <v>2.3343065815239767</v>
      </c>
      <c r="P44" s="168">
        <v>3.0442918493653019</v>
      </c>
    </row>
    <row r="45" spans="1:16" ht="14.25" customHeight="1" x14ac:dyDescent="0.25">
      <c r="A45" s="35">
        <v>2013</v>
      </c>
      <c r="B45" s="38" t="s">
        <v>3</v>
      </c>
      <c r="C45" s="165">
        <v>12.378874670638629</v>
      </c>
      <c r="D45" s="165">
        <v>11.208485855829784</v>
      </c>
      <c r="E45" s="165">
        <v>10.011816913998201</v>
      </c>
      <c r="F45" s="165">
        <v>9.1314523674191026</v>
      </c>
      <c r="G45" s="165">
        <v>9.2660972688765906</v>
      </c>
      <c r="H45" s="165">
        <v>9.0383565296262578</v>
      </c>
      <c r="I45" s="165">
        <v>8.3776658716221863</v>
      </c>
      <c r="J45" s="165">
        <v>9.7310241933293753</v>
      </c>
      <c r="K45" s="168">
        <v>4.3091553669082803</v>
      </c>
      <c r="L45" s="168">
        <v>3.3522501543777294</v>
      </c>
      <c r="M45" s="168">
        <v>3.0316572239284629</v>
      </c>
      <c r="N45" s="168">
        <v>2.6759974000211497</v>
      </c>
      <c r="O45" s="168">
        <v>2.2618767294250635</v>
      </c>
      <c r="P45" s="168">
        <v>3.132769638201589</v>
      </c>
    </row>
    <row r="46" spans="1:16" ht="14.25" customHeight="1" x14ac:dyDescent="0.25">
      <c r="A46" s="35">
        <v>2013</v>
      </c>
      <c r="B46" s="38" t="s">
        <v>4</v>
      </c>
      <c r="C46" s="165">
        <v>13.403169726261281</v>
      </c>
      <c r="D46" s="165">
        <v>11.299968837693864</v>
      </c>
      <c r="E46" s="165">
        <v>9.9869005336522658</v>
      </c>
      <c r="F46" s="165">
        <v>9.1035874648606381</v>
      </c>
      <c r="G46" s="165">
        <v>8.9850367486613472</v>
      </c>
      <c r="H46" s="165">
        <v>8.6715365391995221</v>
      </c>
      <c r="I46" s="165">
        <v>8.6344844346294884</v>
      </c>
      <c r="J46" s="165">
        <v>9.7026900706209673</v>
      </c>
      <c r="K46" s="168">
        <v>4.7869296229657152</v>
      </c>
      <c r="L46" s="168">
        <v>3.6317618211763163</v>
      </c>
      <c r="M46" s="168">
        <v>3.0293035466059619</v>
      </c>
      <c r="N46" s="168">
        <v>2.6206935006748755</v>
      </c>
      <c r="O46" s="168">
        <v>2.2917411012416626</v>
      </c>
      <c r="P46" s="168">
        <v>3.0705252490281527</v>
      </c>
    </row>
    <row r="47" spans="1:16" ht="14.25" customHeight="1" x14ac:dyDescent="0.25">
      <c r="A47" s="35">
        <v>2013</v>
      </c>
      <c r="B47" s="38" t="s">
        <v>23</v>
      </c>
      <c r="C47" s="165">
        <v>14.156721585492997</v>
      </c>
      <c r="D47" s="165">
        <v>11.562360216114193</v>
      </c>
      <c r="E47" s="165">
        <v>10.286661598302887</v>
      </c>
      <c r="F47" s="165">
        <v>9.5510787298573927</v>
      </c>
      <c r="G47" s="165">
        <v>9.208520247761216</v>
      </c>
      <c r="H47" s="165">
        <v>8.9424849800962907</v>
      </c>
      <c r="I47" s="165">
        <v>8.8080493813316796</v>
      </c>
      <c r="J47" s="165">
        <v>10.16200199185306</v>
      </c>
      <c r="K47" s="168">
        <v>4.284090214122382</v>
      </c>
      <c r="L47" s="168">
        <v>3.2125057488521809</v>
      </c>
      <c r="M47" s="168">
        <v>3.038605585786526</v>
      </c>
      <c r="N47" s="168">
        <v>2.642954044792206</v>
      </c>
      <c r="O47" s="168">
        <v>2.3141250415462657</v>
      </c>
      <c r="P47" s="168">
        <v>3.059628016562725</v>
      </c>
    </row>
    <row r="48" spans="1:16" ht="14.25" customHeight="1" x14ac:dyDescent="0.25">
      <c r="A48" s="35">
        <v>2014</v>
      </c>
      <c r="B48" s="38" t="s">
        <v>2</v>
      </c>
      <c r="C48" s="165">
        <v>13.553841822815974</v>
      </c>
      <c r="D48" s="165">
        <v>11.838809128230487</v>
      </c>
      <c r="E48" s="165">
        <v>10.624682826115887</v>
      </c>
      <c r="F48" s="165">
        <v>9.7049877943273568</v>
      </c>
      <c r="G48" s="165">
        <v>9.5534690635402661</v>
      </c>
      <c r="H48" s="165">
        <v>9.2034023850341242</v>
      </c>
      <c r="I48" s="165">
        <v>9.1590166470010921</v>
      </c>
      <c r="J48" s="165">
        <v>10.306980925381854</v>
      </c>
      <c r="K48" s="168">
        <v>4.200989587021791</v>
      </c>
      <c r="L48" s="168">
        <v>3.2675755903226222</v>
      </c>
      <c r="M48" s="168">
        <v>3.0838533934810282</v>
      </c>
      <c r="N48" s="168">
        <v>2.6533892802645944</v>
      </c>
      <c r="O48" s="168">
        <v>2.3068734055379192</v>
      </c>
      <c r="P48" s="168">
        <v>3.1737454873386408</v>
      </c>
    </row>
    <row r="49" spans="1:16" ht="14.25" customHeight="1" x14ac:dyDescent="0.25">
      <c r="A49" s="35">
        <v>2014</v>
      </c>
      <c r="B49" s="38" t="s">
        <v>3</v>
      </c>
      <c r="C49" s="165">
        <v>13.778290422335079</v>
      </c>
      <c r="D49" s="165">
        <v>11.82981351063434</v>
      </c>
      <c r="E49" s="165">
        <v>10.553556794388054</v>
      </c>
      <c r="F49" s="165">
        <v>9.5554155506197098</v>
      </c>
      <c r="G49" s="165">
        <v>9.6479151947013158</v>
      </c>
      <c r="H49" s="165">
        <v>9.3905670038392053</v>
      </c>
      <c r="I49" s="165">
        <v>8.8674723712606536</v>
      </c>
      <c r="J49" s="165">
        <v>10.200056254742142</v>
      </c>
      <c r="K49" s="168">
        <v>4.568072316608319</v>
      </c>
      <c r="L49" s="168">
        <v>3.5167154872842832</v>
      </c>
      <c r="M49" s="168">
        <v>2.9869421979533115</v>
      </c>
      <c r="N49" s="168">
        <v>2.207245934280361</v>
      </c>
      <c r="O49" s="168">
        <v>1.965487774499213</v>
      </c>
      <c r="P49" s="168">
        <v>2.9467455228409927</v>
      </c>
    </row>
    <row r="50" spans="1:16" ht="14.25" customHeight="1" x14ac:dyDescent="0.25">
      <c r="A50" s="35">
        <v>2014</v>
      </c>
      <c r="B50" s="38" t="s">
        <v>4</v>
      </c>
      <c r="C50" s="165">
        <v>14.077487025424903</v>
      </c>
      <c r="D50" s="165">
        <v>11.76341039354592</v>
      </c>
      <c r="E50" s="165">
        <v>10.456699312673088</v>
      </c>
      <c r="F50" s="165">
        <v>9.4138272904542131</v>
      </c>
      <c r="G50" s="165">
        <v>9.293712841613635</v>
      </c>
      <c r="H50" s="165">
        <v>8.9352359708608944</v>
      </c>
      <c r="I50" s="165">
        <v>8.7183491761644873</v>
      </c>
      <c r="J50" s="165">
        <v>10.136275541323059</v>
      </c>
      <c r="K50" s="168">
        <v>5.1719847715003358</v>
      </c>
      <c r="L50" s="168">
        <v>3.6683354669733181</v>
      </c>
      <c r="M50" s="168">
        <v>2.7095622473318075</v>
      </c>
      <c r="N50" s="168">
        <v>2.180824690818409</v>
      </c>
      <c r="O50" s="168">
        <v>1.8503862728662988</v>
      </c>
      <c r="P50" s="168">
        <v>2.8304989454994938</v>
      </c>
    </row>
    <row r="51" spans="1:16" ht="14.25" customHeight="1" x14ac:dyDescent="0.25">
      <c r="A51" s="35">
        <v>2014</v>
      </c>
      <c r="B51" s="38" t="s">
        <v>23</v>
      </c>
      <c r="C51" s="165">
        <v>13.960885611998174</v>
      </c>
      <c r="D51" s="165">
        <v>11.941124744832075</v>
      </c>
      <c r="E51" s="165">
        <v>10.721685674522631</v>
      </c>
      <c r="F51" s="165">
        <v>9.7893370193322617</v>
      </c>
      <c r="G51" s="165">
        <v>9.6890986531961385</v>
      </c>
      <c r="H51" s="165">
        <v>9.5485901771276893</v>
      </c>
      <c r="I51" s="165">
        <v>9.3096101115201737</v>
      </c>
      <c r="J51" s="165">
        <v>10.44586370661194</v>
      </c>
      <c r="K51" s="168">
        <v>4.5339869122348651</v>
      </c>
      <c r="L51" s="168">
        <v>2.9265156722585219</v>
      </c>
      <c r="M51" s="168">
        <v>2.7767258605346679</v>
      </c>
      <c r="N51" s="168">
        <v>2.3310227852941146</v>
      </c>
      <c r="O51" s="168">
        <v>2.0958319740996063</v>
      </c>
      <c r="P51" s="168">
        <v>2.9247240750749182</v>
      </c>
    </row>
    <row r="52" spans="1:16" ht="14.25" customHeight="1" x14ac:dyDescent="0.25">
      <c r="A52" s="35">
        <v>2015</v>
      </c>
      <c r="B52" s="38" t="s">
        <v>2</v>
      </c>
      <c r="C52" s="165">
        <v>13.90116393506973</v>
      </c>
      <c r="D52" s="165">
        <v>12.349978147578424</v>
      </c>
      <c r="E52" s="165">
        <v>10.977713144898658</v>
      </c>
      <c r="F52" s="165">
        <v>10.075683374613023</v>
      </c>
      <c r="G52" s="165">
        <v>9.7317898248750101</v>
      </c>
      <c r="H52" s="165">
        <v>9.5553464676590405</v>
      </c>
      <c r="I52" s="165">
        <v>9.1566625414739704</v>
      </c>
      <c r="J52" s="165">
        <v>10.616526506623252</v>
      </c>
      <c r="K52" s="168">
        <v>3.9749732202698671</v>
      </c>
      <c r="L52" s="168">
        <v>2.9924610099192668</v>
      </c>
      <c r="M52" s="168">
        <v>2.7111904665352657</v>
      </c>
      <c r="N52" s="168">
        <v>2.2550373226812943</v>
      </c>
      <c r="O52" s="168">
        <v>1.9228083491882169</v>
      </c>
      <c r="P52" s="168">
        <v>2.8755490130303225</v>
      </c>
    </row>
    <row r="53" spans="1:16" ht="14.25" customHeight="1" x14ac:dyDescent="0.25">
      <c r="A53" s="35">
        <v>2015</v>
      </c>
      <c r="B53" s="38" t="s">
        <v>3</v>
      </c>
      <c r="C53" s="165">
        <v>13.407495018468278</v>
      </c>
      <c r="D53" s="165">
        <v>12.102234300985781</v>
      </c>
      <c r="E53" s="165">
        <v>10.822733399804026</v>
      </c>
      <c r="F53" s="165">
        <v>9.9948098941966332</v>
      </c>
      <c r="G53" s="165">
        <v>9.8423172749493215</v>
      </c>
      <c r="H53" s="165">
        <v>9.545153812221935</v>
      </c>
      <c r="I53" s="165">
        <v>9.1331291495733282</v>
      </c>
      <c r="J53" s="165">
        <v>10.45638635252687</v>
      </c>
      <c r="K53" s="168">
        <v>4.5106028802401283</v>
      </c>
      <c r="L53" s="168">
        <v>2.7721202649712793</v>
      </c>
      <c r="M53" s="168">
        <v>2.4666364820606677</v>
      </c>
      <c r="N53" s="168">
        <v>2.0098534098055594</v>
      </c>
      <c r="O53" s="168">
        <v>1.7832846020973316</v>
      </c>
      <c r="P53" s="168">
        <v>2.7082170979494395</v>
      </c>
    </row>
    <row r="54" spans="1:16" ht="14.25" customHeight="1" x14ac:dyDescent="0.25">
      <c r="A54" s="35">
        <v>2015</v>
      </c>
      <c r="B54" s="38" t="s">
        <v>4</v>
      </c>
      <c r="C54" s="165">
        <v>13.188679727576142</v>
      </c>
      <c r="D54" s="165">
        <v>12.236789624808694</v>
      </c>
      <c r="E54" s="165">
        <v>10.964925879466294</v>
      </c>
      <c r="F54" s="165">
        <v>10.041097335883283</v>
      </c>
      <c r="G54" s="165">
        <v>9.6010658094556689</v>
      </c>
      <c r="H54" s="165">
        <v>9.4753387324712044</v>
      </c>
      <c r="I54" s="165">
        <v>9.2302834265565288</v>
      </c>
      <c r="J54" s="165">
        <v>10.448680581580952</v>
      </c>
      <c r="K54" s="168">
        <v>4.9488215813237248</v>
      </c>
      <c r="L54" s="168">
        <v>3.1979032054244572</v>
      </c>
      <c r="M54" s="168">
        <v>2.5776389706635046</v>
      </c>
      <c r="N54" s="168">
        <v>2.0235422305551758</v>
      </c>
      <c r="O54" s="168">
        <v>1.7162492826337097</v>
      </c>
      <c r="P54" s="168">
        <v>2.7485918564758456</v>
      </c>
    </row>
    <row r="55" spans="1:16" ht="14.25" customHeight="1" x14ac:dyDescent="0.25">
      <c r="A55" s="35">
        <v>2015</v>
      </c>
      <c r="B55" s="38" t="s">
        <v>23</v>
      </c>
      <c r="C55" s="165">
        <v>12.963148243578015</v>
      </c>
      <c r="D55" s="165">
        <v>12.177308818149053</v>
      </c>
      <c r="E55" s="165">
        <v>10.90884828656827</v>
      </c>
      <c r="F55" s="165">
        <v>10.048883645550358</v>
      </c>
      <c r="G55" s="165">
        <v>9.9509138443663581</v>
      </c>
      <c r="H55" s="165">
        <v>9.5733531681034929</v>
      </c>
      <c r="I55" s="165">
        <v>9.4625786788526636</v>
      </c>
      <c r="J55" s="165">
        <v>10.594841360876172</v>
      </c>
      <c r="K55" s="168">
        <v>4.3108824896908047</v>
      </c>
      <c r="L55" s="168">
        <v>2.6772632186814342</v>
      </c>
      <c r="M55" s="168">
        <v>2.488824580048481</v>
      </c>
      <c r="N55" s="168">
        <v>1.9829764910311813</v>
      </c>
      <c r="O55" s="168">
        <v>1.7012965616782836</v>
      </c>
      <c r="P55" s="168">
        <v>2.6266013107014854</v>
      </c>
    </row>
    <row r="56" spans="1:16" ht="14.25" customHeight="1" x14ac:dyDescent="0.25">
      <c r="A56" s="35">
        <v>2016</v>
      </c>
      <c r="B56" s="38" t="s">
        <v>2</v>
      </c>
      <c r="C56" s="165">
        <v>12.937413922840165</v>
      </c>
      <c r="D56" s="165">
        <v>12.183478843191606</v>
      </c>
      <c r="E56" s="165">
        <v>10.870943615373699</v>
      </c>
      <c r="F56" s="165">
        <v>10.005267774811452</v>
      </c>
      <c r="G56" s="165">
        <v>9.7923104698481964</v>
      </c>
      <c r="H56" s="165">
        <v>9.5928410484480526</v>
      </c>
      <c r="I56" s="165">
        <v>9.1511978140970136</v>
      </c>
      <c r="J56" s="165">
        <v>10.543875439925129</v>
      </c>
      <c r="K56" s="168">
        <v>3.9069548966662158</v>
      </c>
      <c r="L56" s="168">
        <v>2.5719584382085063</v>
      </c>
      <c r="M56" s="168">
        <v>2.376686140375377</v>
      </c>
      <c r="N56" s="168">
        <v>1.8674727192923468</v>
      </c>
      <c r="O56" s="168">
        <v>1.5336045039917703</v>
      </c>
      <c r="P56" s="168">
        <v>2.5288050780449698</v>
      </c>
    </row>
    <row r="57" spans="1:16" ht="14.25" customHeight="1" x14ac:dyDescent="0.25">
      <c r="A57" s="35">
        <v>2016</v>
      </c>
      <c r="B57" s="38" t="s">
        <v>3</v>
      </c>
      <c r="C57" s="165">
        <v>12.755207775244793</v>
      </c>
      <c r="D57" s="165">
        <v>11.713918024725107</v>
      </c>
      <c r="E57" s="165">
        <v>10.564890898066205</v>
      </c>
      <c r="F57" s="165">
        <v>9.7177449839364343</v>
      </c>
      <c r="G57" s="165">
        <v>9.6717735717357343</v>
      </c>
      <c r="H57" s="165">
        <v>9.4445309823550598</v>
      </c>
      <c r="I57" s="165">
        <v>9.3143064034931076</v>
      </c>
      <c r="J57" s="165">
        <v>10.327275787492951</v>
      </c>
      <c r="K57" s="168">
        <v>4.1807855859272616</v>
      </c>
      <c r="L57" s="168">
        <v>2.4988647288197456</v>
      </c>
      <c r="M57" s="168">
        <v>2.104261237503406</v>
      </c>
      <c r="N57" s="168">
        <v>1.5964979920017504</v>
      </c>
      <c r="O57" s="168">
        <v>1.2345763992310206</v>
      </c>
      <c r="P57" s="168">
        <v>2.3374383938104839</v>
      </c>
    </row>
    <row r="58" spans="1:16" ht="14.25" customHeight="1" x14ac:dyDescent="0.25">
      <c r="A58" s="35">
        <v>2016</v>
      </c>
      <c r="B58" s="38" t="s">
        <v>4</v>
      </c>
      <c r="C58" s="165">
        <v>12.583903059317818</v>
      </c>
      <c r="D58" s="165">
        <v>12.09453776810579</v>
      </c>
      <c r="E58" s="165">
        <v>10.768010761559418</v>
      </c>
      <c r="F58" s="165">
        <v>9.8836221776050266</v>
      </c>
      <c r="G58" s="165">
        <v>9.6034511272513736</v>
      </c>
      <c r="H58" s="165">
        <v>9.4076146501270941</v>
      </c>
      <c r="I58" s="165">
        <v>9.2137081488865622</v>
      </c>
      <c r="J58" s="165">
        <v>10.386668586707614</v>
      </c>
      <c r="K58" s="168">
        <v>5.1335301629012857</v>
      </c>
      <c r="L58" s="168">
        <v>2.8236861051592972</v>
      </c>
      <c r="M58" s="168">
        <v>2.2179772538698264</v>
      </c>
      <c r="N58" s="168">
        <v>1.6610849494513293</v>
      </c>
      <c r="O58" s="168">
        <v>1.2928130903878723</v>
      </c>
      <c r="P58" s="168">
        <v>2.3263832077786022</v>
      </c>
    </row>
    <row r="59" spans="1:16" ht="14.25" customHeight="1" x14ac:dyDescent="0.25">
      <c r="A59" s="35">
        <v>2016</v>
      </c>
      <c r="B59" s="38" t="s">
        <v>23</v>
      </c>
      <c r="C59" s="165">
        <v>12.689314535262596</v>
      </c>
      <c r="D59" s="165">
        <v>12.297235722220616</v>
      </c>
      <c r="E59" s="165">
        <v>11.17289124183665</v>
      </c>
      <c r="F59" s="165">
        <v>10.411687173354057</v>
      </c>
      <c r="G59" s="165">
        <v>10.261323046339772</v>
      </c>
      <c r="H59" s="165">
        <v>10.1640571009703</v>
      </c>
      <c r="I59" s="165">
        <v>9.7592988995488934</v>
      </c>
      <c r="J59" s="165">
        <v>10.877642554615546</v>
      </c>
      <c r="K59" s="168">
        <v>3.7352214351530777</v>
      </c>
      <c r="L59" s="168">
        <v>2.1697271185029052</v>
      </c>
      <c r="M59" s="168">
        <v>2.093157343718314</v>
      </c>
      <c r="N59" s="168">
        <v>1.6966740691359583</v>
      </c>
      <c r="O59" s="168">
        <v>1.5454150797429593</v>
      </c>
      <c r="P59" s="168">
        <v>2.2380393497880844</v>
      </c>
    </row>
    <row r="60" spans="1:16" ht="14.25" customHeight="1" x14ac:dyDescent="0.25">
      <c r="A60" s="35">
        <v>2017</v>
      </c>
      <c r="B60" s="38" t="s">
        <v>2</v>
      </c>
      <c r="C60" s="165">
        <v>13.603595434893927</v>
      </c>
      <c r="D60" s="165">
        <v>12.50166100625832</v>
      </c>
      <c r="E60" s="165">
        <v>10.976326058843016</v>
      </c>
      <c r="F60" s="165">
        <v>10.462498033460284</v>
      </c>
      <c r="G60" s="165">
        <v>10.352352463984349</v>
      </c>
      <c r="H60" s="165">
        <v>10.170265646698015</v>
      </c>
      <c r="I60" s="165">
        <v>9.349833603582157</v>
      </c>
      <c r="J60" s="165">
        <v>10.912140745144574</v>
      </c>
      <c r="K60" s="168">
        <v>3.6652617361005104</v>
      </c>
      <c r="L60" s="168">
        <v>2.2124974114896037</v>
      </c>
      <c r="M60" s="168">
        <v>2.1686621484506925</v>
      </c>
      <c r="N60" s="168">
        <v>1.6714459201911664</v>
      </c>
      <c r="O60" s="168">
        <v>1.583831188699651</v>
      </c>
      <c r="P60" s="168">
        <v>2.2349568608831847</v>
      </c>
    </row>
    <row r="61" spans="1:16" ht="14.25" customHeight="1" x14ac:dyDescent="0.25">
      <c r="A61" s="35">
        <v>2017</v>
      </c>
      <c r="B61" s="38" t="s">
        <v>3</v>
      </c>
      <c r="C61" s="165">
        <v>13.928191143936694</v>
      </c>
      <c r="D61" s="165">
        <v>12.436269522090068</v>
      </c>
      <c r="E61" s="165">
        <v>10.784393210845684</v>
      </c>
      <c r="F61" s="165">
        <v>10.311257641547352</v>
      </c>
      <c r="G61" s="165">
        <v>10.329029766255619</v>
      </c>
      <c r="H61" s="165">
        <v>10.256896464376954</v>
      </c>
      <c r="I61" s="165">
        <v>8.9568959102600285</v>
      </c>
      <c r="J61" s="165">
        <v>10.744570092255479</v>
      </c>
      <c r="K61" s="168">
        <v>4.1747215514165772</v>
      </c>
      <c r="L61" s="168">
        <v>2.4621593710465297</v>
      </c>
      <c r="M61" s="168">
        <v>2.1420913354482041</v>
      </c>
      <c r="N61" s="168">
        <v>1.6084568324933382</v>
      </c>
      <c r="O61" s="168">
        <v>1.4057271028445104</v>
      </c>
      <c r="P61" s="168">
        <v>2.2266958804054364</v>
      </c>
    </row>
    <row r="62" spans="1:16" ht="14.25" customHeight="1" x14ac:dyDescent="0.25">
      <c r="A62" s="35">
        <v>2017</v>
      </c>
      <c r="B62" s="38" t="s">
        <v>4</v>
      </c>
      <c r="C62" s="165">
        <v>14.30208686846581</v>
      </c>
      <c r="D62" s="165">
        <v>12.592834618889002</v>
      </c>
      <c r="E62" s="165">
        <v>10.875163282535242</v>
      </c>
      <c r="F62" s="165">
        <v>10.367930251820436</v>
      </c>
      <c r="G62" s="165">
        <v>10.200217785671034</v>
      </c>
      <c r="H62" s="165">
        <v>10.097784862936434</v>
      </c>
      <c r="I62" s="165">
        <v>8.969578671615233</v>
      </c>
      <c r="J62" s="165">
        <v>10.738932021376659</v>
      </c>
      <c r="K62" s="168">
        <v>5.0138168287962221</v>
      </c>
      <c r="L62" s="168">
        <v>2.423673044029345</v>
      </c>
      <c r="M62" s="168">
        <v>2.0872003693326726</v>
      </c>
      <c r="N62" s="168">
        <v>1.6189647167743355</v>
      </c>
      <c r="O62" s="168">
        <v>1.466643310456337</v>
      </c>
      <c r="P62" s="168">
        <v>2.1173450731913568</v>
      </c>
    </row>
    <row r="63" spans="1:16" ht="14.25" customHeight="1" x14ac:dyDescent="0.25">
      <c r="A63" s="35">
        <v>2017</v>
      </c>
      <c r="B63" s="38" t="s">
        <v>23</v>
      </c>
      <c r="C63" s="165">
        <v>14.273900148564781</v>
      </c>
      <c r="D63" s="165">
        <v>12.862521190458059</v>
      </c>
      <c r="E63" s="165">
        <v>11.363424022088076</v>
      </c>
      <c r="F63" s="165">
        <v>10.795712742812341</v>
      </c>
      <c r="G63" s="165">
        <v>10.876447920915819</v>
      </c>
      <c r="H63" s="165">
        <v>10.468899750066992</v>
      </c>
      <c r="I63" s="165">
        <v>9.5480987106040942</v>
      </c>
      <c r="J63" s="165">
        <v>11.255789847999557</v>
      </c>
      <c r="K63" s="168">
        <v>3.7908242013466622</v>
      </c>
      <c r="L63" s="168">
        <v>2.030168449135012</v>
      </c>
      <c r="M63" s="168">
        <v>1.946416769448136</v>
      </c>
      <c r="N63" s="168">
        <v>1.6058386440084618</v>
      </c>
      <c r="O63" s="168">
        <v>1.6016513797673348</v>
      </c>
      <c r="P63" s="168">
        <v>2.0730035099773256</v>
      </c>
    </row>
    <row r="64" spans="1:16" ht="14.25" customHeight="1" x14ac:dyDescent="0.25">
      <c r="A64" s="35">
        <v>2018</v>
      </c>
      <c r="B64" s="38" t="s">
        <v>2</v>
      </c>
      <c r="C64" s="165">
        <v>14.872226148257043</v>
      </c>
      <c r="D64" s="165">
        <v>13.357062015450213</v>
      </c>
      <c r="E64" s="165">
        <v>11.695400533745962</v>
      </c>
      <c r="F64" s="165">
        <v>11.08448882248841</v>
      </c>
      <c r="G64" s="165">
        <v>10.524266564061925</v>
      </c>
      <c r="H64" s="165">
        <v>10.140140965578103</v>
      </c>
      <c r="I64" s="165">
        <v>9.4053637531163545</v>
      </c>
      <c r="J64" s="165">
        <v>11.383917002507841</v>
      </c>
      <c r="K64" s="168">
        <v>3.5666396496503201</v>
      </c>
      <c r="L64" s="168">
        <v>2.2349047392643251</v>
      </c>
      <c r="M64" s="168">
        <v>2.2088719586132601</v>
      </c>
      <c r="N64" s="168">
        <v>1.8646335296749788</v>
      </c>
      <c r="O64" s="168">
        <v>1.7405222496664947</v>
      </c>
      <c r="P64" s="168">
        <v>2.2933569779688674</v>
      </c>
    </row>
    <row r="65" spans="1:16" ht="14.25" customHeight="1" x14ac:dyDescent="0.25">
      <c r="A65" s="35">
        <v>2018</v>
      </c>
      <c r="B65" s="38" t="s">
        <v>3</v>
      </c>
      <c r="C65" s="165">
        <v>15.199950403251892</v>
      </c>
      <c r="D65" s="165">
        <v>13.327688844716471</v>
      </c>
      <c r="E65" s="165">
        <v>11.844894890219901</v>
      </c>
      <c r="F65" s="165">
        <v>11.286265490778241</v>
      </c>
      <c r="G65" s="165">
        <v>10.728033235059518</v>
      </c>
      <c r="H65" s="165">
        <v>10.340476497355082</v>
      </c>
      <c r="I65" s="165">
        <v>9.7452334288529148</v>
      </c>
      <c r="J65" s="165">
        <v>11.490205497714317</v>
      </c>
      <c r="K65" s="168">
        <v>4.1905471819980473</v>
      </c>
      <c r="L65" s="168">
        <v>2.843257203061254</v>
      </c>
      <c r="M65" s="168">
        <v>2.4448258987615121</v>
      </c>
      <c r="N65" s="168">
        <v>1.8242177061647018</v>
      </c>
      <c r="O65" s="168">
        <v>1.7702450704310093</v>
      </c>
      <c r="P65" s="168">
        <v>2.4622084922695899</v>
      </c>
    </row>
    <row r="66" spans="1:16" ht="14.25" customHeight="1" x14ac:dyDescent="0.25">
      <c r="A66" s="35">
        <v>2018</v>
      </c>
      <c r="B66" s="38" t="s">
        <v>4</v>
      </c>
      <c r="C66" s="165">
        <v>15.514568276634515</v>
      </c>
      <c r="D66" s="165">
        <v>13.840772489556487</v>
      </c>
      <c r="E66" s="165">
        <v>12.134238363788414</v>
      </c>
      <c r="F66" s="165">
        <v>11.444997215502424</v>
      </c>
      <c r="G66" s="165">
        <v>10.777386955829188</v>
      </c>
      <c r="H66" s="165">
        <v>10.431655624839014</v>
      </c>
      <c r="I66" s="165">
        <v>10.177155235289659</v>
      </c>
      <c r="J66" s="165">
        <v>11.737007491320789</v>
      </c>
      <c r="K66" s="168">
        <v>4.9942695092376104</v>
      </c>
      <c r="L66" s="168">
        <v>3.4159934556722504</v>
      </c>
      <c r="M66" s="168">
        <v>2.4349497247045804</v>
      </c>
      <c r="N66" s="168">
        <v>1.9013118948478862</v>
      </c>
      <c r="O66" s="168">
        <v>2.0432410377732984</v>
      </c>
      <c r="P66" s="168">
        <v>2.5229490900510458</v>
      </c>
    </row>
    <row r="67" spans="1:16" ht="14.25" customHeight="1" x14ac:dyDescent="0.25">
      <c r="A67" s="35">
        <v>2018</v>
      </c>
      <c r="B67" s="38" t="s">
        <v>23</v>
      </c>
      <c r="C67" s="165">
        <v>16.445276250616743</v>
      </c>
      <c r="D67" s="165">
        <v>14.44410164742917</v>
      </c>
      <c r="E67" s="165">
        <v>13.175719958964882</v>
      </c>
      <c r="F67" s="165">
        <v>12.305893917795244</v>
      </c>
      <c r="G67" s="165">
        <v>11.383047866647873</v>
      </c>
      <c r="H67" s="165">
        <v>10.583977045812915</v>
      </c>
      <c r="I67" s="165">
        <v>10.18601834217178</v>
      </c>
      <c r="J67" s="165">
        <v>12.316936726488846</v>
      </c>
      <c r="K67" s="168">
        <v>4.2102831807544465</v>
      </c>
      <c r="L67" s="168">
        <v>2.7350651175496528</v>
      </c>
      <c r="M67" s="168">
        <v>2.506651061555607</v>
      </c>
      <c r="N67" s="168">
        <v>2.0137967478287915</v>
      </c>
      <c r="O67" s="168">
        <v>2.023866687010528</v>
      </c>
      <c r="P67" s="168">
        <v>2.5564283612810446</v>
      </c>
    </row>
    <row r="68" spans="1:16" ht="14.25" customHeight="1" x14ac:dyDescent="0.25">
      <c r="A68" s="35">
        <v>2019</v>
      </c>
      <c r="B68" s="38" t="s">
        <v>2</v>
      </c>
      <c r="C68" s="165">
        <v>16.327448291043201</v>
      </c>
      <c r="D68" s="165">
        <v>14.798366609543697</v>
      </c>
      <c r="E68" s="165">
        <v>13.418279234836374</v>
      </c>
      <c r="F68" s="165">
        <v>12.609931196772601</v>
      </c>
      <c r="G68" s="165">
        <v>11.925691142868526</v>
      </c>
      <c r="H68" s="165">
        <v>11.70261700968951</v>
      </c>
      <c r="I68" s="165">
        <v>11.297952865254556</v>
      </c>
      <c r="J68" s="165">
        <v>12.896823535356381</v>
      </c>
      <c r="K68" s="168">
        <v>4.1024466259507104</v>
      </c>
      <c r="L68" s="168">
        <v>2.5866982878216285</v>
      </c>
      <c r="M68" s="168">
        <v>2.4874185785447205</v>
      </c>
      <c r="N68" s="168">
        <v>1.9564527335348061</v>
      </c>
      <c r="O68" s="168">
        <v>1.9453419485706509</v>
      </c>
      <c r="P68" s="168">
        <v>2.5672263857042492</v>
      </c>
    </row>
    <row r="69" spans="1:16" ht="14.25" customHeight="1" x14ac:dyDescent="0.25">
      <c r="A69" s="35">
        <v>2019</v>
      </c>
      <c r="B69" s="38" t="s">
        <v>3</v>
      </c>
      <c r="C69" s="165">
        <v>16.155506601166714</v>
      </c>
      <c r="D69" s="165">
        <v>14.485488445041144</v>
      </c>
      <c r="E69" s="165">
        <v>13.096032238073096</v>
      </c>
      <c r="F69" s="165">
        <v>11.946538999155235</v>
      </c>
      <c r="G69" s="165">
        <v>11.27013995910108</v>
      </c>
      <c r="H69" s="165">
        <v>10.754896013699742</v>
      </c>
      <c r="I69" s="165">
        <v>10.595613284645678</v>
      </c>
      <c r="J69" s="165">
        <v>12.29645529914408</v>
      </c>
      <c r="K69" s="168">
        <v>4.704155717508665</v>
      </c>
      <c r="L69" s="168">
        <v>2.7667228487401623</v>
      </c>
      <c r="M69" s="168">
        <v>2.3740305102851105</v>
      </c>
      <c r="N69" s="168">
        <v>1.8450759341445175</v>
      </c>
      <c r="O69" s="168">
        <v>1.5137460587340075</v>
      </c>
      <c r="P69" s="168">
        <v>2.4456495444739419</v>
      </c>
    </row>
    <row r="70" spans="1:16" ht="14.25" customHeight="1" x14ac:dyDescent="0.25">
      <c r="A70" s="35">
        <v>2019</v>
      </c>
      <c r="B70" s="38" t="s">
        <v>4</v>
      </c>
      <c r="C70" s="165">
        <v>16.766618040711801</v>
      </c>
      <c r="D70" s="165">
        <v>14.698199418037515</v>
      </c>
      <c r="E70" s="165">
        <v>13.179971733213064</v>
      </c>
      <c r="F70" s="165">
        <v>12.195313479578839</v>
      </c>
      <c r="G70" s="165">
        <v>11.494493187050706</v>
      </c>
      <c r="H70" s="165">
        <v>10.611011135874472</v>
      </c>
      <c r="I70" s="165">
        <v>10.61199387760149</v>
      </c>
      <c r="J70" s="165">
        <v>12.398950677323977</v>
      </c>
      <c r="K70" s="168">
        <v>6.0729738083518576</v>
      </c>
      <c r="L70" s="168">
        <v>3.0852027756372844</v>
      </c>
      <c r="M70" s="168">
        <v>2.3612359742179083</v>
      </c>
      <c r="N70" s="168">
        <v>1.7754529128456009</v>
      </c>
      <c r="O70" s="168">
        <v>1.4173349126448422</v>
      </c>
      <c r="P70" s="168">
        <v>2.3776055361466466</v>
      </c>
    </row>
    <row r="71" spans="1:16" ht="14.25" customHeight="1" x14ac:dyDescent="0.25">
      <c r="A71" s="35">
        <v>2019</v>
      </c>
      <c r="B71" s="38" t="s">
        <v>23</v>
      </c>
      <c r="C71" s="165">
        <v>17.648404390490001</v>
      </c>
      <c r="D71" s="165">
        <v>15.512362804235426</v>
      </c>
      <c r="E71" s="165">
        <v>14.301669954895077</v>
      </c>
      <c r="F71" s="165">
        <v>13.452815743223496</v>
      </c>
      <c r="G71" s="165">
        <v>12.726613362600096</v>
      </c>
      <c r="H71" s="165">
        <v>12.174761846105728</v>
      </c>
      <c r="I71" s="165">
        <v>13.106458842539004</v>
      </c>
      <c r="J71" s="165">
        <v>13.956105723513671</v>
      </c>
      <c r="K71" s="168">
        <v>4.2515548496792794</v>
      </c>
      <c r="L71" s="168">
        <v>2.623176127824296</v>
      </c>
      <c r="M71" s="168">
        <v>2.4390076903590243</v>
      </c>
      <c r="N71" s="168">
        <v>2.0213202747230459</v>
      </c>
      <c r="O71" s="168">
        <v>1.6916581571326907</v>
      </c>
      <c r="P71" s="168">
        <v>2.4858540746474054</v>
      </c>
    </row>
    <row r="72" spans="1:16" ht="14.25" customHeight="1" x14ac:dyDescent="0.25">
      <c r="A72" s="35">
        <v>2020</v>
      </c>
      <c r="B72" s="38" t="s">
        <v>2</v>
      </c>
      <c r="C72" s="165">
        <v>17.341844896984341</v>
      </c>
      <c r="D72" s="165">
        <v>15.580181208214835</v>
      </c>
      <c r="E72" s="165">
        <v>14.508993262284209</v>
      </c>
      <c r="F72" s="165">
        <v>13.79534358450903</v>
      </c>
      <c r="G72" s="165">
        <v>13.946740507887707</v>
      </c>
      <c r="H72" s="204">
        <v>12.883377013223397</v>
      </c>
      <c r="I72" s="168">
        <v>13.303297836021578</v>
      </c>
      <c r="J72" s="204">
        <v>14.30337065194662</v>
      </c>
      <c r="K72" s="168">
        <v>4.167488124385164</v>
      </c>
      <c r="L72" s="168">
        <v>2.5826795613582414</v>
      </c>
      <c r="M72" s="168">
        <v>2.488526854753776</v>
      </c>
      <c r="N72" s="168">
        <v>2.1305819761087079</v>
      </c>
      <c r="O72" s="168">
        <v>1.608681844364066</v>
      </c>
      <c r="P72" s="168">
        <v>2.5887990364046964</v>
      </c>
    </row>
    <row r="73" spans="1:16" ht="14.25" customHeight="1" x14ac:dyDescent="0.25">
      <c r="A73" s="35">
        <v>2020</v>
      </c>
      <c r="B73" s="38" t="s">
        <v>3</v>
      </c>
      <c r="C73" s="165">
        <v>17.142842286228998</v>
      </c>
      <c r="D73" s="165">
        <v>15.385202410658119</v>
      </c>
      <c r="E73" s="165">
        <v>14.506026762900506</v>
      </c>
      <c r="F73" s="165">
        <v>12.886292369771088</v>
      </c>
      <c r="G73" s="165">
        <v>12.505665957244046</v>
      </c>
      <c r="H73" s="165">
        <v>11.165934628025433</v>
      </c>
      <c r="I73" s="165">
        <v>11.975252087294667</v>
      </c>
      <c r="J73" s="165">
        <v>13.391406191100794</v>
      </c>
      <c r="K73" s="168">
        <v>5.4419181499630147</v>
      </c>
      <c r="L73" s="168">
        <v>2.749690691054707</v>
      </c>
      <c r="M73" s="168">
        <v>2.2119787170703624</v>
      </c>
      <c r="N73" s="168">
        <v>1.6674002168079776</v>
      </c>
      <c r="O73" s="168">
        <v>1.2632993314374923</v>
      </c>
      <c r="P73" s="168">
        <v>2.3735908232149798</v>
      </c>
    </row>
    <row r="74" spans="1:16" ht="14.25" customHeight="1" x14ac:dyDescent="0.25">
      <c r="A74" s="35">
        <v>2020</v>
      </c>
      <c r="B74" s="38" t="s">
        <v>4</v>
      </c>
      <c r="C74" s="165">
        <v>16.93663167849525</v>
      </c>
      <c r="D74" s="165">
        <v>15.146403771351789</v>
      </c>
      <c r="E74" s="165">
        <v>13.951059808986038</v>
      </c>
      <c r="F74" s="165">
        <v>12.528273607935624</v>
      </c>
      <c r="G74" s="165">
        <v>11.930215114762433</v>
      </c>
      <c r="H74" s="165">
        <v>11.042365274019755</v>
      </c>
      <c r="I74" s="165">
        <v>11.383029751635238</v>
      </c>
      <c r="J74" s="165">
        <v>12.881948413948745</v>
      </c>
      <c r="K74" s="168">
        <v>6.9130473368848131</v>
      </c>
      <c r="L74" s="168">
        <v>3.0411853816999659</v>
      </c>
      <c r="M74" s="168">
        <v>2.1336987212141025</v>
      </c>
      <c r="N74" s="168">
        <v>1.542109375835083</v>
      </c>
      <c r="O74" s="168">
        <v>1.3750164303071635</v>
      </c>
      <c r="P74" s="168">
        <v>2.3339663944227702</v>
      </c>
    </row>
    <row r="75" spans="1:16" ht="14.25" customHeight="1" x14ac:dyDescent="0.25">
      <c r="A75" s="35">
        <v>2020</v>
      </c>
      <c r="B75" s="38" t="s">
        <v>23</v>
      </c>
      <c r="C75" s="165">
        <v>17.171953118893839</v>
      </c>
      <c r="D75" s="165">
        <v>15.69963674265335</v>
      </c>
      <c r="E75" s="165">
        <v>14.56205768560301</v>
      </c>
      <c r="F75" s="165">
        <v>13.712278399976666</v>
      </c>
      <c r="G75" s="165">
        <v>13.813011181278021</v>
      </c>
      <c r="H75" s="165">
        <v>13.294234738736161</v>
      </c>
      <c r="I75" s="165">
        <v>13.306611220099356</v>
      </c>
      <c r="J75" s="165">
        <v>14.248732456064641</v>
      </c>
      <c r="K75" s="168">
        <v>4.6887555084731209</v>
      </c>
      <c r="L75" s="168">
        <v>2.712265168038726</v>
      </c>
      <c r="M75" s="168">
        <v>2.3325735575914486</v>
      </c>
      <c r="N75" s="168">
        <v>1.8767357382452965</v>
      </c>
      <c r="O75" s="168">
        <v>1.6857268889099581</v>
      </c>
      <c r="P75" s="168">
        <v>2.4823386486399928</v>
      </c>
    </row>
    <row r="76" spans="1:16" ht="14.25" customHeight="1" x14ac:dyDescent="0.25">
      <c r="A76" s="35">
        <v>2021</v>
      </c>
      <c r="B76" s="38" t="s">
        <v>2</v>
      </c>
      <c r="C76" s="165">
        <v>17.414126679176007</v>
      </c>
      <c r="D76" s="165">
        <v>15.844767684155862</v>
      </c>
      <c r="E76" s="165">
        <v>14.9089854937535</v>
      </c>
      <c r="F76" s="165">
        <v>13.84328972695657</v>
      </c>
      <c r="G76" s="165">
        <v>13.856939764505404</v>
      </c>
      <c r="H76" s="165">
        <v>13.048279648356433</v>
      </c>
      <c r="I76" s="165">
        <v>14.529050992581572</v>
      </c>
      <c r="J76" s="165">
        <v>14.805948458905783</v>
      </c>
      <c r="K76" s="168">
        <v>4.1212917976355223</v>
      </c>
      <c r="L76" s="168">
        <v>2.4810387557426528</v>
      </c>
      <c r="M76" s="168">
        <v>2.3357329417339643</v>
      </c>
      <c r="N76" s="168">
        <v>1.9625865226405403</v>
      </c>
      <c r="O76" s="168">
        <v>1.7691075052098064</v>
      </c>
      <c r="P76" s="168">
        <v>2.5002923908209498</v>
      </c>
    </row>
    <row r="77" spans="1:16" s="39" customFormat="1" ht="14.25" customHeight="1" x14ac:dyDescent="0.25">
      <c r="A77" s="35">
        <v>2021</v>
      </c>
      <c r="B77" s="38" t="s">
        <v>3</v>
      </c>
      <c r="C77" s="165">
        <v>17.742821507263958</v>
      </c>
      <c r="D77" s="165">
        <v>14.853503195400267</v>
      </c>
      <c r="E77" s="165">
        <v>14.573620523855352</v>
      </c>
      <c r="F77" s="165">
        <v>12.71663324929113</v>
      </c>
      <c r="G77" s="165">
        <v>12.084683522354693</v>
      </c>
      <c r="H77" s="165">
        <v>11.967321993860516</v>
      </c>
      <c r="I77" s="165">
        <v>12.227180007973946</v>
      </c>
      <c r="J77" s="165">
        <v>13.57828243809162</v>
      </c>
      <c r="K77" s="165">
        <v>4.8342610695043904</v>
      </c>
      <c r="L77" s="165">
        <v>2.658097733001743</v>
      </c>
      <c r="M77" s="165">
        <v>2.3558442186136732</v>
      </c>
      <c r="N77" s="165">
        <v>1.9078285026924535</v>
      </c>
      <c r="O77" s="165">
        <v>1.8810281785937031</v>
      </c>
      <c r="P77" s="165">
        <v>2.5931939562010546</v>
      </c>
    </row>
    <row r="78" spans="1:16" ht="14.25" customHeight="1" x14ac:dyDescent="0.25">
      <c r="A78" s="35">
        <v>2021</v>
      </c>
      <c r="B78" s="59" t="s">
        <v>4</v>
      </c>
      <c r="C78" s="165">
        <v>18.176431158170978</v>
      </c>
      <c r="D78" s="165">
        <v>15.331126769980809</v>
      </c>
      <c r="E78" s="165">
        <v>15.017438128583175</v>
      </c>
      <c r="F78" s="165">
        <v>13.043384946942076</v>
      </c>
      <c r="G78" s="165">
        <v>12.500859440499829</v>
      </c>
      <c r="H78" s="165">
        <v>12.639766903291516</v>
      </c>
      <c r="I78" s="165">
        <v>12.653293667487459</v>
      </c>
      <c r="J78" s="165">
        <v>13.913329850469507</v>
      </c>
      <c r="K78" s="168">
        <v>6.0721608433160279</v>
      </c>
      <c r="L78" s="168">
        <v>3.0552207617992146</v>
      </c>
      <c r="M78" s="168">
        <v>3.040939124907323</v>
      </c>
      <c r="N78" s="168">
        <v>2.3205861855614609</v>
      </c>
      <c r="O78" s="168">
        <v>2.8170725662837408</v>
      </c>
      <c r="P78" s="168">
        <v>3.0845679133397979</v>
      </c>
    </row>
    <row r="79" spans="1:16" ht="14.25" customHeight="1" x14ac:dyDescent="0.25">
      <c r="A79" s="35">
        <v>2021</v>
      </c>
      <c r="B79" s="59" t="s">
        <v>23</v>
      </c>
      <c r="C79" s="165">
        <v>18.842846478424413</v>
      </c>
      <c r="D79" s="165">
        <v>18.892976094538064</v>
      </c>
      <c r="E79" s="165">
        <v>18.041962445467302</v>
      </c>
      <c r="F79" s="165">
        <v>17.21907813417528</v>
      </c>
      <c r="G79" s="165">
        <v>17.438639149759698</v>
      </c>
      <c r="H79" s="165">
        <v>17.218686319102975</v>
      </c>
      <c r="I79" s="165">
        <v>17.073573543622054</v>
      </c>
      <c r="J79" s="165">
        <v>17.72728274650644</v>
      </c>
      <c r="K79" s="168">
        <v>5.3411476757518468</v>
      </c>
      <c r="L79" s="168">
        <v>3.9526887748503006</v>
      </c>
      <c r="M79" s="168">
        <v>4.5144570258444654</v>
      </c>
      <c r="N79" s="168">
        <v>3.6902390248510653</v>
      </c>
      <c r="O79" s="168">
        <v>4.1146174282154595</v>
      </c>
      <c r="P79" s="168">
        <v>4.1764082746287503</v>
      </c>
    </row>
    <row r="80" spans="1:16" ht="14.25" customHeight="1" x14ac:dyDescent="0.25">
      <c r="A80" s="35">
        <v>2022</v>
      </c>
      <c r="B80" s="38" t="s">
        <v>2</v>
      </c>
      <c r="C80" s="165">
        <v>20.05522626031966</v>
      </c>
      <c r="D80" s="165">
        <v>15.797152686650701</v>
      </c>
      <c r="E80" s="165">
        <v>19.949941279182799</v>
      </c>
      <c r="F80" s="165">
        <v>18.089294469848532</v>
      </c>
      <c r="G80" s="204">
        <v>18.010331809912486</v>
      </c>
      <c r="H80" s="165">
        <v>17.946889333917259</v>
      </c>
      <c r="I80" s="165">
        <v>18.783873892306332</v>
      </c>
      <c r="J80" s="204">
        <v>18.136304865910478</v>
      </c>
      <c r="K80" s="165">
        <v>5.2124686084274732</v>
      </c>
      <c r="L80" s="165">
        <v>3.6527962714552085</v>
      </c>
      <c r="M80" s="165">
        <v>4.2395847000843316</v>
      </c>
      <c r="N80" s="165">
        <v>3.7458590060286627</v>
      </c>
      <c r="O80" s="165">
        <v>4.7462664450086232</v>
      </c>
      <c r="P80" s="165">
        <v>4.1661246702668082</v>
      </c>
    </row>
    <row r="81" spans="1:16" ht="14.25" customHeight="1" x14ac:dyDescent="0.25">
      <c r="A81" s="35">
        <v>2022</v>
      </c>
      <c r="B81" s="38" t="s">
        <v>3</v>
      </c>
      <c r="C81" s="165">
        <v>22.42431366444989</v>
      </c>
      <c r="D81" s="165">
        <v>21.049275322227423</v>
      </c>
      <c r="E81" s="165">
        <v>22.342354443819943</v>
      </c>
      <c r="F81" s="165">
        <v>18.465677689610324</v>
      </c>
      <c r="G81" s="204">
        <v>17.344535847379976</v>
      </c>
      <c r="H81" s="165">
        <v>18.284408985576526</v>
      </c>
      <c r="I81" s="165">
        <v>17.738756499600868</v>
      </c>
      <c r="J81" s="204">
        <v>19.326276127911871</v>
      </c>
      <c r="K81" s="168">
        <v>7.6690760241357205</v>
      </c>
      <c r="L81" s="168">
        <v>4.6404190059645263</v>
      </c>
      <c r="M81" s="168">
        <v>4.1921010699647763</v>
      </c>
      <c r="N81" s="168">
        <v>4.3421296244507444</v>
      </c>
      <c r="O81" s="168">
        <v>4.8945280965281546</v>
      </c>
      <c r="P81" s="168">
        <v>4.9961517986079329</v>
      </c>
    </row>
    <row r="82" spans="1:16" ht="14.25" customHeight="1" x14ac:dyDescent="0.25">
      <c r="A82" s="35">
        <v>2022</v>
      </c>
      <c r="B82" s="164" t="s">
        <v>4</v>
      </c>
      <c r="C82" s="171">
        <v>25.2678900746068</v>
      </c>
      <c r="D82" s="171">
        <v>24.987606145589844</v>
      </c>
      <c r="E82" s="171">
        <v>25.150975646079047</v>
      </c>
      <c r="F82" s="171">
        <v>20.938962007447099</v>
      </c>
      <c r="G82" s="204">
        <v>19.86012182366737</v>
      </c>
      <c r="H82" s="171">
        <v>21.173574746013518</v>
      </c>
      <c r="I82" s="204">
        <v>20.846793652255403</v>
      </c>
      <c r="J82" s="204">
        <v>22.203762124492219</v>
      </c>
      <c r="K82" s="172">
        <v>10.549037079512653</v>
      </c>
      <c r="L82" s="172">
        <v>5.709437903260139</v>
      </c>
      <c r="M82" s="172">
        <v>5.7055950594997844</v>
      </c>
      <c r="N82" s="172">
        <v>6.2938649475113406</v>
      </c>
      <c r="O82" s="172">
        <v>6.3656896664079161</v>
      </c>
      <c r="P82" s="172">
        <v>6.7447124104418386</v>
      </c>
    </row>
    <row r="83" spans="1:16" ht="14.25" customHeight="1" x14ac:dyDescent="0.25">
      <c r="A83" s="163">
        <v>2022</v>
      </c>
      <c r="B83" s="195" t="s">
        <v>23</v>
      </c>
      <c r="C83" s="196">
        <v>27.87213961542551</v>
      </c>
      <c r="D83" s="196">
        <v>25.425833353301499</v>
      </c>
      <c r="E83" s="196">
        <v>28.788217731851173</v>
      </c>
      <c r="F83" s="168">
        <v>24.070974965039149</v>
      </c>
      <c r="G83" s="204">
        <v>22.346883799987285</v>
      </c>
      <c r="H83" s="196">
        <v>22.951029249870466</v>
      </c>
      <c r="I83" s="168">
        <v>22.688812928706714</v>
      </c>
      <c r="J83" s="204">
        <v>24.79618286347705</v>
      </c>
      <c r="K83" s="197">
        <v>8.5898590187666244</v>
      </c>
      <c r="L83" s="197">
        <v>5.237990906745015</v>
      </c>
      <c r="M83" s="197">
        <v>5.4371515671232862</v>
      </c>
      <c r="N83" s="197">
        <v>5.4574167335539059</v>
      </c>
      <c r="O83" s="197">
        <v>5.0895540546456086</v>
      </c>
      <c r="P83" s="197">
        <v>6.0345884681694368</v>
      </c>
    </row>
    <row r="84" spans="1:16" ht="14.25" customHeight="1" x14ac:dyDescent="0.25">
      <c r="A84" s="163">
        <v>2023</v>
      </c>
      <c r="B84" s="38" t="s">
        <v>2</v>
      </c>
      <c r="C84" s="204">
        <v>30.933909005711126</v>
      </c>
      <c r="D84" s="204">
        <v>29.116142648718252</v>
      </c>
      <c r="E84" s="204">
        <v>30.787939423579544</v>
      </c>
      <c r="F84" s="204">
        <v>25.878674104379286</v>
      </c>
      <c r="G84" s="204">
        <v>23.177350662987656</v>
      </c>
      <c r="H84" s="204">
        <v>22.61636100076187</v>
      </c>
      <c r="I84" s="204">
        <v>21.091471966587623</v>
      </c>
      <c r="J84" s="204">
        <v>25.367571946794982</v>
      </c>
      <c r="K84" s="168">
        <v>9.3066719709831833</v>
      </c>
      <c r="L84" s="168">
        <v>7.1672446674330326</v>
      </c>
      <c r="M84" s="168">
        <v>6.962739918805906</v>
      </c>
      <c r="N84" s="168">
        <v>6.5272389348566042</v>
      </c>
      <c r="O84" s="168">
        <v>5.698615519496161</v>
      </c>
      <c r="P84" s="168">
        <v>7.1831717466549971</v>
      </c>
    </row>
    <row r="85" spans="1:16" ht="14.25" customHeight="1" x14ac:dyDescent="0.25">
      <c r="A85" s="163">
        <v>2023</v>
      </c>
      <c r="B85" s="38" t="s">
        <v>3</v>
      </c>
      <c r="C85" s="204">
        <v>34.013851551488806</v>
      </c>
      <c r="D85" s="204">
        <v>33.289994413280077</v>
      </c>
      <c r="E85" s="204">
        <v>32.811636676588989</v>
      </c>
      <c r="F85" s="204">
        <v>29.302016270828133</v>
      </c>
      <c r="G85" s="204">
        <v>26.704029271935788</v>
      </c>
      <c r="H85" s="204">
        <v>22.558242232539531</v>
      </c>
      <c r="I85" s="204">
        <v>20.88057267313452</v>
      </c>
      <c r="J85" s="204">
        <v>26.877802930643053</v>
      </c>
      <c r="K85" s="168">
        <v>9.6971753170624577</v>
      </c>
      <c r="L85" s="168">
        <v>6.1195710826271714</v>
      </c>
      <c r="M85" s="168">
        <v>5.3162228197265948</v>
      </c>
      <c r="N85" s="168">
        <v>4.9675898283163704</v>
      </c>
      <c r="O85" s="168">
        <v>4.9202992105618888</v>
      </c>
      <c r="P85" s="168">
        <v>6.120527518559248</v>
      </c>
    </row>
    <row r="86" spans="1:16" ht="14.25" customHeight="1" x14ac:dyDescent="0.25">
      <c r="A86" s="163">
        <v>2023</v>
      </c>
      <c r="B86" s="164" t="s">
        <v>4</v>
      </c>
      <c r="C86" s="204">
        <v>32.487779466689062</v>
      </c>
      <c r="D86" s="204">
        <v>34.350642689686893</v>
      </c>
      <c r="E86" s="204">
        <v>32.862863381421057</v>
      </c>
      <c r="F86" s="204">
        <v>30.974944570144309</v>
      </c>
      <c r="G86" s="204">
        <v>29.377203054121839</v>
      </c>
      <c r="H86" s="204">
        <v>23.391795919488459</v>
      </c>
      <c r="I86" s="204">
        <v>23.10172243464627</v>
      </c>
      <c r="J86" s="204">
        <v>28.324524555202743</v>
      </c>
      <c r="K86" s="200">
        <v>12.022877111079953</v>
      </c>
      <c r="L86" s="200">
        <v>6.2652108421776695</v>
      </c>
      <c r="M86" s="200">
        <v>5.1132999685129086</v>
      </c>
      <c r="N86" s="200">
        <v>4.7077626674625055</v>
      </c>
      <c r="O86" s="200">
        <v>5.1557681589216919</v>
      </c>
      <c r="P86" s="200">
        <v>5.9392748620177951</v>
      </c>
    </row>
    <row r="87" spans="1:16" ht="14.25" customHeight="1" x14ac:dyDescent="0.25">
      <c r="A87" s="35">
        <v>2023</v>
      </c>
      <c r="B87" s="195" t="s">
        <v>23</v>
      </c>
      <c r="C87" s="165">
        <v>32.206682468034991</v>
      </c>
      <c r="D87" s="165">
        <v>34.571635561887973</v>
      </c>
      <c r="E87" s="165">
        <v>32.539440268183782</v>
      </c>
      <c r="F87" s="165">
        <v>30.622963999849372</v>
      </c>
      <c r="G87" s="204">
        <v>29.287645914990712</v>
      </c>
      <c r="H87" s="165">
        <v>23.616134913870916</v>
      </c>
      <c r="I87" s="204">
        <v>23.268303954029083</v>
      </c>
      <c r="J87" s="204">
        <v>28.388321798981593</v>
      </c>
      <c r="K87" s="168">
        <v>9.0824203701336188</v>
      </c>
      <c r="L87" s="168">
        <v>6.1697327742851105</v>
      </c>
      <c r="M87" s="168">
        <v>5.4512715447271844</v>
      </c>
      <c r="N87" s="168">
        <v>5.5631490453717181</v>
      </c>
      <c r="O87" s="168">
        <v>5.8109715376414721</v>
      </c>
      <c r="P87" s="168">
        <v>6.389598223503234</v>
      </c>
    </row>
    <row r="88" spans="1:16" ht="14.25" customHeight="1" x14ac:dyDescent="0.25">
      <c r="A88" s="35">
        <v>2024</v>
      </c>
      <c r="B88" s="38" t="s">
        <v>2</v>
      </c>
      <c r="C88" s="168">
        <v>32.314494991611099</v>
      </c>
      <c r="D88" s="168">
        <v>32.210748505854831</v>
      </c>
      <c r="E88" s="168">
        <v>31.675848951488749</v>
      </c>
      <c r="F88" s="168">
        <v>30.10467732259616</v>
      </c>
      <c r="G88" s="203">
        <v>28.555387391599169</v>
      </c>
      <c r="H88" s="168">
        <v>24.016957944956513</v>
      </c>
      <c r="I88" s="204">
        <v>22.899537722009313</v>
      </c>
      <c r="J88" s="204">
        <v>27.819619443423811</v>
      </c>
      <c r="K88" s="168">
        <v>8.921760705454755</v>
      </c>
      <c r="L88" s="168">
        <v>6.1257991545750548</v>
      </c>
      <c r="M88" s="168">
        <v>5.2408340029653564</v>
      </c>
      <c r="N88" s="168">
        <v>5.0903228043905315</v>
      </c>
      <c r="O88" s="168">
        <v>5.3177296539361372</v>
      </c>
      <c r="P88" s="168">
        <v>6.1466980615554112</v>
      </c>
    </row>
    <row r="89" spans="1:16" x14ac:dyDescent="0.25">
      <c r="A89" s="35">
        <v>2024</v>
      </c>
      <c r="B89" s="38" t="s">
        <v>3</v>
      </c>
      <c r="C89" s="165">
        <v>31.237349304607989</v>
      </c>
      <c r="D89" s="165">
        <v>30.194109554398658</v>
      </c>
      <c r="E89" s="165">
        <v>29.370736553373291</v>
      </c>
      <c r="F89" s="165">
        <v>28.975355601408062</v>
      </c>
      <c r="G89" s="165">
        <v>27.212193646697482</v>
      </c>
      <c r="H89" s="204">
        <v>23.147786923081664</v>
      </c>
      <c r="I89" s="204">
        <v>22.030768708255724</v>
      </c>
      <c r="J89" s="204">
        <v>26.206452571828208</v>
      </c>
      <c r="K89" s="168">
        <v>9.1379121540573802</v>
      </c>
      <c r="L89" s="168">
        <v>5.4517611295134021</v>
      </c>
      <c r="M89" s="168">
        <v>4.8101542336492846</v>
      </c>
      <c r="N89" s="168">
        <v>4.1316468890626519</v>
      </c>
      <c r="O89" s="168">
        <v>4.1399086661629489</v>
      </c>
      <c r="P89" s="168">
        <v>5.4206455450205313</v>
      </c>
    </row>
  </sheetData>
  <phoneticPr fontId="9" type="noConversion"/>
  <hyperlinks>
    <hyperlink ref="A2" location="Notes!A1" display="For notes see notes page" xr:uid="{94AC65F9-2D91-4979-A533-8C0890FA98BE}"/>
  </hyperlinks>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33110-36ED-4530-89C3-FF49F7F3D229}">
  <sheetPr>
    <tabColor theme="4"/>
  </sheetPr>
  <dimension ref="A1:O26"/>
  <sheetViews>
    <sheetView showGridLines="0" zoomScaleNormal="100" workbookViewId="0"/>
  </sheetViews>
  <sheetFormatPr defaultColWidth="15.1796875" defaultRowHeight="12.5" x14ac:dyDescent="0.25"/>
  <cols>
    <col min="1" max="15" width="11.54296875" customWidth="1"/>
  </cols>
  <sheetData>
    <row r="1" spans="1:15" s="2" customFormat="1" ht="18" customHeight="1" x14ac:dyDescent="0.25">
      <c r="A1" s="25" t="s">
        <v>215</v>
      </c>
    </row>
    <row r="2" spans="1:15" s="2" customFormat="1" ht="18" customHeight="1" x14ac:dyDescent="0.25">
      <c r="A2" s="60" t="s">
        <v>199</v>
      </c>
    </row>
    <row r="3" spans="1:15" s="2" customFormat="1" ht="18" customHeight="1" x14ac:dyDescent="0.25">
      <c r="A3" s="41" t="s">
        <v>201</v>
      </c>
    </row>
    <row r="4" spans="1:15" s="2" customFormat="1" ht="18" customHeight="1" x14ac:dyDescent="0.25">
      <c r="A4" s="5" t="s">
        <v>200</v>
      </c>
    </row>
    <row r="5" spans="1:15" s="2" customFormat="1" ht="18" customHeight="1" x14ac:dyDescent="0.25">
      <c r="A5" s="41" t="s">
        <v>254</v>
      </c>
    </row>
    <row r="6" spans="1:15" s="42" customFormat="1" ht="64" customHeight="1" x14ac:dyDescent="0.3">
      <c r="A6" s="20" t="s">
        <v>195</v>
      </c>
      <c r="B6" s="19" t="s">
        <v>181</v>
      </c>
      <c r="C6" s="19" t="s">
        <v>182</v>
      </c>
      <c r="D6" s="19" t="s">
        <v>183</v>
      </c>
      <c r="E6" s="19" t="s">
        <v>184</v>
      </c>
      <c r="F6" s="19" t="s">
        <v>185</v>
      </c>
      <c r="G6" s="19" t="s">
        <v>186</v>
      </c>
      <c r="H6" s="19" t="s">
        <v>187</v>
      </c>
      <c r="I6" s="20" t="s">
        <v>188</v>
      </c>
      <c r="J6" s="19" t="s">
        <v>189</v>
      </c>
      <c r="K6" s="19" t="s">
        <v>190</v>
      </c>
      <c r="L6" s="19" t="s">
        <v>191</v>
      </c>
      <c r="M6" s="19" t="s">
        <v>192</v>
      </c>
      <c r="N6" s="19" t="s">
        <v>193</v>
      </c>
      <c r="O6" s="20" t="s">
        <v>194</v>
      </c>
    </row>
    <row r="7" spans="1:15" ht="14.25" customHeight="1" x14ac:dyDescent="0.25">
      <c r="A7" s="8">
        <v>2004</v>
      </c>
      <c r="B7" s="62">
        <v>6.2663045115109348</v>
      </c>
      <c r="C7" s="62">
        <v>5.3385757521061068</v>
      </c>
      <c r="D7" s="62">
        <v>4.2654681279577682</v>
      </c>
      <c r="E7" s="62">
        <v>3.8179503885534074</v>
      </c>
      <c r="F7" s="62">
        <v>3.6153731672409974</v>
      </c>
      <c r="G7" s="62">
        <v>3.2012245579798893</v>
      </c>
      <c r="H7" s="62"/>
      <c r="I7" s="62">
        <v>4.1589999999999998</v>
      </c>
      <c r="J7" s="211">
        <v>1.5525308298308322</v>
      </c>
      <c r="K7" s="211">
        <v>1.3960447442681132</v>
      </c>
      <c r="L7" s="211">
        <v>1.2454867308568587</v>
      </c>
      <c r="M7" s="211">
        <v>1.0566824420588017</v>
      </c>
      <c r="N7" s="211">
        <v>0.99437856725460783</v>
      </c>
      <c r="O7" s="211">
        <v>1.254</v>
      </c>
    </row>
    <row r="8" spans="1:15" ht="14.25" customHeight="1" x14ac:dyDescent="0.25">
      <c r="A8" s="8">
        <v>2005</v>
      </c>
      <c r="B8" s="62">
        <v>6.9719695655235574</v>
      </c>
      <c r="C8" s="62">
        <v>6.1775887143449326</v>
      </c>
      <c r="D8" s="62">
        <v>5.6227986539929402</v>
      </c>
      <c r="E8" s="62">
        <v>4.9224521697043713</v>
      </c>
      <c r="F8" s="62">
        <v>4.5283187291114659</v>
      </c>
      <c r="G8" s="62">
        <v>4.1753047241221202</v>
      </c>
      <c r="H8" s="62"/>
      <c r="I8" s="62">
        <v>5.149</v>
      </c>
      <c r="J8" s="211">
        <v>1.9200235894082462</v>
      </c>
      <c r="K8" s="211">
        <v>1.8641248256085101</v>
      </c>
      <c r="L8" s="211">
        <v>1.7326684440973485</v>
      </c>
      <c r="M8" s="211">
        <v>1.5148030520712721</v>
      </c>
      <c r="N8" s="211">
        <v>1.4707796091753651</v>
      </c>
      <c r="O8" s="211">
        <v>1.6941253580455726</v>
      </c>
    </row>
    <row r="9" spans="1:15" ht="14.25" customHeight="1" x14ac:dyDescent="0.25">
      <c r="A9" s="8">
        <v>2006</v>
      </c>
      <c r="B9" s="62">
        <v>8.447578620046329</v>
      </c>
      <c r="C9" s="62">
        <v>7.3702589188792365</v>
      </c>
      <c r="D9" s="62">
        <v>7.2282584717826799</v>
      </c>
      <c r="E9" s="62">
        <v>6.4873907347017923</v>
      </c>
      <c r="F9" s="62">
        <v>6.179445397923967</v>
      </c>
      <c r="G9" s="62">
        <v>5.4590783250590444</v>
      </c>
      <c r="H9" s="62"/>
      <c r="I9" s="62">
        <v>6.6866398206233129</v>
      </c>
      <c r="J9" s="211">
        <v>2.4533366050265797</v>
      </c>
      <c r="K9" s="211">
        <v>2.3738737408696595</v>
      </c>
      <c r="L9" s="211">
        <v>2.1833958911218061</v>
      </c>
      <c r="M9" s="211">
        <v>1.9886418167824489</v>
      </c>
      <c r="N9" s="211">
        <v>1.6078458546471035</v>
      </c>
      <c r="O9" s="211">
        <v>2.1121521628932753</v>
      </c>
    </row>
    <row r="10" spans="1:15" ht="14.25" customHeight="1" x14ac:dyDescent="0.25">
      <c r="A10" s="8">
        <v>2007</v>
      </c>
      <c r="B10" s="62">
        <v>9.800120021474493</v>
      </c>
      <c r="C10" s="62">
        <v>8.1818601043016876</v>
      </c>
      <c r="D10" s="62">
        <v>7.4960122270128489</v>
      </c>
      <c r="E10" s="62">
        <v>6.7222672092667191</v>
      </c>
      <c r="F10" s="62">
        <v>6.2442651106939362</v>
      </c>
      <c r="G10" s="62">
        <v>6.0850264406966277</v>
      </c>
      <c r="H10" s="62">
        <v>5.2617324254850057</v>
      </c>
      <c r="I10" s="62">
        <v>7.1035556945900638</v>
      </c>
      <c r="J10" s="211">
        <v>2.8031094594613899</v>
      </c>
      <c r="K10" s="211">
        <v>2.4372125064627124</v>
      </c>
      <c r="L10" s="211">
        <v>1.9586133014033107</v>
      </c>
      <c r="M10" s="211">
        <v>1.628302202990916</v>
      </c>
      <c r="N10" s="211">
        <v>1.2731138780289784</v>
      </c>
      <c r="O10" s="211">
        <v>1.9537547092887553</v>
      </c>
    </row>
    <row r="11" spans="1:15" ht="14.25" customHeight="1" x14ac:dyDescent="0.25">
      <c r="A11" s="8">
        <v>2008</v>
      </c>
      <c r="B11" s="62">
        <v>10.680569894940803</v>
      </c>
      <c r="C11" s="62">
        <v>9.1308875692033169</v>
      </c>
      <c r="D11" s="62">
        <v>8.3174101493379506</v>
      </c>
      <c r="E11" s="62">
        <v>7.6418970750584627</v>
      </c>
      <c r="F11" s="62">
        <v>7.3265151845033865</v>
      </c>
      <c r="G11" s="62">
        <v>7.5484745292773852</v>
      </c>
      <c r="H11" s="62">
        <v>6.5054321087794831</v>
      </c>
      <c r="I11" s="62">
        <v>8.2017998091383095</v>
      </c>
      <c r="J11" s="211">
        <v>3.2688496168095198</v>
      </c>
      <c r="K11" s="211">
        <v>2.6770665793669091</v>
      </c>
      <c r="L11" s="211">
        <v>2.3578348780986373</v>
      </c>
      <c r="M11" s="211">
        <v>2.2253723124384002</v>
      </c>
      <c r="N11" s="211">
        <v>2.0682132042041399</v>
      </c>
      <c r="O11" s="211">
        <v>2.4676772877937396</v>
      </c>
    </row>
    <row r="12" spans="1:15" ht="14.25" customHeight="1" x14ac:dyDescent="0.25">
      <c r="A12" s="8">
        <v>2009</v>
      </c>
      <c r="B12" s="62">
        <v>12.190711740263618</v>
      </c>
      <c r="C12" s="62">
        <v>10.435308053816346</v>
      </c>
      <c r="D12" s="62">
        <v>9.4910838649498341</v>
      </c>
      <c r="E12" s="62">
        <v>8.5369939095809553</v>
      </c>
      <c r="F12" s="62">
        <v>8.2933768831620487</v>
      </c>
      <c r="G12" s="62">
        <v>8.2346742970684943</v>
      </c>
      <c r="H12" s="62">
        <v>7.1802915102684617</v>
      </c>
      <c r="I12" s="62">
        <v>9.3557581530764988</v>
      </c>
      <c r="J12" s="211">
        <v>3.640512650936047</v>
      </c>
      <c r="K12" s="211">
        <v>2.6662514308342224</v>
      </c>
      <c r="L12" s="211">
        <v>2.3205387146602057</v>
      </c>
      <c r="M12" s="211">
        <v>2.0564849600301915</v>
      </c>
      <c r="N12" s="211">
        <v>1.5316731120131821</v>
      </c>
      <c r="O12" s="211">
        <v>2.4173320938098946</v>
      </c>
    </row>
    <row r="13" spans="1:15" ht="14.25" customHeight="1" x14ac:dyDescent="0.25">
      <c r="A13" s="8">
        <v>2010</v>
      </c>
      <c r="B13" s="62">
        <v>12.299047321241579</v>
      </c>
      <c r="C13" s="62">
        <v>10.107998251144757</v>
      </c>
      <c r="D13" s="62">
        <v>8.5109482421343436</v>
      </c>
      <c r="E13" s="62">
        <v>7.5064563465865115</v>
      </c>
      <c r="F13" s="62">
        <v>6.8769990710574049</v>
      </c>
      <c r="G13" s="62">
        <v>6.7335503285305167</v>
      </c>
      <c r="H13" s="62">
        <v>6.6913862264332158</v>
      </c>
      <c r="I13" s="62">
        <v>8.5284599183569991</v>
      </c>
      <c r="J13" s="211">
        <v>3.2594948970178446</v>
      </c>
      <c r="K13" s="211">
        <v>2.4113257734131537</v>
      </c>
      <c r="L13" s="211">
        <v>1.9491949177500707</v>
      </c>
      <c r="M13" s="211">
        <v>1.7813352209070419</v>
      </c>
      <c r="N13" s="211">
        <v>1.5756381720824462</v>
      </c>
      <c r="O13" s="211">
        <v>2.123726625495586</v>
      </c>
    </row>
    <row r="14" spans="1:15" ht="14.25" customHeight="1" x14ac:dyDescent="0.25">
      <c r="A14" s="8">
        <v>2011</v>
      </c>
      <c r="B14" s="62">
        <v>12.100327329765447</v>
      </c>
      <c r="C14" s="62">
        <v>10.202034855487646</v>
      </c>
      <c r="D14" s="62">
        <v>8.7865327473698454</v>
      </c>
      <c r="E14" s="62">
        <v>7.9102744710114443</v>
      </c>
      <c r="F14" s="62">
        <v>7.3915433547545897</v>
      </c>
      <c r="G14" s="62">
        <v>7.1683948098050028</v>
      </c>
      <c r="H14" s="62">
        <v>7.0537042220608308</v>
      </c>
      <c r="I14" s="62">
        <v>8.5538782398325566</v>
      </c>
      <c r="J14" s="211">
        <v>3.4337676053242814</v>
      </c>
      <c r="K14" s="211">
        <v>2.601602465049127</v>
      </c>
      <c r="L14" s="211">
        <v>2.253950918810224</v>
      </c>
      <c r="M14" s="211">
        <v>2.13652546743619</v>
      </c>
      <c r="N14" s="211">
        <v>2.0441141832276073</v>
      </c>
      <c r="O14" s="211">
        <v>2.3942740964493336</v>
      </c>
    </row>
    <row r="15" spans="1:15" ht="14.25" customHeight="1" x14ac:dyDescent="0.25">
      <c r="A15" s="8">
        <v>2012</v>
      </c>
      <c r="B15" s="62">
        <v>12.580133577395841</v>
      </c>
      <c r="C15" s="62">
        <v>10.739862741721259</v>
      </c>
      <c r="D15" s="62">
        <v>9.4689943987318674</v>
      </c>
      <c r="E15" s="62">
        <v>8.590159169647432</v>
      </c>
      <c r="F15" s="62">
        <v>8.3845423460898321</v>
      </c>
      <c r="G15" s="62">
        <v>7.9436961583431378</v>
      </c>
      <c r="H15" s="62">
        <v>8.096641982118383</v>
      </c>
      <c r="I15" s="62">
        <v>9.2467405303573624</v>
      </c>
      <c r="J15" s="211">
        <v>4.0664255451382694</v>
      </c>
      <c r="K15" s="211">
        <v>3.020247845037106</v>
      </c>
      <c r="L15" s="211">
        <v>2.6797309058348779</v>
      </c>
      <c r="M15" s="211">
        <v>2.4327544204112854</v>
      </c>
      <c r="N15" s="211">
        <v>2.1504291590159106</v>
      </c>
      <c r="O15" s="211">
        <v>2.8467426496395789</v>
      </c>
    </row>
    <row r="16" spans="1:15" ht="14.25" customHeight="1" x14ac:dyDescent="0.25">
      <c r="A16" s="8">
        <v>2013</v>
      </c>
      <c r="B16" s="62">
        <v>12.98803474239655</v>
      </c>
      <c r="C16" s="62">
        <v>11.284089019247896</v>
      </c>
      <c r="D16" s="62">
        <v>10.02713381295767</v>
      </c>
      <c r="E16" s="62">
        <v>9.1663601778022823</v>
      </c>
      <c r="F16" s="62">
        <v>9.1417278507259851</v>
      </c>
      <c r="G16" s="62">
        <v>8.9284947398766406</v>
      </c>
      <c r="H16" s="62">
        <v>8.5383675005826216</v>
      </c>
      <c r="I16" s="62">
        <v>9.7845899448970979</v>
      </c>
      <c r="J16" s="211">
        <v>4.2290355764975631</v>
      </c>
      <c r="K16" s="211">
        <v>3.2457663915387966</v>
      </c>
      <c r="L16" s="211">
        <v>3.0071865005549374</v>
      </c>
      <c r="M16" s="211">
        <v>2.654113101323119</v>
      </c>
      <c r="N16" s="211">
        <v>2.3041642539520564</v>
      </c>
      <c r="O16" s="211">
        <v>3.0727013200637456</v>
      </c>
    </row>
    <row r="17" spans="1:15" ht="14.25" customHeight="1" x14ac:dyDescent="0.25">
      <c r="A17" s="8">
        <v>2014</v>
      </c>
      <c r="B17" s="62">
        <v>13.824957727228735</v>
      </c>
      <c r="C17" s="62">
        <v>11.845765392475347</v>
      </c>
      <c r="D17" s="62">
        <v>10.592339948928581</v>
      </c>
      <c r="E17" s="62">
        <v>9.6221719447664302</v>
      </c>
      <c r="F17" s="62">
        <v>9.5578605759094106</v>
      </c>
      <c r="G17" s="62">
        <v>9.2850415906978512</v>
      </c>
      <c r="H17" s="62">
        <v>9.0351030921264766</v>
      </c>
      <c r="I17" s="62">
        <v>10.27906299617675</v>
      </c>
      <c r="J17" s="211">
        <v>4.4703181891926791</v>
      </c>
      <c r="K17" s="211">
        <v>3.2698612941851346</v>
      </c>
      <c r="L17" s="211">
        <v>2.9084104885214925</v>
      </c>
      <c r="M17" s="211">
        <v>2.4111057098178663</v>
      </c>
      <c r="N17" s="211">
        <v>2.0860509236083358</v>
      </c>
      <c r="O17" s="211">
        <v>3.0251582222360285</v>
      </c>
    </row>
    <row r="18" spans="1:15" ht="14.25" customHeight="1" x14ac:dyDescent="0.25">
      <c r="A18" s="8">
        <v>2015</v>
      </c>
      <c r="B18" s="62">
        <v>13.38325865800531</v>
      </c>
      <c r="C18" s="62">
        <v>12.221247772308667</v>
      </c>
      <c r="D18" s="62">
        <v>10.920388202606784</v>
      </c>
      <c r="E18" s="62">
        <v>10.0410044882739</v>
      </c>
      <c r="F18" s="62">
        <v>9.7794890106732808</v>
      </c>
      <c r="G18" s="62">
        <v>9.5393193616593077</v>
      </c>
      <c r="H18" s="62">
        <v>9.2444928271035032</v>
      </c>
      <c r="I18" s="62">
        <v>10.532266854165689</v>
      </c>
      <c r="J18" s="211">
        <v>4.3037380087901882</v>
      </c>
      <c r="K18" s="211">
        <v>2.8933902584459283</v>
      </c>
      <c r="L18" s="211">
        <v>2.5731043181896824</v>
      </c>
      <c r="M18" s="211">
        <v>2.0795498464543356</v>
      </c>
      <c r="N18" s="211">
        <v>1.7906316850596835</v>
      </c>
      <c r="O18" s="211">
        <v>2.7515715235424443</v>
      </c>
    </row>
    <row r="19" spans="1:15" ht="14.25" customHeight="1" x14ac:dyDescent="0.25">
      <c r="A19" s="8">
        <v>2016</v>
      </c>
      <c r="B19" s="62">
        <v>12.754179555272477</v>
      </c>
      <c r="C19" s="62">
        <v>12.078591318705239</v>
      </c>
      <c r="D19" s="62">
        <v>10.855642085301852</v>
      </c>
      <c r="E19" s="62">
        <v>10.011566131049392</v>
      </c>
      <c r="F19" s="62">
        <v>9.8288560756181695</v>
      </c>
      <c r="G19" s="62">
        <v>9.6578521187339135</v>
      </c>
      <c r="H19" s="62">
        <v>9.3523850456137758</v>
      </c>
      <c r="I19" s="62">
        <v>10.537531215183069</v>
      </c>
      <c r="J19" s="211">
        <v>4.0508264992745779</v>
      </c>
      <c r="K19" s="211">
        <v>2.4615460768244373</v>
      </c>
      <c r="L19" s="211">
        <v>2.2070265713966717</v>
      </c>
      <c r="M19" s="211">
        <v>1.719302504492398</v>
      </c>
      <c r="N19" s="211">
        <v>1.4161115665798361</v>
      </c>
      <c r="O19" s="211">
        <v>2.3729791760049856</v>
      </c>
    </row>
    <row r="20" spans="1:15" ht="14.25" customHeight="1" x14ac:dyDescent="0.25">
      <c r="A20" s="8">
        <v>2017</v>
      </c>
      <c r="B20" s="62">
        <v>13.999875394839677</v>
      </c>
      <c r="C20" s="62">
        <v>12.600284741243156</v>
      </c>
      <c r="D20" s="62">
        <v>10.999980540214041</v>
      </c>
      <c r="E20" s="62">
        <v>10.48536111220394</v>
      </c>
      <c r="F20" s="62">
        <v>10.441328601840141</v>
      </c>
      <c r="G20" s="62">
        <v>10.244701264576589</v>
      </c>
      <c r="H20" s="62">
        <v>9.2139432374682535</v>
      </c>
      <c r="I20" s="62">
        <v>10.916614581755701</v>
      </c>
      <c r="J20" s="211">
        <v>3.9621548289193207</v>
      </c>
      <c r="K20" s="211">
        <v>2.2358664281782836</v>
      </c>
      <c r="L20" s="211">
        <v>2.0833178178625271</v>
      </c>
      <c r="M20" s="211">
        <v>1.6283298874737386</v>
      </c>
      <c r="N20" s="211">
        <v>1.5262754434854326</v>
      </c>
      <c r="O20" s="211">
        <v>2.1679687689295628</v>
      </c>
    </row>
    <row r="21" spans="1:15" ht="14.25" customHeight="1" x14ac:dyDescent="0.25">
      <c r="A21" s="8">
        <v>2018</v>
      </c>
      <c r="B21" s="62">
        <v>15.475390214086573</v>
      </c>
      <c r="C21" s="62">
        <v>13.723720258974492</v>
      </c>
      <c r="D21" s="62">
        <v>12.194844025570223</v>
      </c>
      <c r="E21" s="62">
        <v>11.529885005712286</v>
      </c>
      <c r="F21" s="62">
        <v>10.851622389622721</v>
      </c>
      <c r="G21" s="62">
        <v>10.373367214755424</v>
      </c>
      <c r="H21" s="62">
        <v>9.8784103707784006</v>
      </c>
      <c r="I21" s="62">
        <v>11.727001098585427</v>
      </c>
      <c r="J21" s="211">
        <v>4.0365212826343999</v>
      </c>
      <c r="K21" s="211">
        <v>2.4433621755709893</v>
      </c>
      <c r="L21" s="211">
        <v>2.3705069929799758</v>
      </c>
      <c r="M21" s="211">
        <v>1.8930599351113255</v>
      </c>
      <c r="N21" s="211">
        <v>1.8859493145742185</v>
      </c>
      <c r="O21" s="211">
        <v>2.4055509697986102</v>
      </c>
    </row>
    <row r="22" spans="1:15" ht="14.25" customHeight="1" x14ac:dyDescent="0.25">
      <c r="A22" s="8">
        <v>2019</v>
      </c>
      <c r="B22" s="62">
        <v>16.70755088937624</v>
      </c>
      <c r="C22" s="62">
        <v>14.889183641229003</v>
      </c>
      <c r="D22" s="62">
        <v>13.506743538991476</v>
      </c>
      <c r="E22" s="62">
        <v>12.558900895392521</v>
      </c>
      <c r="F22" s="62">
        <v>11.864087742712906</v>
      </c>
      <c r="G22" s="62">
        <v>11.344446470388242</v>
      </c>
      <c r="H22" s="62">
        <v>11.39193843081979</v>
      </c>
      <c r="I22" s="62">
        <v>12.899436078790922</v>
      </c>
      <c r="J22" s="211">
        <v>4.5153788326492714</v>
      </c>
      <c r="K22" s="211">
        <v>2.697575724123225</v>
      </c>
      <c r="L22" s="211">
        <v>2.4253747507768506</v>
      </c>
      <c r="M22" s="211">
        <v>1.9128232309999758</v>
      </c>
      <c r="N22" s="211">
        <v>1.6781543329665474</v>
      </c>
      <c r="O22" s="211">
        <v>2.4836039692656953</v>
      </c>
    </row>
    <row r="23" spans="1:15" ht="14.25" customHeight="1" x14ac:dyDescent="0.25">
      <c r="A23" s="8">
        <v>2020</v>
      </c>
      <c r="B23" s="206">
        <v>17.169325099730063</v>
      </c>
      <c r="C23" s="206">
        <v>15.472216545706575</v>
      </c>
      <c r="D23" s="206">
        <v>14.388903517188442</v>
      </c>
      <c r="E23" s="212">
        <v>13.273766490858273</v>
      </c>
      <c r="F23" s="212">
        <v>13.106815693154781</v>
      </c>
      <c r="G23" s="212">
        <v>12.238993995840532</v>
      </c>
      <c r="H23" s="212">
        <v>12.536902335563846</v>
      </c>
      <c r="I23" s="212">
        <v>13.757555873621392</v>
      </c>
      <c r="J23" s="211">
        <v>4.8729767659739931</v>
      </c>
      <c r="K23" s="211">
        <v>2.7088636904062113</v>
      </c>
      <c r="L23" s="211">
        <v>2.3215700595908899</v>
      </c>
      <c r="M23" s="211">
        <v>1.8336934254855233</v>
      </c>
      <c r="N23" s="211">
        <v>1.5031177983975894</v>
      </c>
      <c r="O23" s="211">
        <v>2.4697979103863723</v>
      </c>
    </row>
    <row r="24" spans="1:15" ht="14.25" customHeight="1" x14ac:dyDescent="0.25">
      <c r="A24" s="8">
        <v>2021</v>
      </c>
      <c r="B24" s="62">
        <v>17.990886002890484</v>
      </c>
      <c r="C24" s="62">
        <v>16.254876507716386</v>
      </c>
      <c r="D24" s="62">
        <v>15.745851062199787</v>
      </c>
      <c r="E24" s="213">
        <v>14.30488372547978</v>
      </c>
      <c r="F24" s="213">
        <v>14.082680947610868</v>
      </c>
      <c r="G24" s="213">
        <v>13.843294405820195</v>
      </c>
      <c r="H24" s="213">
        <v>14.184141067664848</v>
      </c>
      <c r="I24" s="213">
        <v>15.075087335612755</v>
      </c>
      <c r="J24" s="211">
        <v>4.8421589763504578</v>
      </c>
      <c r="K24" s="211">
        <v>3.0123819985032361</v>
      </c>
      <c r="L24" s="211">
        <v>3.0475565084230039</v>
      </c>
      <c r="M24" s="211">
        <v>2.4857331352063894</v>
      </c>
      <c r="N24" s="211">
        <v>2.5916088513846072</v>
      </c>
      <c r="O24" s="211">
        <v>3.0728684127248194</v>
      </c>
    </row>
    <row r="25" spans="1:15" ht="14.25" customHeight="1" x14ac:dyDescent="0.25">
      <c r="A25" s="8">
        <v>2022</v>
      </c>
      <c r="B25" s="62">
        <v>23.838797630518311</v>
      </c>
      <c r="C25" s="62">
        <v>20.092565280790641</v>
      </c>
      <c r="D25" s="62">
        <v>23.846038110923221</v>
      </c>
      <c r="E25" s="214">
        <v>20.208720683566252</v>
      </c>
      <c r="F25" s="214">
        <v>19.296924699553898</v>
      </c>
      <c r="G25" s="213">
        <v>20.095037103694708</v>
      </c>
      <c r="H25" s="214">
        <v>19.806003559333433</v>
      </c>
      <c r="I25" s="214">
        <v>20.857357999218653</v>
      </c>
      <c r="J25" s="211">
        <v>7.4165435258379659</v>
      </c>
      <c r="K25" s="211">
        <v>4.6121798065931898</v>
      </c>
      <c r="L25" s="211">
        <v>4.8252624483020696</v>
      </c>
      <c r="M25" s="211">
        <v>4.8089253168159427</v>
      </c>
      <c r="N25" s="211">
        <v>5.1950686358879725</v>
      </c>
      <c r="O25" s="211">
        <v>5.3020672620374336</v>
      </c>
    </row>
    <row r="26" spans="1:15" ht="14.25" customHeight="1" x14ac:dyDescent="0.25">
      <c r="A26" s="8">
        <v>2023</v>
      </c>
      <c r="B26" s="62">
        <v>32.276401329290096</v>
      </c>
      <c r="C26" s="62">
        <v>32.764646823687791</v>
      </c>
      <c r="D26" s="62">
        <v>32.173755254856005</v>
      </c>
      <c r="E26" s="214">
        <v>29.040536137841588</v>
      </c>
      <c r="F26" s="214">
        <v>27.069515617977473</v>
      </c>
      <c r="G26" s="214">
        <v>23.036842129788624</v>
      </c>
      <c r="H26" s="214">
        <v>22.079226175800098</v>
      </c>
      <c r="I26" s="214">
        <v>27.197453698598547</v>
      </c>
      <c r="J26" s="211">
        <v>9.6933900985585897</v>
      </c>
      <c r="K26" s="211">
        <v>6.3795479985023409</v>
      </c>
      <c r="L26" s="211">
        <v>5.6189828164908278</v>
      </c>
      <c r="M26" s="211">
        <v>5.3705720230460043</v>
      </c>
      <c r="N26" s="211">
        <v>5.3625295993482522</v>
      </c>
      <c r="O26" s="211">
        <v>6.4018882421201324</v>
      </c>
    </row>
  </sheetData>
  <phoneticPr fontId="9" type="noConversion"/>
  <hyperlinks>
    <hyperlink ref="A2" location="Notes!A1" display="For notes see notes page" xr:uid="{D4EA079C-DD5A-4607-8182-88088FB715B8}"/>
  </hyperlinks>
  <pageMargins left="0.7" right="0.7" top="0.75" bottom="0.75" header="0.3" footer="0.3"/>
  <pageSetup paperSize="9" orientation="portrait"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50436-2590-4B12-8BDF-B8F4E7B9BDBA}">
  <sheetPr>
    <tabColor theme="3"/>
  </sheetPr>
  <dimension ref="A1:X35"/>
  <sheetViews>
    <sheetView showGridLines="0" zoomScaleNormal="100" workbookViewId="0"/>
  </sheetViews>
  <sheetFormatPr defaultColWidth="9.1796875" defaultRowHeight="12.5" x14ac:dyDescent="0.25"/>
  <cols>
    <col min="1" max="1" width="23.453125" style="9" customWidth="1"/>
    <col min="2" max="2" width="19" style="9" customWidth="1"/>
    <col min="3" max="3" width="16.453125" style="9" bestFit="1" customWidth="1"/>
    <col min="4" max="4" width="19.81640625" style="9" customWidth="1"/>
    <col min="5" max="5" width="2.453125" style="9" customWidth="1"/>
    <col min="6" max="6" width="3.453125" style="9" customWidth="1"/>
    <col min="7" max="7" width="2.54296875" style="9" customWidth="1"/>
    <col min="8" max="8" width="4" style="9" customWidth="1"/>
    <col min="9" max="9" width="5.54296875" style="9" customWidth="1"/>
    <col min="10" max="12" width="9.1796875" style="9"/>
    <col min="13" max="13" width="17.7265625" style="9" customWidth="1"/>
    <col min="14" max="16384" width="9.1796875" style="9"/>
  </cols>
  <sheetData>
    <row r="1" spans="1:13" ht="18" customHeight="1" x14ac:dyDescent="0.25">
      <c r="A1" s="26" t="s">
        <v>170</v>
      </c>
    </row>
    <row r="2" spans="1:13" ht="18" customHeight="1" x14ac:dyDescent="0.35">
      <c r="A2" s="34" t="s">
        <v>255</v>
      </c>
    </row>
    <row r="3" spans="1:13" ht="15.5" x14ac:dyDescent="0.35">
      <c r="A3" s="34" t="s">
        <v>202</v>
      </c>
    </row>
    <row r="4" spans="1:13" ht="15.5" x14ac:dyDescent="0.35">
      <c r="A4" s="34" t="s">
        <v>203</v>
      </c>
    </row>
    <row r="5" spans="1:13" ht="27.65" customHeight="1" x14ac:dyDescent="0.35">
      <c r="A5" s="27" t="s">
        <v>208</v>
      </c>
    </row>
    <row r="6" spans="1:13" ht="26" x14ac:dyDescent="0.3">
      <c r="A6" s="21" t="s">
        <v>204</v>
      </c>
      <c r="B6" s="28" t="s">
        <v>205</v>
      </c>
      <c r="C6" s="21" t="s">
        <v>206</v>
      </c>
      <c r="D6" s="28" t="s">
        <v>207</v>
      </c>
      <c r="E6" s="29"/>
      <c r="F6" s="29"/>
      <c r="G6" s="29"/>
      <c r="I6" s="29"/>
      <c r="J6" s="29"/>
      <c r="K6" s="29"/>
      <c r="M6" s="30"/>
    </row>
    <row r="7" spans="1:13" ht="13" x14ac:dyDescent="0.3">
      <c r="A7" s="31" t="s">
        <v>13</v>
      </c>
      <c r="B7" s="12" t="s">
        <v>32</v>
      </c>
      <c r="C7" s="31" t="s">
        <v>13</v>
      </c>
      <c r="D7" s="12" t="s">
        <v>37</v>
      </c>
      <c r="E7" s="29"/>
      <c r="F7" s="29"/>
      <c r="G7" s="29"/>
      <c r="J7" s="30"/>
      <c r="L7" s="12"/>
    </row>
    <row r="8" spans="1:13" x14ac:dyDescent="0.25">
      <c r="A8" s="31" t="s">
        <v>7</v>
      </c>
      <c r="B8" s="12" t="s">
        <v>33</v>
      </c>
      <c r="C8" s="31" t="s">
        <v>7</v>
      </c>
      <c r="D8" s="12" t="s">
        <v>38</v>
      </c>
      <c r="E8" s="29"/>
      <c r="F8" s="29"/>
      <c r="G8" s="29"/>
      <c r="L8" s="12"/>
    </row>
    <row r="9" spans="1:13" x14ac:dyDescent="0.25">
      <c r="A9" s="31" t="s">
        <v>62</v>
      </c>
      <c r="B9" s="12" t="s">
        <v>18</v>
      </c>
      <c r="C9" s="31" t="s">
        <v>8</v>
      </c>
      <c r="D9" s="12" t="s">
        <v>39</v>
      </c>
      <c r="E9" s="29"/>
      <c r="F9" s="29"/>
      <c r="G9" s="29"/>
      <c r="L9" s="12"/>
    </row>
    <row r="10" spans="1:13" x14ac:dyDescent="0.25">
      <c r="A10" s="31" t="s">
        <v>8</v>
      </c>
      <c r="B10" s="12" t="s">
        <v>34</v>
      </c>
      <c r="C10" s="31" t="s">
        <v>9</v>
      </c>
      <c r="D10" s="12" t="s">
        <v>40</v>
      </c>
      <c r="E10" s="29"/>
      <c r="F10" s="29"/>
      <c r="G10" s="29"/>
      <c r="L10" s="12"/>
    </row>
    <row r="11" spans="1:13" x14ac:dyDescent="0.25">
      <c r="A11" s="31" t="s">
        <v>9</v>
      </c>
      <c r="B11" s="12" t="s">
        <v>35</v>
      </c>
      <c r="C11" s="31" t="s">
        <v>14</v>
      </c>
      <c r="D11" s="12" t="s">
        <v>50</v>
      </c>
      <c r="E11" s="29"/>
      <c r="F11" s="29"/>
      <c r="G11" s="29"/>
      <c r="L11" s="12"/>
    </row>
    <row r="12" spans="1:13" x14ac:dyDescent="0.25">
      <c r="A12" s="31" t="s">
        <v>14</v>
      </c>
      <c r="B12" s="12" t="s">
        <v>36</v>
      </c>
      <c r="D12" s="29"/>
      <c r="E12" s="29"/>
      <c r="F12" s="29"/>
      <c r="G12" s="29"/>
      <c r="J12" s="29"/>
      <c r="K12" s="29"/>
    </row>
    <row r="13" spans="1:13" x14ac:dyDescent="0.25">
      <c r="A13" s="31" t="s">
        <v>48</v>
      </c>
      <c r="B13" s="12" t="s">
        <v>49</v>
      </c>
    </row>
    <row r="14" spans="1:13" ht="14" x14ac:dyDescent="0.3">
      <c r="A14" s="199" t="s">
        <v>209</v>
      </c>
      <c r="C14" s="31"/>
      <c r="H14" s="10"/>
    </row>
    <row r="15" spans="1:13" ht="14" x14ac:dyDescent="0.3">
      <c r="A15" s="198" t="s">
        <v>210</v>
      </c>
      <c r="C15" s="31"/>
      <c r="H15" s="10"/>
    </row>
    <row r="16" spans="1:13" ht="28.5" customHeight="1" x14ac:dyDescent="0.35">
      <c r="A16" s="27" t="s">
        <v>211</v>
      </c>
      <c r="C16" s="31"/>
      <c r="H16" s="10"/>
    </row>
    <row r="17" spans="1:24" ht="13" x14ac:dyDescent="0.3">
      <c r="A17" s="33" t="s">
        <v>195</v>
      </c>
      <c r="B17" s="33" t="s">
        <v>10</v>
      </c>
      <c r="C17" s="33" t="s">
        <v>15</v>
      </c>
    </row>
    <row r="18" spans="1:24" x14ac:dyDescent="0.25">
      <c r="A18" s="32">
        <v>36982</v>
      </c>
      <c r="B18" s="9" t="s">
        <v>94</v>
      </c>
      <c r="C18" s="9" t="s">
        <v>95</v>
      </c>
      <c r="R18"/>
      <c r="S18"/>
      <c r="T18"/>
      <c r="U18"/>
      <c r="V18"/>
      <c r="W18"/>
      <c r="X18"/>
    </row>
    <row r="19" spans="1:24" x14ac:dyDescent="0.25">
      <c r="A19" s="32">
        <v>39173</v>
      </c>
      <c r="B19" s="9" t="s">
        <v>96</v>
      </c>
      <c r="C19" s="9" t="s">
        <v>97</v>
      </c>
      <c r="R19"/>
      <c r="S19"/>
      <c r="T19"/>
      <c r="U19"/>
      <c r="V19"/>
      <c r="W19"/>
      <c r="X19"/>
    </row>
    <row r="20" spans="1:24" x14ac:dyDescent="0.25">
      <c r="A20" s="32">
        <v>39539</v>
      </c>
      <c r="B20" s="9" t="s">
        <v>98</v>
      </c>
      <c r="C20" s="9" t="s">
        <v>99</v>
      </c>
      <c r="R20"/>
      <c r="S20"/>
      <c r="T20"/>
      <c r="U20"/>
      <c r="V20"/>
      <c r="W20"/>
      <c r="X20"/>
    </row>
    <row r="21" spans="1:24" x14ac:dyDescent="0.25">
      <c r="A21" s="32">
        <v>39904</v>
      </c>
      <c r="B21" s="9" t="s">
        <v>100</v>
      </c>
      <c r="C21" s="9" t="s">
        <v>101</v>
      </c>
      <c r="R21"/>
      <c r="S21"/>
      <c r="T21"/>
      <c r="U21"/>
      <c r="V21"/>
      <c r="W21"/>
      <c r="X21"/>
    </row>
    <row r="22" spans="1:24" x14ac:dyDescent="0.25">
      <c r="A22" s="32">
        <v>40634</v>
      </c>
      <c r="B22" s="9" t="s">
        <v>102</v>
      </c>
      <c r="C22" s="9" t="s">
        <v>103</v>
      </c>
      <c r="R22"/>
      <c r="S22"/>
      <c r="T22"/>
      <c r="U22"/>
      <c r="V22"/>
      <c r="W22"/>
      <c r="X22"/>
    </row>
    <row r="23" spans="1:24" x14ac:dyDescent="0.25">
      <c r="A23" s="32">
        <v>41000</v>
      </c>
      <c r="B23" s="9" t="s">
        <v>104</v>
      </c>
      <c r="C23" s="9" t="s">
        <v>105</v>
      </c>
    </row>
    <row r="24" spans="1:24" x14ac:dyDescent="0.25">
      <c r="A24" s="32">
        <v>41365</v>
      </c>
      <c r="B24" s="9" t="s">
        <v>106</v>
      </c>
      <c r="C24" s="9" t="s">
        <v>107</v>
      </c>
    </row>
    <row r="25" spans="1:24" x14ac:dyDescent="0.25">
      <c r="A25" s="32">
        <v>41730</v>
      </c>
      <c r="B25" s="9" t="s">
        <v>111</v>
      </c>
      <c r="C25" s="9" t="s">
        <v>112</v>
      </c>
    </row>
    <row r="26" spans="1:24" x14ac:dyDescent="0.25">
      <c r="A26" s="32">
        <v>42095</v>
      </c>
      <c r="B26" s="9" t="s">
        <v>127</v>
      </c>
      <c r="C26" s="9" t="s">
        <v>128</v>
      </c>
    </row>
    <row r="27" spans="1:24" x14ac:dyDescent="0.25">
      <c r="A27" s="32">
        <v>42461</v>
      </c>
      <c r="B27" s="9" t="s">
        <v>133</v>
      </c>
      <c r="C27" s="9" t="s">
        <v>134</v>
      </c>
    </row>
    <row r="28" spans="1:24" x14ac:dyDescent="0.25">
      <c r="A28" s="32">
        <v>42826</v>
      </c>
      <c r="B28" s="9" t="s">
        <v>140</v>
      </c>
      <c r="C28" s="9" t="s">
        <v>141</v>
      </c>
    </row>
    <row r="29" spans="1:24" x14ac:dyDescent="0.25">
      <c r="A29" s="32">
        <v>43191</v>
      </c>
      <c r="B29" s="9" t="s">
        <v>150</v>
      </c>
      <c r="C29" s="9" t="s">
        <v>151</v>
      </c>
    </row>
    <row r="30" spans="1:24" x14ac:dyDescent="0.25">
      <c r="A30" s="32">
        <v>43556</v>
      </c>
      <c r="B30" s="9" t="s">
        <v>155</v>
      </c>
      <c r="C30" s="9" t="s">
        <v>156</v>
      </c>
    </row>
    <row r="31" spans="1:24" x14ac:dyDescent="0.25">
      <c r="A31" s="32">
        <v>43922</v>
      </c>
      <c r="B31" s="9" t="s">
        <v>172</v>
      </c>
      <c r="C31" s="9" t="s">
        <v>173</v>
      </c>
    </row>
    <row r="32" spans="1:24" x14ac:dyDescent="0.25">
      <c r="A32" s="32">
        <v>44287</v>
      </c>
      <c r="B32" s="9" t="s">
        <v>174</v>
      </c>
      <c r="C32" s="9" t="s">
        <v>175</v>
      </c>
    </row>
    <row r="33" spans="1:3" x14ac:dyDescent="0.25">
      <c r="A33" s="32">
        <v>44652</v>
      </c>
      <c r="B33" s="9" t="s">
        <v>174</v>
      </c>
      <c r="C33" s="9" t="s">
        <v>140</v>
      </c>
    </row>
    <row r="34" spans="1:3" x14ac:dyDescent="0.25">
      <c r="A34" s="32">
        <v>45017</v>
      </c>
      <c r="B34" s="9" t="s">
        <v>174</v>
      </c>
      <c r="C34" s="9" t="s">
        <v>262</v>
      </c>
    </row>
    <row r="35" spans="1:3" x14ac:dyDescent="0.25">
      <c r="A35" s="32">
        <v>45383</v>
      </c>
      <c r="B35" s="9" t="s">
        <v>174</v>
      </c>
      <c r="C35" s="9" t="s">
        <v>174</v>
      </c>
    </row>
  </sheetData>
  <hyperlinks>
    <hyperlink ref="A15" r:id="rId1" xr:uid="{D4C16327-B972-411C-8C5F-316C01DFA396}"/>
  </hyperlinks>
  <pageMargins left="0.75" right="0.75" top="1" bottom="1" header="0.5" footer="0.5"/>
  <pageSetup orientation="portrait" r:id="rId2"/>
  <headerFooter alignWithMargins="0"/>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39997558519241921"/>
    <pageSetUpPr fitToPage="1"/>
  </sheetPr>
  <dimension ref="A1:T47"/>
  <sheetViews>
    <sheetView showGridLines="0" zoomScale="112" zoomScaleNormal="112" workbookViewId="0"/>
  </sheetViews>
  <sheetFormatPr defaultColWidth="8.7265625" defaultRowHeight="12.5" x14ac:dyDescent="0.25"/>
  <sheetData>
    <row r="1" spans="1:20" ht="18" customHeight="1" x14ac:dyDescent="0.25">
      <c r="A1" s="7" t="s">
        <v>161</v>
      </c>
      <c r="B1" s="1"/>
      <c r="C1" s="1"/>
      <c r="D1" s="1"/>
      <c r="E1" s="1"/>
      <c r="F1" s="1"/>
      <c r="G1" s="1"/>
      <c r="H1" s="1"/>
      <c r="I1" s="1"/>
      <c r="J1" s="1"/>
      <c r="K1" s="1"/>
      <c r="L1" s="1"/>
      <c r="M1" s="1"/>
      <c r="N1" s="1"/>
      <c r="O1" s="1"/>
      <c r="P1" s="1"/>
      <c r="Q1" s="1"/>
      <c r="R1" s="1"/>
      <c r="S1" s="1"/>
      <c r="T1" s="1"/>
    </row>
    <row r="2" spans="1:20" ht="18" customHeight="1" x14ac:dyDescent="0.25">
      <c r="A2" s="1"/>
      <c r="B2" s="1"/>
      <c r="C2" s="1"/>
      <c r="D2" s="1"/>
      <c r="E2" s="1"/>
      <c r="F2" s="1"/>
      <c r="G2" s="1"/>
      <c r="H2" s="1"/>
      <c r="I2" s="1"/>
      <c r="J2" s="1"/>
      <c r="K2" s="1"/>
      <c r="L2" s="1"/>
      <c r="M2" s="1"/>
      <c r="N2" s="1"/>
      <c r="O2" s="1"/>
      <c r="P2" s="1"/>
      <c r="Q2" s="1"/>
      <c r="R2" s="1"/>
      <c r="S2" s="1"/>
      <c r="T2" s="1"/>
    </row>
    <row r="3" spans="1:20" ht="18" customHeight="1" x14ac:dyDescent="0.25">
      <c r="A3" s="1"/>
      <c r="B3" s="1"/>
      <c r="C3" s="1"/>
      <c r="D3" s="1"/>
      <c r="E3" s="1"/>
      <c r="F3" s="1"/>
      <c r="G3" s="1"/>
      <c r="H3" s="1"/>
      <c r="I3" s="1"/>
      <c r="J3" s="1"/>
      <c r="K3" s="1"/>
      <c r="L3" s="1"/>
      <c r="M3" s="1"/>
      <c r="N3" s="1"/>
      <c r="O3" s="1"/>
      <c r="P3" s="1"/>
      <c r="Q3" s="1"/>
      <c r="R3" s="1"/>
      <c r="S3" s="1"/>
      <c r="T3" s="1"/>
    </row>
    <row r="4" spans="1:20" x14ac:dyDescent="0.25">
      <c r="A4" s="1"/>
      <c r="B4" s="1"/>
      <c r="C4" s="1"/>
      <c r="D4" s="1"/>
      <c r="E4" s="1"/>
      <c r="F4" s="1"/>
      <c r="G4" s="1"/>
      <c r="H4" s="1"/>
      <c r="I4" s="1"/>
      <c r="J4" s="1"/>
      <c r="K4" s="1"/>
      <c r="L4" s="1"/>
      <c r="M4" s="1"/>
      <c r="N4" s="1"/>
      <c r="O4" s="1"/>
      <c r="P4" s="1"/>
      <c r="Q4" s="1"/>
      <c r="R4" s="1"/>
      <c r="S4" s="1"/>
      <c r="T4" s="1"/>
    </row>
    <row r="5" spans="1:20" x14ac:dyDescent="0.25">
      <c r="A5" s="1"/>
      <c r="B5" s="1"/>
      <c r="C5" s="1"/>
      <c r="D5" s="1"/>
      <c r="E5" s="1"/>
      <c r="F5" s="1"/>
      <c r="G5" s="1"/>
      <c r="H5" s="1"/>
      <c r="I5" s="1"/>
      <c r="J5" s="1"/>
      <c r="K5" s="1"/>
      <c r="L5" s="1"/>
      <c r="M5" s="1"/>
      <c r="N5" s="1"/>
      <c r="O5" s="1"/>
      <c r="P5" s="1"/>
      <c r="Q5" s="1"/>
      <c r="R5" s="1"/>
      <c r="S5" s="1"/>
      <c r="T5" s="1"/>
    </row>
    <row r="6" spans="1:20" x14ac:dyDescent="0.25">
      <c r="A6" s="1"/>
      <c r="B6" s="1"/>
      <c r="C6" s="1"/>
      <c r="D6" s="1"/>
      <c r="E6" s="1"/>
      <c r="F6" s="1"/>
      <c r="G6" s="1"/>
      <c r="H6" s="1"/>
      <c r="I6" s="1"/>
      <c r="J6" s="1"/>
      <c r="K6" s="1"/>
      <c r="L6" s="1"/>
      <c r="M6" s="1"/>
      <c r="N6" s="1"/>
      <c r="O6" s="1"/>
      <c r="P6" s="1"/>
      <c r="Q6" s="1"/>
      <c r="R6" s="1"/>
      <c r="S6" s="1"/>
      <c r="T6" s="1"/>
    </row>
    <row r="7" spans="1:20" x14ac:dyDescent="0.25">
      <c r="A7" s="1"/>
      <c r="B7" s="1"/>
      <c r="C7" s="1"/>
      <c r="D7" s="1"/>
      <c r="E7" s="1"/>
      <c r="F7" s="1"/>
      <c r="G7" s="1"/>
      <c r="H7" s="1"/>
      <c r="I7" s="1"/>
      <c r="J7" s="1"/>
      <c r="K7" s="1"/>
      <c r="L7" s="1"/>
      <c r="M7" s="1"/>
      <c r="N7" s="1"/>
      <c r="O7" s="1"/>
      <c r="P7" s="1"/>
      <c r="Q7" s="1"/>
      <c r="R7" s="1"/>
      <c r="S7" s="1"/>
      <c r="T7" s="1"/>
    </row>
    <row r="8" spans="1:20" x14ac:dyDescent="0.25">
      <c r="A8" s="1"/>
      <c r="B8" s="1"/>
      <c r="C8" s="1"/>
      <c r="D8" s="1"/>
      <c r="E8" s="1"/>
      <c r="F8" s="1"/>
      <c r="G8" s="1"/>
      <c r="H8" s="1"/>
      <c r="I8" s="1"/>
      <c r="J8" s="1"/>
      <c r="K8" s="1"/>
      <c r="L8" s="1"/>
      <c r="M8" s="1"/>
      <c r="N8" s="1"/>
      <c r="O8" s="1"/>
      <c r="P8" s="1"/>
      <c r="Q8" s="1"/>
      <c r="R8" s="1"/>
      <c r="S8" s="1"/>
      <c r="T8" s="1"/>
    </row>
    <row r="9" spans="1:20" x14ac:dyDescent="0.25">
      <c r="A9" s="1"/>
      <c r="B9" s="1"/>
      <c r="C9" s="1"/>
      <c r="D9" s="1"/>
      <c r="E9" s="1"/>
      <c r="F9" s="1"/>
      <c r="G9" s="1"/>
      <c r="H9" s="1"/>
      <c r="I9" s="1"/>
      <c r="J9" s="1"/>
      <c r="K9" s="1"/>
      <c r="L9" s="1"/>
      <c r="M9" s="1"/>
      <c r="N9" s="1"/>
      <c r="O9" s="1"/>
      <c r="P9" s="1"/>
      <c r="Q9" s="1"/>
      <c r="R9" s="1"/>
      <c r="S9" s="1"/>
      <c r="T9" s="1"/>
    </row>
    <row r="10" spans="1:20" x14ac:dyDescent="0.25">
      <c r="A10" s="1"/>
      <c r="B10" s="1"/>
      <c r="C10" s="1"/>
      <c r="D10" s="1"/>
      <c r="E10" s="1"/>
      <c r="F10" s="1"/>
      <c r="G10" s="1"/>
      <c r="H10" s="1"/>
      <c r="I10" s="1"/>
      <c r="J10" s="1"/>
      <c r="K10" s="1"/>
      <c r="L10" s="1"/>
      <c r="M10" s="1"/>
      <c r="N10" s="1"/>
      <c r="O10" s="1"/>
      <c r="P10" s="1"/>
      <c r="Q10" s="1"/>
      <c r="R10" s="1"/>
      <c r="S10" s="1"/>
      <c r="T10" s="1"/>
    </row>
    <row r="11" spans="1:20" x14ac:dyDescent="0.25">
      <c r="A11" s="1"/>
      <c r="B11" s="1"/>
      <c r="C11" s="1"/>
      <c r="D11" s="1"/>
      <c r="E11" s="1"/>
      <c r="F11" s="1"/>
      <c r="G11" s="1"/>
      <c r="H11" s="1"/>
      <c r="I11" s="1"/>
      <c r="J11" s="1"/>
      <c r="K11" s="1"/>
      <c r="L11" s="1"/>
      <c r="M11" s="1"/>
      <c r="N11" s="1"/>
      <c r="O11" s="1"/>
      <c r="P11" s="1"/>
      <c r="Q11" s="1"/>
      <c r="R11" s="1"/>
      <c r="S11" s="1"/>
      <c r="T11" s="1"/>
    </row>
    <row r="12" spans="1:20" x14ac:dyDescent="0.25">
      <c r="A12" s="1"/>
      <c r="B12" s="1"/>
      <c r="C12" s="1"/>
      <c r="D12" s="1"/>
      <c r="E12" s="1"/>
      <c r="F12" s="1"/>
      <c r="G12" s="1"/>
      <c r="H12" s="1"/>
      <c r="I12" s="1"/>
      <c r="J12" s="1"/>
      <c r="K12" s="1"/>
      <c r="L12" s="1"/>
      <c r="M12" s="1"/>
      <c r="N12" s="1"/>
      <c r="O12" s="1"/>
      <c r="P12" s="1"/>
      <c r="Q12" s="1"/>
      <c r="R12" s="1"/>
      <c r="S12" s="1"/>
      <c r="T12" s="1"/>
    </row>
    <row r="13" spans="1:20" x14ac:dyDescent="0.25">
      <c r="A13" s="1"/>
      <c r="B13" s="1"/>
      <c r="C13" s="1"/>
      <c r="D13" s="1"/>
      <c r="E13" s="1"/>
      <c r="F13" s="1"/>
      <c r="G13" s="1"/>
      <c r="H13" s="1"/>
      <c r="I13" s="1"/>
      <c r="J13" s="1"/>
      <c r="K13" s="1"/>
      <c r="L13" s="1"/>
      <c r="M13" s="1"/>
      <c r="N13" s="1"/>
      <c r="O13" s="1"/>
      <c r="P13" s="1"/>
      <c r="Q13" s="1"/>
      <c r="R13" s="1"/>
      <c r="S13" s="1"/>
      <c r="T13" s="1"/>
    </row>
    <row r="14" spans="1:20" x14ac:dyDescent="0.25">
      <c r="A14" s="1"/>
      <c r="B14" s="1"/>
      <c r="C14" s="1"/>
      <c r="D14" s="1"/>
      <c r="E14" s="1"/>
      <c r="F14" s="1"/>
      <c r="G14" s="1"/>
      <c r="H14" s="1"/>
      <c r="I14" s="1"/>
      <c r="J14" s="1"/>
      <c r="K14" s="1"/>
      <c r="L14" s="1"/>
      <c r="M14" s="1"/>
      <c r="N14" s="1"/>
      <c r="O14" s="1"/>
      <c r="P14" s="1"/>
      <c r="Q14" s="1"/>
      <c r="R14" s="1"/>
      <c r="S14" s="1"/>
      <c r="T14" s="1"/>
    </row>
    <row r="15" spans="1:20" x14ac:dyDescent="0.25">
      <c r="A15" s="1"/>
      <c r="B15" s="1"/>
      <c r="C15" s="1"/>
      <c r="D15" s="1"/>
      <c r="E15" s="1"/>
      <c r="F15" s="1"/>
      <c r="G15" s="1"/>
      <c r="H15" s="1"/>
      <c r="I15" s="1"/>
      <c r="J15" s="1"/>
      <c r="K15" s="1"/>
      <c r="L15" s="1"/>
      <c r="M15" s="1"/>
      <c r="N15" s="1"/>
      <c r="O15" s="1"/>
      <c r="P15" s="1"/>
      <c r="Q15" s="1"/>
      <c r="R15" s="1"/>
      <c r="S15" s="1"/>
      <c r="T15" s="1"/>
    </row>
    <row r="16" spans="1:20" x14ac:dyDescent="0.25">
      <c r="A16" s="1"/>
      <c r="B16" s="1"/>
      <c r="C16" s="1"/>
      <c r="D16" s="1"/>
      <c r="E16" s="1"/>
      <c r="F16" s="1"/>
      <c r="G16" s="1"/>
      <c r="H16" s="1"/>
      <c r="I16" s="1"/>
      <c r="J16" s="1"/>
      <c r="K16" s="1"/>
      <c r="L16" s="1"/>
      <c r="M16" s="1"/>
      <c r="N16" s="1"/>
      <c r="O16" s="1"/>
      <c r="P16" s="1"/>
      <c r="Q16" s="1"/>
      <c r="R16" s="1"/>
      <c r="S16" s="1"/>
      <c r="T16" s="1"/>
    </row>
    <row r="17" spans="1:20" x14ac:dyDescent="0.25">
      <c r="A17" s="1"/>
      <c r="B17" s="1"/>
      <c r="C17" s="1"/>
      <c r="D17" s="1"/>
      <c r="E17" s="1"/>
      <c r="F17" s="1"/>
      <c r="G17" s="1"/>
      <c r="H17" s="1"/>
      <c r="I17" s="1"/>
      <c r="J17" s="1"/>
      <c r="K17" s="1"/>
      <c r="L17" s="1"/>
      <c r="M17" s="1"/>
      <c r="N17" s="1"/>
      <c r="O17" s="1"/>
      <c r="P17" s="1"/>
      <c r="Q17" s="1"/>
      <c r="R17" s="1"/>
      <c r="S17" s="1"/>
      <c r="T17" s="1"/>
    </row>
    <row r="18" spans="1:20" x14ac:dyDescent="0.25">
      <c r="A18" s="1"/>
      <c r="B18" s="1"/>
      <c r="C18" s="1"/>
      <c r="D18" s="1"/>
      <c r="E18" s="1"/>
      <c r="F18" s="1"/>
      <c r="G18" s="1"/>
      <c r="H18" s="1"/>
      <c r="I18" s="1"/>
      <c r="J18" s="1"/>
      <c r="K18" s="1"/>
      <c r="L18" s="1"/>
      <c r="M18" s="1"/>
      <c r="N18" s="1"/>
      <c r="O18" s="1"/>
      <c r="P18" s="1"/>
      <c r="Q18" s="1"/>
      <c r="R18" s="1"/>
      <c r="S18" s="1"/>
      <c r="T18" s="1"/>
    </row>
    <row r="19" spans="1:20" x14ac:dyDescent="0.25">
      <c r="A19" s="1"/>
      <c r="B19" s="1"/>
      <c r="C19" s="1"/>
      <c r="D19" s="1"/>
      <c r="E19" s="1"/>
      <c r="F19" s="1"/>
      <c r="G19" s="1"/>
      <c r="H19" s="1"/>
      <c r="I19" s="1"/>
      <c r="J19" s="1"/>
      <c r="K19" s="1"/>
      <c r="L19" s="1"/>
      <c r="M19" s="1"/>
      <c r="N19" s="1"/>
      <c r="O19" s="1"/>
      <c r="P19" s="1"/>
      <c r="Q19" s="1"/>
      <c r="R19" s="1"/>
      <c r="S19" s="1"/>
      <c r="T19" s="1"/>
    </row>
    <row r="20" spans="1:20" x14ac:dyDescent="0.25">
      <c r="A20" s="1"/>
      <c r="B20" s="1"/>
      <c r="C20" s="1"/>
      <c r="D20" s="1"/>
      <c r="E20" s="1"/>
      <c r="F20" s="1"/>
      <c r="G20" s="1"/>
      <c r="H20" s="1"/>
      <c r="I20" s="1"/>
      <c r="J20" s="1"/>
      <c r="K20" s="1"/>
      <c r="L20" s="1"/>
      <c r="M20" s="1"/>
      <c r="N20" s="1"/>
      <c r="O20" s="1"/>
      <c r="P20" s="1"/>
      <c r="Q20" s="1"/>
      <c r="R20" s="1"/>
      <c r="S20" s="1"/>
      <c r="T20" s="1"/>
    </row>
    <row r="21" spans="1:20" x14ac:dyDescent="0.25">
      <c r="A21" s="1"/>
      <c r="B21" s="1"/>
      <c r="C21" s="1"/>
      <c r="D21" s="1"/>
      <c r="E21" s="1"/>
      <c r="F21" s="1"/>
      <c r="G21" s="1"/>
      <c r="H21" s="1"/>
      <c r="I21" s="1"/>
      <c r="J21" s="1"/>
      <c r="K21" s="1"/>
      <c r="L21" s="1"/>
      <c r="M21" s="1"/>
      <c r="N21" s="1"/>
      <c r="O21" s="1"/>
      <c r="P21" s="1"/>
      <c r="Q21" s="1"/>
      <c r="R21" s="1"/>
      <c r="S21" s="1"/>
      <c r="T21" s="1"/>
    </row>
    <row r="22" spans="1:20" x14ac:dyDescent="0.25">
      <c r="A22" s="1"/>
      <c r="B22" s="1"/>
      <c r="C22" s="1"/>
      <c r="D22" s="1"/>
      <c r="E22" s="1"/>
      <c r="F22" s="1"/>
      <c r="G22" s="1"/>
      <c r="H22" s="1"/>
      <c r="I22" s="1"/>
      <c r="J22" s="1"/>
      <c r="K22" s="1"/>
      <c r="L22" s="1"/>
      <c r="M22" s="1"/>
      <c r="N22" s="1"/>
      <c r="O22" s="1"/>
      <c r="P22" s="1"/>
      <c r="Q22" s="1"/>
      <c r="R22" s="1"/>
      <c r="S22" s="1"/>
      <c r="T22" s="1"/>
    </row>
    <row r="23" spans="1:20" x14ac:dyDescent="0.25">
      <c r="A23" s="1"/>
      <c r="B23" s="1"/>
      <c r="C23" s="1"/>
      <c r="D23" s="1"/>
      <c r="E23" s="1"/>
      <c r="F23" s="1"/>
      <c r="G23" s="1"/>
      <c r="H23" s="1"/>
      <c r="I23" s="1"/>
      <c r="J23" s="1"/>
      <c r="K23" s="1"/>
      <c r="L23" s="1"/>
      <c r="M23" s="1"/>
      <c r="N23" s="1"/>
      <c r="O23" s="1"/>
      <c r="P23" s="1"/>
      <c r="Q23" s="1"/>
      <c r="R23" s="1"/>
      <c r="S23" s="1"/>
      <c r="T23" s="1"/>
    </row>
    <row r="24" spans="1:20" x14ac:dyDescent="0.25">
      <c r="A24" s="1"/>
      <c r="B24" s="1"/>
      <c r="C24" s="1"/>
      <c r="D24" s="1"/>
      <c r="E24" s="1"/>
      <c r="F24" s="1"/>
      <c r="G24" s="1"/>
      <c r="H24" s="1"/>
      <c r="I24" s="1"/>
      <c r="J24" s="1"/>
      <c r="K24" s="1"/>
      <c r="L24" s="1"/>
      <c r="M24" s="1"/>
      <c r="N24" s="1"/>
      <c r="O24" s="1"/>
      <c r="P24" s="1"/>
      <c r="Q24" s="1"/>
      <c r="R24" s="1"/>
      <c r="S24" s="1"/>
      <c r="T24" s="1"/>
    </row>
    <row r="25" spans="1:20" x14ac:dyDescent="0.25">
      <c r="A25" s="1"/>
      <c r="B25" s="1"/>
      <c r="C25" s="1"/>
      <c r="D25" s="1"/>
      <c r="E25" s="1"/>
      <c r="F25" s="1"/>
      <c r="G25" s="1"/>
      <c r="H25" s="1"/>
      <c r="I25" s="1"/>
      <c r="J25" s="1"/>
      <c r="K25" s="1"/>
      <c r="L25" s="1"/>
      <c r="M25" s="1"/>
      <c r="N25" s="1"/>
      <c r="O25" s="1"/>
      <c r="P25" s="1"/>
      <c r="Q25" s="1"/>
      <c r="R25" s="1"/>
      <c r="S25" s="1"/>
      <c r="T25" s="1"/>
    </row>
    <row r="26" spans="1:20" x14ac:dyDescent="0.25">
      <c r="A26" s="1"/>
      <c r="B26" s="1"/>
      <c r="C26" s="1"/>
      <c r="D26" s="1"/>
      <c r="E26" s="1"/>
      <c r="F26" s="1"/>
      <c r="G26" s="1"/>
      <c r="H26" s="1"/>
      <c r="I26" s="1"/>
      <c r="J26" s="1"/>
      <c r="K26" s="1"/>
      <c r="L26" s="1"/>
      <c r="M26" s="1"/>
      <c r="N26" s="1"/>
      <c r="O26" s="1"/>
      <c r="P26" s="1"/>
      <c r="Q26" s="1"/>
      <c r="R26" s="1"/>
      <c r="S26" s="1"/>
      <c r="T26" s="1"/>
    </row>
    <row r="27" spans="1:20" x14ac:dyDescent="0.25">
      <c r="A27" s="1"/>
      <c r="B27" s="1"/>
      <c r="C27" s="1"/>
      <c r="D27" s="1"/>
      <c r="E27" s="1"/>
      <c r="F27" s="1"/>
      <c r="G27" s="1"/>
      <c r="H27" s="1"/>
      <c r="I27" s="1"/>
      <c r="J27" s="1"/>
      <c r="K27" s="1"/>
      <c r="L27" s="1"/>
      <c r="M27" s="1"/>
      <c r="N27" s="1"/>
      <c r="O27" s="1"/>
      <c r="P27" s="1"/>
      <c r="Q27" s="1"/>
      <c r="R27" s="1"/>
      <c r="S27" s="1"/>
      <c r="T27" s="1"/>
    </row>
    <row r="28" spans="1:20" x14ac:dyDescent="0.25">
      <c r="A28" s="1"/>
      <c r="B28" s="1"/>
      <c r="C28" s="1"/>
      <c r="D28" s="1"/>
      <c r="E28" s="1"/>
      <c r="F28" s="1"/>
      <c r="G28" s="1"/>
      <c r="H28" s="1"/>
      <c r="I28" s="1"/>
      <c r="J28" s="1"/>
      <c r="K28" s="1"/>
      <c r="L28" s="1"/>
      <c r="M28" s="1"/>
      <c r="N28" s="1"/>
      <c r="O28" s="1"/>
      <c r="P28" s="1"/>
      <c r="Q28" s="1"/>
      <c r="R28" s="1"/>
      <c r="S28" s="1"/>
      <c r="T28" s="1"/>
    </row>
    <row r="29" spans="1:20" x14ac:dyDescent="0.25">
      <c r="A29" s="1"/>
      <c r="B29" s="1"/>
      <c r="C29" s="1"/>
      <c r="D29" s="1"/>
      <c r="E29" s="1"/>
      <c r="F29" s="1"/>
      <c r="G29" s="1"/>
      <c r="H29" s="1"/>
      <c r="I29" s="1"/>
      <c r="J29" s="1"/>
      <c r="K29" s="1"/>
      <c r="L29" s="1"/>
      <c r="M29" s="1"/>
      <c r="N29" s="1"/>
      <c r="O29" s="1"/>
      <c r="P29" s="1"/>
      <c r="Q29" s="1"/>
      <c r="R29" s="1"/>
      <c r="S29" s="1"/>
      <c r="T29" s="1"/>
    </row>
    <row r="30" spans="1:20" x14ac:dyDescent="0.25">
      <c r="A30" s="1"/>
      <c r="B30" s="1"/>
      <c r="C30" s="1"/>
      <c r="D30" s="1"/>
      <c r="E30" s="1"/>
      <c r="F30" s="1"/>
      <c r="G30" s="1"/>
      <c r="H30" s="1"/>
      <c r="I30" s="1"/>
      <c r="J30" s="1"/>
      <c r="K30" s="1"/>
      <c r="L30" s="1"/>
      <c r="M30" s="1"/>
      <c r="N30" s="1"/>
      <c r="O30" s="1"/>
      <c r="P30" s="1"/>
      <c r="Q30" s="1"/>
      <c r="R30" s="1"/>
      <c r="S30" s="1"/>
      <c r="T30" s="1"/>
    </row>
    <row r="31" spans="1:20" x14ac:dyDescent="0.25">
      <c r="A31" s="1"/>
      <c r="B31" s="1"/>
      <c r="C31" s="1"/>
      <c r="D31" s="1"/>
      <c r="E31" s="1"/>
      <c r="F31" s="1"/>
      <c r="G31" s="1"/>
      <c r="H31" s="1"/>
      <c r="I31" s="1"/>
      <c r="J31" s="1"/>
      <c r="K31" s="1"/>
      <c r="L31" s="1"/>
      <c r="M31" s="1"/>
      <c r="N31" s="1"/>
      <c r="O31" s="1"/>
      <c r="P31" s="1"/>
      <c r="Q31" s="1"/>
      <c r="R31" s="1"/>
      <c r="S31" s="1"/>
      <c r="T31" s="1"/>
    </row>
    <row r="32" spans="1:20" x14ac:dyDescent="0.25">
      <c r="A32" s="1"/>
      <c r="B32" s="1"/>
      <c r="C32" s="1"/>
      <c r="D32" s="1"/>
      <c r="E32" s="1"/>
      <c r="F32" s="1"/>
      <c r="G32" s="1"/>
      <c r="H32" s="1"/>
      <c r="I32" s="1"/>
      <c r="J32" s="1"/>
      <c r="K32" s="1"/>
      <c r="L32" s="1"/>
      <c r="M32" s="1"/>
      <c r="N32" s="1"/>
      <c r="O32" s="1"/>
      <c r="P32" s="1"/>
      <c r="Q32" s="1"/>
      <c r="R32" s="1"/>
      <c r="S32" s="1"/>
      <c r="T32" s="1"/>
    </row>
    <row r="33" spans="1:20" x14ac:dyDescent="0.25">
      <c r="A33" s="1"/>
      <c r="B33" s="1"/>
      <c r="C33" s="1"/>
      <c r="D33" s="1"/>
      <c r="E33" s="1"/>
      <c r="F33" s="1"/>
      <c r="G33" s="1"/>
      <c r="H33" s="1"/>
      <c r="I33" s="1"/>
      <c r="J33" s="1"/>
      <c r="K33" s="1"/>
      <c r="L33" s="1"/>
      <c r="M33" s="1"/>
      <c r="N33" s="1"/>
      <c r="O33" s="1"/>
      <c r="P33" s="1"/>
      <c r="Q33" s="1"/>
      <c r="R33" s="1"/>
      <c r="S33" s="1"/>
      <c r="T33" s="1"/>
    </row>
    <row r="34" spans="1:20" x14ac:dyDescent="0.25">
      <c r="A34" s="1"/>
      <c r="B34" s="1"/>
      <c r="C34" s="1"/>
      <c r="D34" s="1"/>
      <c r="E34" s="1"/>
      <c r="F34" s="1"/>
      <c r="G34" s="1"/>
      <c r="H34" s="1"/>
      <c r="I34" s="1"/>
      <c r="J34" s="1"/>
      <c r="K34" s="1"/>
      <c r="L34" s="1"/>
      <c r="M34" s="1"/>
      <c r="N34" s="1"/>
      <c r="O34" s="1"/>
      <c r="P34" s="1"/>
      <c r="Q34" s="1"/>
      <c r="R34" s="1"/>
      <c r="S34" s="1"/>
      <c r="T34" s="1"/>
    </row>
    <row r="35" spans="1:20" x14ac:dyDescent="0.25">
      <c r="A35" s="1"/>
      <c r="B35" s="1"/>
      <c r="C35" s="1"/>
      <c r="D35" s="1"/>
      <c r="E35" s="1"/>
      <c r="F35" s="1"/>
      <c r="G35" s="1"/>
      <c r="H35" s="1"/>
      <c r="I35" s="1"/>
      <c r="J35" s="1"/>
      <c r="K35" s="1"/>
      <c r="L35" s="1"/>
      <c r="M35" s="1"/>
      <c r="N35" s="1"/>
      <c r="O35" s="1"/>
      <c r="P35" s="1"/>
      <c r="Q35" s="1"/>
      <c r="R35" s="1"/>
      <c r="S35" s="1"/>
      <c r="T35" s="1"/>
    </row>
    <row r="36" spans="1:20" x14ac:dyDescent="0.25">
      <c r="A36" s="1"/>
      <c r="B36" s="1"/>
      <c r="C36" s="1"/>
      <c r="D36" s="1"/>
      <c r="E36" s="1"/>
      <c r="F36" s="1"/>
      <c r="G36" s="1"/>
      <c r="H36" s="1"/>
      <c r="I36" s="1"/>
      <c r="J36" s="1"/>
      <c r="K36" s="1"/>
      <c r="L36" s="1"/>
      <c r="M36" s="1"/>
      <c r="N36" s="1"/>
      <c r="O36" s="1"/>
      <c r="P36" s="1"/>
      <c r="Q36" s="1"/>
      <c r="R36" s="1"/>
      <c r="S36" s="1"/>
      <c r="T36" s="1"/>
    </row>
    <row r="37" spans="1:20" x14ac:dyDescent="0.25">
      <c r="A37" s="1"/>
      <c r="B37" s="1"/>
      <c r="C37" s="1"/>
      <c r="D37" s="1"/>
      <c r="E37" s="1"/>
      <c r="F37" s="1"/>
      <c r="G37" s="1"/>
      <c r="H37" s="1"/>
      <c r="I37" s="1"/>
      <c r="J37" s="1"/>
      <c r="K37" s="1"/>
      <c r="L37" s="1"/>
      <c r="M37" s="1"/>
      <c r="N37" s="1"/>
      <c r="O37" s="1"/>
      <c r="P37" s="1"/>
      <c r="Q37" s="1"/>
      <c r="R37" s="1"/>
      <c r="S37" s="1"/>
      <c r="T37" s="1"/>
    </row>
    <row r="38" spans="1:20" x14ac:dyDescent="0.25">
      <c r="A38" s="1"/>
      <c r="B38" s="1"/>
      <c r="C38" s="1"/>
      <c r="D38" s="1"/>
      <c r="E38" s="1"/>
      <c r="F38" s="1"/>
      <c r="G38" s="1"/>
      <c r="H38" s="1"/>
      <c r="I38" s="1"/>
      <c r="J38" s="1"/>
      <c r="K38" s="1"/>
      <c r="L38" s="1"/>
      <c r="M38" s="1"/>
      <c r="N38" s="1"/>
      <c r="O38" s="1"/>
      <c r="P38" s="1"/>
      <c r="Q38" s="1"/>
      <c r="R38" s="1"/>
      <c r="S38" s="1"/>
    </row>
    <row r="39" spans="1:20" x14ac:dyDescent="0.25">
      <c r="A39" s="1"/>
      <c r="B39" s="1"/>
      <c r="C39" s="1"/>
      <c r="D39" s="1"/>
      <c r="E39" s="1"/>
      <c r="F39" s="1"/>
      <c r="G39" s="1"/>
      <c r="H39" s="1"/>
      <c r="I39" s="1"/>
      <c r="J39" s="1"/>
      <c r="K39" s="1"/>
      <c r="L39" s="1"/>
      <c r="M39" s="1"/>
      <c r="N39" s="1"/>
      <c r="O39" s="1"/>
      <c r="P39" s="1"/>
      <c r="Q39" s="1"/>
      <c r="R39" s="1"/>
      <c r="S39" s="1"/>
      <c r="T39" s="1"/>
    </row>
    <row r="40" spans="1:20" x14ac:dyDescent="0.25">
      <c r="A40" s="1"/>
      <c r="B40" s="1"/>
      <c r="C40" s="1"/>
      <c r="D40" s="1"/>
      <c r="E40" s="1"/>
      <c r="F40" s="1"/>
      <c r="G40" s="1"/>
      <c r="H40" s="1"/>
      <c r="I40" s="1"/>
      <c r="J40" s="1"/>
      <c r="K40" s="1"/>
      <c r="L40" s="1"/>
      <c r="M40" s="1"/>
      <c r="N40" s="1"/>
      <c r="O40" s="1"/>
      <c r="P40" s="1"/>
      <c r="Q40" s="1"/>
      <c r="R40" s="1"/>
      <c r="S40" s="1"/>
      <c r="T40" s="1"/>
    </row>
    <row r="41" spans="1:20" x14ac:dyDescent="0.25">
      <c r="A41" s="1"/>
      <c r="B41" s="1"/>
      <c r="C41" s="1"/>
      <c r="D41" s="1"/>
      <c r="E41" s="1"/>
      <c r="F41" s="1"/>
      <c r="G41" s="1"/>
      <c r="H41" s="1"/>
      <c r="I41" s="1"/>
      <c r="J41" s="1"/>
      <c r="K41" s="1"/>
      <c r="L41" s="1"/>
      <c r="M41" s="1"/>
      <c r="N41" s="1"/>
      <c r="O41" s="1"/>
      <c r="P41" s="1"/>
      <c r="Q41" s="1"/>
      <c r="R41" s="1"/>
      <c r="S41" s="1"/>
      <c r="T41" s="1"/>
    </row>
    <row r="42" spans="1:20" x14ac:dyDescent="0.25">
      <c r="A42" s="1"/>
      <c r="B42" s="1"/>
      <c r="C42" s="1"/>
      <c r="D42" s="1"/>
      <c r="E42" s="1"/>
      <c r="F42" s="1"/>
      <c r="G42" s="1"/>
      <c r="H42" s="1"/>
      <c r="I42" s="1"/>
      <c r="J42" s="1"/>
      <c r="K42" s="1"/>
      <c r="L42" s="1"/>
      <c r="M42" s="1"/>
      <c r="N42" s="1"/>
      <c r="O42" s="1"/>
      <c r="P42" s="1"/>
      <c r="Q42" s="1"/>
      <c r="R42" s="1"/>
      <c r="S42" s="1"/>
      <c r="T42" s="1"/>
    </row>
    <row r="43" spans="1:20" x14ac:dyDescent="0.25">
      <c r="A43" s="1"/>
      <c r="B43" s="1"/>
      <c r="C43" s="1"/>
      <c r="D43" s="1"/>
      <c r="E43" s="1"/>
      <c r="F43" s="1"/>
      <c r="G43" s="1"/>
      <c r="H43" s="1"/>
      <c r="I43" s="1"/>
      <c r="J43" s="1"/>
      <c r="K43" s="1"/>
      <c r="L43" s="1"/>
      <c r="M43" s="1"/>
      <c r="N43" s="1"/>
      <c r="O43" s="1"/>
      <c r="P43" s="1"/>
      <c r="Q43" s="1"/>
      <c r="R43" s="1"/>
      <c r="S43" s="1"/>
      <c r="T43" s="1"/>
    </row>
    <row r="44" spans="1:20" x14ac:dyDescent="0.25">
      <c r="A44" s="1"/>
      <c r="B44" s="1"/>
      <c r="C44" s="1"/>
      <c r="D44" s="1"/>
      <c r="E44" s="1"/>
      <c r="F44" s="1"/>
      <c r="G44" s="1"/>
      <c r="H44" s="1"/>
      <c r="I44" s="1"/>
      <c r="J44" s="1"/>
      <c r="K44" s="1"/>
      <c r="L44" s="1"/>
      <c r="M44" s="1"/>
      <c r="N44" s="1"/>
      <c r="O44" s="1"/>
      <c r="P44" s="1"/>
      <c r="Q44" s="1"/>
      <c r="R44" s="1"/>
      <c r="S44" s="1"/>
      <c r="T44" s="1"/>
    </row>
    <row r="45" spans="1:20" x14ac:dyDescent="0.25">
      <c r="A45" s="1"/>
      <c r="B45" s="1"/>
      <c r="C45" s="1"/>
      <c r="D45" s="1"/>
      <c r="E45" s="1"/>
      <c r="F45" s="1"/>
      <c r="G45" s="1"/>
      <c r="H45" s="1"/>
      <c r="I45" s="1"/>
      <c r="J45" s="1"/>
      <c r="K45" s="1"/>
      <c r="L45" s="1"/>
      <c r="M45" s="1"/>
      <c r="N45" s="1"/>
      <c r="O45" s="1"/>
      <c r="P45" s="1"/>
      <c r="Q45" s="1"/>
      <c r="R45" s="1"/>
      <c r="S45" s="1"/>
      <c r="T45" s="1"/>
    </row>
    <row r="46" spans="1:20" ht="6" customHeight="1" x14ac:dyDescent="0.25">
      <c r="A46" s="5"/>
    </row>
    <row r="47" spans="1:20" ht="15.5" x14ac:dyDescent="0.35">
      <c r="A47" s="3" t="s">
        <v>116</v>
      </c>
      <c r="B47" s="6"/>
      <c r="C47" s="6"/>
      <c r="D47" s="6"/>
      <c r="E47" s="6"/>
      <c r="F47" s="6"/>
      <c r="G47" s="6"/>
      <c r="H47" s="6"/>
      <c r="I47" s="6"/>
      <c r="J47" s="6"/>
      <c r="K47" s="6"/>
      <c r="L47" s="6"/>
    </row>
  </sheetData>
  <hyperlinks>
    <hyperlink ref="A47" location="Contents!A1" display="Return to Contents Page" xr:uid="{0AC2171B-FF8C-4E0C-9ACE-040B3954A65A}"/>
  </hyperlinks>
  <pageMargins left="0.70866141732283472" right="0.70866141732283472" top="0.74803149606299213" bottom="0.74803149606299213" header="0.31496062992125984" footer="0.31496062992125984"/>
  <pageSetup paperSize="9" scale="8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1" tint="0.499984740745262"/>
    <pageSetUpPr fitToPage="1"/>
  </sheetPr>
  <dimension ref="A1:CO139"/>
  <sheetViews>
    <sheetView showGridLines="0" topLeftCell="AW1" zoomScaleNormal="100" workbookViewId="0">
      <selection activeCell="CF2" sqref="CF2"/>
    </sheetView>
  </sheetViews>
  <sheetFormatPr defaultColWidth="9.26953125" defaultRowHeight="12.5" x14ac:dyDescent="0.25"/>
  <cols>
    <col min="1" max="1" width="5.54296875" style="74" customWidth="1"/>
    <col min="2" max="2" width="5.453125" style="74" customWidth="1"/>
    <col min="3" max="3" width="11" style="74" customWidth="1"/>
    <col min="4" max="4" width="2.1796875" style="74" customWidth="1"/>
    <col min="5" max="5" width="5.81640625" style="74" customWidth="1"/>
    <col min="6" max="6" width="1.81640625" style="74" customWidth="1"/>
    <col min="7" max="7" width="4.1796875" style="74" customWidth="1"/>
    <col min="8" max="8" width="5.453125" style="74" customWidth="1"/>
    <col min="9" max="9" width="5" style="74" customWidth="1"/>
    <col min="10" max="10" width="8.26953125" style="74" customWidth="1"/>
    <col min="11" max="11" width="10.54296875" style="74" customWidth="1"/>
    <col min="12" max="12" width="7.1796875" style="74" customWidth="1"/>
    <col min="13" max="13" width="6.7265625" style="64" customWidth="1"/>
    <col min="14" max="14" width="5" style="64" customWidth="1"/>
    <col min="15" max="15" width="12.54296875" style="64" customWidth="1"/>
    <col min="16" max="16" width="4.54296875" style="64" customWidth="1"/>
    <col min="17" max="17" width="6.54296875" style="64" customWidth="1"/>
    <col min="18" max="18" width="7" style="64" customWidth="1"/>
    <col min="19" max="19" width="8.1796875" style="64" customWidth="1"/>
    <col min="20" max="20" width="7.54296875" style="64" customWidth="1"/>
    <col min="21" max="21" width="5.453125" style="64" customWidth="1"/>
    <col min="22" max="22" width="2.26953125" style="64" customWidth="1"/>
    <col min="23" max="23" width="6.1796875" style="64" customWidth="1"/>
    <col min="24" max="27" width="6.54296875" style="64" customWidth="1"/>
    <col min="28" max="33" width="5.54296875" style="64" customWidth="1"/>
    <col min="34" max="34" width="5.54296875" style="64" bestFit="1" customWidth="1"/>
    <col min="35" max="43" width="5.54296875" style="64" customWidth="1"/>
    <col min="44" max="44" width="7" style="64" customWidth="1"/>
    <col min="45" max="51" width="5.54296875" style="64" customWidth="1"/>
    <col min="52" max="57" width="5.54296875" style="66" customWidth="1"/>
    <col min="58" max="58" width="5.26953125" style="66" bestFit="1" customWidth="1"/>
    <col min="59" max="85" width="5.26953125" style="66" customWidth="1"/>
    <col min="86" max="86" width="4.1796875" style="66" customWidth="1"/>
    <col min="87" max="87" width="6.453125" style="66" customWidth="1"/>
    <col min="88" max="88" width="4.1796875" style="66" customWidth="1"/>
    <col min="89" max="89" width="5.81640625" style="66" customWidth="1"/>
    <col min="90" max="90" width="5.81640625" style="64" customWidth="1"/>
    <col min="91" max="91" width="9.26953125" style="64"/>
    <col min="92" max="92" width="8.7265625" style="64" customWidth="1"/>
    <col min="93" max="16384" width="9.26953125" style="64"/>
  </cols>
  <sheetData>
    <row r="1" spans="1:93" ht="20.25" customHeight="1" x14ac:dyDescent="0.25">
      <c r="A1" s="43" t="s">
        <v>16</v>
      </c>
      <c r="B1" s="64"/>
      <c r="C1" s="65"/>
      <c r="D1" s="65"/>
      <c r="E1" s="65"/>
      <c r="F1" s="65"/>
      <c r="G1" s="64"/>
      <c r="H1" s="64"/>
      <c r="I1" s="64"/>
      <c r="J1" s="64"/>
      <c r="K1" s="64"/>
      <c r="L1" s="64"/>
    </row>
    <row r="2" spans="1:93" ht="14.25" customHeight="1" x14ac:dyDescent="0.25">
      <c r="A2" s="43" t="s">
        <v>0</v>
      </c>
      <c r="B2" s="64"/>
      <c r="C2" s="65"/>
      <c r="D2" s="65"/>
      <c r="E2" s="65"/>
      <c r="F2" s="65"/>
      <c r="G2" s="64"/>
      <c r="H2" s="64"/>
      <c r="I2" s="64"/>
      <c r="J2" s="64"/>
      <c r="K2" s="64"/>
      <c r="L2" s="64"/>
    </row>
    <row r="3" spans="1:93" ht="17.25" customHeight="1" thickBot="1" x14ac:dyDescent="0.3">
      <c r="A3" s="67"/>
      <c r="B3" s="67"/>
      <c r="C3" s="68"/>
      <c r="D3" s="68"/>
      <c r="E3" s="68"/>
      <c r="F3" s="64"/>
      <c r="G3" s="67"/>
      <c r="H3" s="67"/>
      <c r="I3" s="67"/>
      <c r="J3" s="67"/>
      <c r="K3" s="64"/>
      <c r="L3" s="69"/>
      <c r="M3" s="67"/>
      <c r="N3" s="67"/>
      <c r="O3" s="67"/>
      <c r="P3" s="67"/>
      <c r="Q3" s="67"/>
      <c r="R3" s="67"/>
      <c r="S3" s="67"/>
      <c r="T3" s="67"/>
      <c r="U3" s="67"/>
      <c r="V3" s="67"/>
      <c r="W3" s="67"/>
      <c r="X3" s="67"/>
      <c r="Y3" s="67"/>
      <c r="Z3" s="67"/>
      <c r="AA3" s="67"/>
      <c r="AB3" s="67"/>
      <c r="AC3" s="67"/>
      <c r="AD3" s="67"/>
      <c r="AE3" s="67"/>
      <c r="AF3" s="67"/>
      <c r="AG3" s="67"/>
      <c r="AH3" s="67"/>
      <c r="AI3" s="67"/>
      <c r="AJ3" s="67"/>
      <c r="AK3" s="67"/>
      <c r="AL3" s="67"/>
      <c r="AM3" s="67"/>
      <c r="AN3" s="67"/>
      <c r="AO3" s="67"/>
      <c r="AP3" s="67"/>
      <c r="AQ3" s="67"/>
      <c r="AR3" s="67"/>
      <c r="AS3" s="67"/>
      <c r="AT3" s="67"/>
      <c r="AU3" s="67"/>
      <c r="AV3" s="67"/>
      <c r="AW3" s="67"/>
      <c r="AX3" s="67"/>
      <c r="AY3" s="67"/>
      <c r="AZ3" s="70"/>
      <c r="BA3" s="70"/>
      <c r="BB3" s="70"/>
      <c r="BC3" s="70"/>
      <c r="BD3" s="70">
        <v>60</v>
      </c>
      <c r="BE3" s="70">
        <f>BD3+1</f>
        <v>61</v>
      </c>
      <c r="BF3" s="70">
        <f t="shared" ref="BF3:BU3" si="0">BE3+1</f>
        <v>62</v>
      </c>
      <c r="BG3" s="70">
        <f t="shared" si="0"/>
        <v>63</v>
      </c>
      <c r="BH3" s="70">
        <f t="shared" si="0"/>
        <v>64</v>
      </c>
      <c r="BI3" s="70">
        <f t="shared" si="0"/>
        <v>65</v>
      </c>
      <c r="BJ3" s="70">
        <f t="shared" si="0"/>
        <v>66</v>
      </c>
      <c r="BK3" s="70">
        <f t="shared" si="0"/>
        <v>67</v>
      </c>
      <c r="BL3" s="70">
        <f t="shared" si="0"/>
        <v>68</v>
      </c>
      <c r="BM3" s="70">
        <f t="shared" si="0"/>
        <v>69</v>
      </c>
      <c r="BN3" s="70">
        <f t="shared" si="0"/>
        <v>70</v>
      </c>
      <c r="BO3" s="70">
        <f t="shared" si="0"/>
        <v>71</v>
      </c>
      <c r="BP3" s="70">
        <f t="shared" si="0"/>
        <v>72</v>
      </c>
      <c r="BQ3" s="70">
        <f t="shared" si="0"/>
        <v>73</v>
      </c>
      <c r="BR3" s="70">
        <f t="shared" si="0"/>
        <v>74</v>
      </c>
      <c r="BS3" s="70">
        <f t="shared" si="0"/>
        <v>75</v>
      </c>
      <c r="BT3" s="70">
        <f t="shared" si="0"/>
        <v>76</v>
      </c>
      <c r="BU3" s="70">
        <f t="shared" si="0"/>
        <v>77</v>
      </c>
      <c r="BV3" s="70">
        <f t="shared" ref="BV3" si="1">BU3+1</f>
        <v>78</v>
      </c>
      <c r="BW3" s="70">
        <f>BV3+1</f>
        <v>79</v>
      </c>
      <c r="BX3" s="70"/>
      <c r="BY3" s="70"/>
      <c r="BZ3" s="70"/>
      <c r="CA3" s="70"/>
      <c r="CB3" s="70"/>
      <c r="CC3" s="70"/>
      <c r="CD3" s="70"/>
      <c r="CE3" s="70"/>
      <c r="CF3" s="70"/>
      <c r="CG3" s="70"/>
      <c r="CH3" s="70"/>
      <c r="CI3" s="69" t="s">
        <v>17</v>
      </c>
    </row>
    <row r="4" spans="1:93" ht="11.9" customHeight="1" thickTop="1" x14ac:dyDescent="0.25">
      <c r="A4" s="41"/>
      <c r="B4" s="64"/>
      <c r="C4" s="65"/>
      <c r="D4" s="207"/>
      <c r="E4" s="207"/>
      <c r="F4" s="207"/>
      <c r="G4" s="71"/>
      <c r="H4" s="71"/>
      <c r="I4" s="71"/>
      <c r="J4" s="71"/>
      <c r="K4" s="71"/>
      <c r="L4" s="72"/>
      <c r="M4" s="72"/>
      <c r="N4" s="72"/>
      <c r="O4" s="72"/>
      <c r="P4" s="72"/>
      <c r="Q4" s="72"/>
      <c r="R4" s="72"/>
      <c r="S4" s="72"/>
      <c r="T4" s="72"/>
      <c r="U4" s="72"/>
      <c r="V4" s="72"/>
      <c r="W4" s="72"/>
      <c r="X4" s="72"/>
      <c r="Y4" s="72"/>
      <c r="Z4" s="72"/>
      <c r="AA4" s="72"/>
      <c r="AB4" s="72"/>
      <c r="AC4" s="72"/>
      <c r="AD4" s="72"/>
      <c r="AE4" s="72"/>
      <c r="AF4" s="72"/>
      <c r="AG4" s="72"/>
      <c r="AH4" s="72"/>
      <c r="AI4" s="72"/>
      <c r="AJ4" s="72"/>
      <c r="AK4" s="72"/>
      <c r="AL4" s="72"/>
      <c r="AM4" s="72"/>
      <c r="AN4" s="72"/>
      <c r="AO4" s="72"/>
      <c r="AP4" s="72"/>
      <c r="AQ4" s="72"/>
      <c r="AR4" s="72"/>
      <c r="AS4" s="72"/>
      <c r="AT4" s="72"/>
      <c r="AU4" s="72"/>
      <c r="AV4" s="72"/>
      <c r="AW4" s="72"/>
      <c r="AX4" s="72"/>
      <c r="AY4" s="72"/>
      <c r="AZ4" s="72"/>
      <c r="BA4" s="72"/>
      <c r="BB4" s="72"/>
      <c r="BC4" s="72"/>
      <c r="BD4" s="72"/>
      <c r="BE4" s="72"/>
      <c r="BF4" s="72"/>
      <c r="BG4" s="72"/>
      <c r="BH4" s="72"/>
      <c r="BI4" s="72"/>
      <c r="BJ4" s="72"/>
      <c r="BK4" s="72"/>
      <c r="BL4" s="72"/>
      <c r="BM4" s="72"/>
      <c r="BN4" s="72"/>
      <c r="BO4" s="72"/>
      <c r="BP4" s="72"/>
      <c r="BQ4" s="72"/>
      <c r="BR4" s="72"/>
      <c r="BS4" s="72"/>
      <c r="BT4" s="72"/>
      <c r="BU4" s="72"/>
      <c r="BV4" s="72"/>
      <c r="BW4" s="72"/>
      <c r="BX4" s="72"/>
      <c r="BY4" s="72"/>
      <c r="BZ4" s="72"/>
      <c r="CA4" s="72"/>
      <c r="CB4" s="72"/>
      <c r="CC4" s="72"/>
      <c r="CD4" s="72"/>
      <c r="CE4" s="72"/>
      <c r="CF4" s="72"/>
      <c r="CG4" s="72"/>
      <c r="CH4" s="72"/>
      <c r="CI4" s="73"/>
      <c r="CJ4" s="73"/>
    </row>
    <row r="5" spans="1:93" ht="11.9" customHeight="1" x14ac:dyDescent="0.25">
      <c r="B5" s="75"/>
      <c r="C5" s="76" t="s">
        <v>1</v>
      </c>
      <c r="D5" s="77"/>
      <c r="E5" s="77"/>
      <c r="F5" s="77"/>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66" t="s">
        <v>55</v>
      </c>
    </row>
    <row r="6" spans="1:93" ht="11.25" customHeight="1" x14ac:dyDescent="0.25">
      <c r="A6" s="79" t="s">
        <v>5</v>
      </c>
      <c r="B6" s="80"/>
      <c r="C6" s="81" t="s">
        <v>6</v>
      </c>
      <c r="D6" s="82" t="s">
        <v>245</v>
      </c>
      <c r="E6" s="82" t="s">
        <v>246</v>
      </c>
      <c r="F6" s="82" t="s">
        <v>247</v>
      </c>
      <c r="G6" s="83" t="s">
        <v>248</v>
      </c>
      <c r="H6" s="83" t="s">
        <v>26</v>
      </c>
      <c r="I6" s="83" t="s">
        <v>27</v>
      </c>
      <c r="J6" s="83" t="s">
        <v>28</v>
      </c>
      <c r="K6" s="83" t="s">
        <v>29</v>
      </c>
      <c r="L6" s="83" t="s">
        <v>31</v>
      </c>
      <c r="M6" s="83" t="s">
        <v>41</v>
      </c>
      <c r="N6" s="83" t="s">
        <v>42</v>
      </c>
      <c r="O6" s="83" t="s">
        <v>43</v>
      </c>
      <c r="P6" s="83" t="s">
        <v>47</v>
      </c>
      <c r="Q6" s="83" t="s">
        <v>58</v>
      </c>
      <c r="R6" s="83" t="s">
        <v>59</v>
      </c>
      <c r="S6" s="83" t="s">
        <v>60</v>
      </c>
      <c r="T6" s="83" t="s">
        <v>61</v>
      </c>
      <c r="U6" s="83" t="s">
        <v>63</v>
      </c>
      <c r="V6" s="83" t="s">
        <v>64</v>
      </c>
      <c r="W6" s="83" t="s">
        <v>65</v>
      </c>
      <c r="X6" s="83" t="s">
        <v>66</v>
      </c>
      <c r="Y6" s="83" t="s">
        <v>70</v>
      </c>
      <c r="Z6" s="83" t="s">
        <v>71</v>
      </c>
      <c r="AA6" s="83" t="s">
        <v>73</v>
      </c>
      <c r="AB6" s="83" t="s">
        <v>74</v>
      </c>
      <c r="AC6" s="83" t="s">
        <v>75</v>
      </c>
      <c r="AD6" s="83" t="s">
        <v>76</v>
      </c>
      <c r="AE6" s="83" t="s">
        <v>77</v>
      </c>
      <c r="AF6" s="83" t="s">
        <v>78</v>
      </c>
      <c r="AG6" s="83" t="s">
        <v>79</v>
      </c>
      <c r="AH6" s="83" t="s">
        <v>80</v>
      </c>
      <c r="AI6" s="83" t="s">
        <v>81</v>
      </c>
      <c r="AJ6" s="83" t="s">
        <v>85</v>
      </c>
      <c r="AK6" s="83" t="s">
        <v>86</v>
      </c>
      <c r="AL6" s="83" t="s">
        <v>87</v>
      </c>
      <c r="AM6" s="83" t="s">
        <v>91</v>
      </c>
      <c r="AN6" s="83" t="s">
        <v>92</v>
      </c>
      <c r="AO6" s="83" t="s">
        <v>93</v>
      </c>
      <c r="AP6" s="83" t="s">
        <v>109</v>
      </c>
      <c r="AQ6" s="83" t="s">
        <v>110</v>
      </c>
      <c r="AR6" s="83" t="s">
        <v>113</v>
      </c>
      <c r="AS6" s="83" t="s">
        <v>114</v>
      </c>
      <c r="AT6" s="83" t="s">
        <v>115</v>
      </c>
      <c r="AU6" s="83" t="s">
        <v>125</v>
      </c>
      <c r="AV6" s="83" t="s">
        <v>126</v>
      </c>
      <c r="AW6" s="83" t="s">
        <v>129</v>
      </c>
      <c r="AX6" s="83" t="s">
        <v>130</v>
      </c>
      <c r="AY6" s="83" t="s">
        <v>131</v>
      </c>
      <c r="AZ6" s="83" t="s">
        <v>132</v>
      </c>
      <c r="BA6" s="83" t="s">
        <v>135</v>
      </c>
      <c r="BB6" s="84" t="s">
        <v>136</v>
      </c>
      <c r="BC6" s="83" t="s">
        <v>137</v>
      </c>
      <c r="BD6" s="83" t="s">
        <v>142</v>
      </c>
      <c r="BE6" s="84" t="s">
        <v>143</v>
      </c>
      <c r="BF6" s="84" t="s">
        <v>144</v>
      </c>
      <c r="BG6" s="84" t="s">
        <v>146</v>
      </c>
      <c r="BH6" s="84" t="s">
        <v>147</v>
      </c>
      <c r="BI6" s="84" t="s">
        <v>148</v>
      </c>
      <c r="BJ6" s="84" t="s">
        <v>152</v>
      </c>
      <c r="BK6" s="84" t="s">
        <v>149</v>
      </c>
      <c r="BL6" s="84" t="s">
        <v>153</v>
      </c>
      <c r="BM6" s="84" t="s">
        <v>154</v>
      </c>
      <c r="BN6" s="84" t="s">
        <v>157</v>
      </c>
      <c r="BO6" s="84" t="s">
        <v>167</v>
      </c>
      <c r="BP6" s="84" t="s">
        <v>168</v>
      </c>
      <c r="BQ6" s="84" t="s">
        <v>169</v>
      </c>
      <c r="BR6" s="84" t="s">
        <v>176</v>
      </c>
      <c r="BS6" s="84" t="s">
        <v>177</v>
      </c>
      <c r="BT6" s="84" t="s">
        <v>178</v>
      </c>
      <c r="BU6" s="84" t="s">
        <v>216</v>
      </c>
      <c r="BV6" s="84" t="s">
        <v>229</v>
      </c>
      <c r="BW6" s="84" t="s">
        <v>244</v>
      </c>
      <c r="BX6" s="84" t="s">
        <v>249</v>
      </c>
      <c r="BY6" s="84" t="s">
        <v>250</v>
      </c>
      <c r="BZ6" s="84" t="s">
        <v>251</v>
      </c>
      <c r="CA6" s="84" t="s">
        <v>252</v>
      </c>
      <c r="CB6" s="84" t="s">
        <v>257</v>
      </c>
      <c r="CC6" s="84" t="s">
        <v>263</v>
      </c>
      <c r="CD6" s="84" t="s">
        <v>264</v>
      </c>
      <c r="CE6" s="84" t="s">
        <v>265</v>
      </c>
      <c r="CF6" s="84" t="s">
        <v>266</v>
      </c>
      <c r="CG6" s="84" t="s">
        <v>267</v>
      </c>
      <c r="CH6" s="78"/>
      <c r="CI6" s="86" t="s">
        <v>56</v>
      </c>
      <c r="CJ6" s="86"/>
      <c r="CK6" s="86" t="s">
        <v>57</v>
      </c>
      <c r="CM6" s="66"/>
    </row>
    <row r="7" spans="1:93" ht="11.9" customHeight="1" x14ac:dyDescent="0.25">
      <c r="A7" s="87" t="s">
        <v>20</v>
      </c>
      <c r="B7" s="75"/>
      <c r="C7" s="66" t="s">
        <v>13</v>
      </c>
      <c r="D7" s="88">
        <v>5.835</v>
      </c>
      <c r="E7" s="88">
        <v>5.9059999999999997</v>
      </c>
      <c r="F7" s="88">
        <v>6.0650000000000004</v>
      </c>
      <c r="G7" s="88">
        <v>6.1363766412311591</v>
      </c>
      <c r="H7" s="88">
        <v>6.2946513769481029</v>
      </c>
      <c r="I7" s="88">
        <v>6.5614776341052332</v>
      </c>
      <c r="J7" s="88">
        <v>6.7909765458479168</v>
      </c>
      <c r="K7" s="88">
        <v>6.9781624699144151</v>
      </c>
      <c r="L7" s="88">
        <v>7.3038019226486872</v>
      </c>
      <c r="M7" s="88">
        <v>7.8816585221693147</v>
      </c>
      <c r="N7" s="88">
        <v>8.5309877119038049</v>
      </c>
      <c r="O7" s="88">
        <v>9.0985337318449009</v>
      </c>
      <c r="P7" s="88">
        <v>9.2652585180158251</v>
      </c>
      <c r="Q7" s="88">
        <v>9.5703895656294744</v>
      </c>
      <c r="R7" s="88">
        <v>9.6708974251972908</v>
      </c>
      <c r="S7" s="88">
        <v>9.6712920476868796</v>
      </c>
      <c r="T7" s="88">
        <v>9.7503539162488035</v>
      </c>
      <c r="U7" s="88">
        <v>9.8622659156312089</v>
      </c>
      <c r="V7" s="88">
        <v>10.452705218486319</v>
      </c>
      <c r="W7" s="88">
        <v>11.291928141526414</v>
      </c>
      <c r="X7" s="88">
        <v>11.874046979748416</v>
      </c>
      <c r="Y7" s="88">
        <v>11.863693914885726</v>
      </c>
      <c r="Z7" s="88">
        <v>12.050926204857976</v>
      </c>
      <c r="AA7" s="88">
        <v>11.870238240917702</v>
      </c>
      <c r="AB7" s="88">
        <v>11.965083019516028</v>
      </c>
      <c r="AC7" s="88">
        <v>12.016675252216857</v>
      </c>
      <c r="AD7" s="88">
        <v>12.142372726612743</v>
      </c>
      <c r="AE7" s="88">
        <v>11.937703807258066</v>
      </c>
      <c r="AF7" s="88">
        <v>11.009640746872423</v>
      </c>
      <c r="AG7" s="88">
        <v>11.408829918139908</v>
      </c>
      <c r="AH7" s="88">
        <v>11.784740913111818</v>
      </c>
      <c r="AI7" s="88">
        <v>13.042738252507874</v>
      </c>
      <c r="AJ7" s="88">
        <v>12.202670970087263</v>
      </c>
      <c r="AK7" s="88">
        <v>11.963781850392401</v>
      </c>
      <c r="AL7" s="88">
        <v>12.295721898803</v>
      </c>
      <c r="AM7" s="88">
        <v>12.524925465207135</v>
      </c>
      <c r="AN7" s="88">
        <v>12.025577693505586</v>
      </c>
      <c r="AO7" s="88">
        <v>12.090152373694046</v>
      </c>
      <c r="AP7" s="88">
        <v>13.070740823244018</v>
      </c>
      <c r="AQ7" s="88">
        <v>13.813174978667181</v>
      </c>
      <c r="AR7" s="173">
        <v>13.204207121146979</v>
      </c>
      <c r="AS7" s="173">
        <v>13.415762022447828</v>
      </c>
      <c r="AT7" s="173">
        <v>13.723201476294786</v>
      </c>
      <c r="AU7" s="173">
        <v>13.601238302427129</v>
      </c>
      <c r="AV7" s="173">
        <v>13.525559977814106</v>
      </c>
      <c r="AW7" s="173">
        <v>13.055957995827084</v>
      </c>
      <c r="AX7" s="173">
        <v>12.850615256029412</v>
      </c>
      <c r="AY7" s="173">
        <v>12.599943430513331</v>
      </c>
      <c r="AZ7" s="173">
        <v>12.561732847569161</v>
      </c>
      <c r="BA7" s="173">
        <v>12.393708164785219</v>
      </c>
      <c r="BB7" s="174">
        <v>12.224630426512352</v>
      </c>
      <c r="BC7" s="173">
        <v>12.313331185549577</v>
      </c>
      <c r="BD7" s="173">
        <v>13.339382701249853</v>
      </c>
      <c r="BE7" s="174">
        <v>13.668442802115756</v>
      </c>
      <c r="BF7" s="174">
        <v>14.061884970740744</v>
      </c>
      <c r="BG7" s="174">
        <v>14.027748189684127</v>
      </c>
      <c r="BH7" s="174">
        <v>14.643772755139775</v>
      </c>
      <c r="BI7" s="174">
        <v>14.967952002859031</v>
      </c>
      <c r="BJ7" s="174">
        <v>15.261933130213031</v>
      </c>
      <c r="BK7" s="174">
        <v>16.179728205029953</v>
      </c>
      <c r="BL7" s="174">
        <v>15.846994906858894</v>
      </c>
      <c r="BM7" s="174">
        <v>15.485535796212083</v>
      </c>
      <c r="BN7" s="174">
        <v>16.120017376166565</v>
      </c>
      <c r="BO7" s="174">
        <v>17.035292061947793</v>
      </c>
      <c r="BP7" s="174">
        <v>16.749277186817746</v>
      </c>
      <c r="BQ7" s="174">
        <v>16.540547925465042</v>
      </c>
      <c r="BR7" s="174">
        <v>16.366039708659159</v>
      </c>
      <c r="BS7" s="174">
        <v>16.580821782356647</v>
      </c>
      <c r="BT7" s="174">
        <v>16.79567282277922</v>
      </c>
      <c r="BU7" s="174">
        <v>17.128739018144646</v>
      </c>
      <c r="BV7" s="174">
        <v>17.60091877624534</v>
      </c>
      <c r="BW7" s="174">
        <v>18.270391829451228</v>
      </c>
      <c r="BX7" s="175">
        <v>19.435512693485265</v>
      </c>
      <c r="BY7" s="174">
        <v>21.78612099049079</v>
      </c>
      <c r="BZ7" s="174">
        <v>24.648338947869675</v>
      </c>
      <c r="CA7" s="174">
        <v>27.246595874124623</v>
      </c>
      <c r="CB7" s="174">
        <v>30.343828662407724</v>
      </c>
      <c r="CC7" s="174">
        <v>33.410095964041851</v>
      </c>
      <c r="CD7" s="174">
        <v>31.886998357155274</v>
      </c>
      <c r="CE7" s="174">
        <v>31.595977809315929</v>
      </c>
      <c r="CF7" s="174">
        <v>31.655307075632965</v>
      </c>
      <c r="CG7" s="174">
        <v>30.596796804639457</v>
      </c>
      <c r="CH7" s="88" t="s">
        <v>230</v>
      </c>
      <c r="CI7" s="90">
        <f>CG7/CF7-1</f>
        <v>-3.3438635375245163E-2</v>
      </c>
      <c r="CK7" s="91">
        <f>CF7/CB7-1</f>
        <v>4.3220597763590884E-2</v>
      </c>
    </row>
    <row r="8" spans="1:93" ht="11.9" customHeight="1" x14ac:dyDescent="0.25">
      <c r="A8" s="87" t="s">
        <v>20</v>
      </c>
      <c r="B8" s="75"/>
      <c r="C8" s="66" t="s">
        <v>7</v>
      </c>
      <c r="D8" s="88">
        <v>5.0919999999999996</v>
      </c>
      <c r="E8" s="88">
        <v>4.9119999999999999</v>
      </c>
      <c r="F8" s="88">
        <v>4.4290000000000003</v>
      </c>
      <c r="G8" s="88">
        <v>5.3472849802322173</v>
      </c>
      <c r="H8" s="88">
        <v>5.5658239292189071</v>
      </c>
      <c r="I8" s="88">
        <v>5.573923945025804</v>
      </c>
      <c r="J8" s="88">
        <v>5.743884364251314</v>
      </c>
      <c r="K8" s="88">
        <v>6.3162828216036138</v>
      </c>
      <c r="L8" s="88">
        <v>6.5366730110318159</v>
      </c>
      <c r="M8" s="88">
        <v>6.6614970804796796</v>
      </c>
      <c r="N8" s="88">
        <v>7.0434845624744327</v>
      </c>
      <c r="O8" s="88">
        <v>7.7598732532500829</v>
      </c>
      <c r="P8" s="88">
        <v>7.9658209299407936</v>
      </c>
      <c r="Q8" s="88">
        <v>7.2937107435974049</v>
      </c>
      <c r="R8" s="88">
        <v>7.9853043919613373</v>
      </c>
      <c r="S8" s="88">
        <v>8.0883423192514687</v>
      </c>
      <c r="T8" s="88">
        <v>8.2566258316378001</v>
      </c>
      <c r="U8" s="88">
        <v>8.2752889302999897</v>
      </c>
      <c r="V8" s="88">
        <v>8.8147948719618565</v>
      </c>
      <c r="W8" s="88">
        <v>9.7713260948226335</v>
      </c>
      <c r="X8" s="88">
        <v>10.038969603065496</v>
      </c>
      <c r="Y8" s="88">
        <v>10.051182965616951</v>
      </c>
      <c r="Z8" s="88">
        <v>10.105651523854094</v>
      </c>
      <c r="AA8" s="88">
        <v>9.8369663922880086</v>
      </c>
      <c r="AB8" s="88">
        <v>9.7799664474080679</v>
      </c>
      <c r="AC8" s="88">
        <v>9.6999281716820551</v>
      </c>
      <c r="AD8" s="88">
        <v>9.7848060790859179</v>
      </c>
      <c r="AE8" s="88">
        <v>9.5927374440613526</v>
      </c>
      <c r="AF8" s="88">
        <v>9.6536611489355497</v>
      </c>
      <c r="AG8" s="88">
        <v>9.5600039407193851</v>
      </c>
      <c r="AH8" s="88">
        <v>9.750898385946595</v>
      </c>
      <c r="AI8" s="88">
        <v>10.2217328778399</v>
      </c>
      <c r="AJ8" s="88">
        <v>10.363334453501746</v>
      </c>
      <c r="AK8" s="88">
        <v>10.140375361479654</v>
      </c>
      <c r="AL8" s="88">
        <v>10.388204153942123</v>
      </c>
      <c r="AM8" s="88">
        <v>10.400648300134835</v>
      </c>
      <c r="AN8" s="88">
        <v>10.516147163596678</v>
      </c>
      <c r="AO8" s="88">
        <v>10.788888450860746</v>
      </c>
      <c r="AP8" s="88">
        <v>10.894410604903292</v>
      </c>
      <c r="AQ8" s="88">
        <v>11.188561120130576</v>
      </c>
      <c r="AR8" s="173">
        <v>11.443719302475946</v>
      </c>
      <c r="AS8" s="173">
        <v>11.423659777937777</v>
      </c>
      <c r="AT8" s="173">
        <v>11.358640323072672</v>
      </c>
      <c r="AU8" s="173">
        <v>11.531890579279489</v>
      </c>
      <c r="AV8" s="173">
        <v>11.924020667278969</v>
      </c>
      <c r="AW8" s="173">
        <v>11.68108307303547</v>
      </c>
      <c r="AX8" s="173">
        <v>11.806336531687361</v>
      </c>
      <c r="AY8" s="173">
        <v>11.731082852174808</v>
      </c>
      <c r="AZ8" s="173">
        <v>11.707080772742122</v>
      </c>
      <c r="BA8" s="173">
        <v>11.206988601181676</v>
      </c>
      <c r="BB8" s="174">
        <v>11.585291165147423</v>
      </c>
      <c r="BC8" s="173">
        <v>11.779436272531424</v>
      </c>
      <c r="BD8" s="173">
        <v>11.997049101402355</v>
      </c>
      <c r="BE8" s="174">
        <v>11.910882045435494</v>
      </c>
      <c r="BF8" s="174">
        <v>12.069445275997412</v>
      </c>
      <c r="BG8" s="174">
        <v>12.348423470607802</v>
      </c>
      <c r="BH8" s="174">
        <v>12.942241257965001</v>
      </c>
      <c r="BI8" s="174">
        <v>12.835744450883238</v>
      </c>
      <c r="BJ8" s="174">
        <v>13.320143099471792</v>
      </c>
      <c r="BK8" s="174">
        <v>13.931806187162941</v>
      </c>
      <c r="BL8" s="174">
        <v>14.269424198154532</v>
      </c>
      <c r="BM8" s="174">
        <v>13.757824688839527</v>
      </c>
      <c r="BN8" s="174">
        <v>13.905865041608383</v>
      </c>
      <c r="BO8" s="174">
        <v>14.751654915718337</v>
      </c>
      <c r="BP8" s="174">
        <v>14.89216212123053</v>
      </c>
      <c r="BQ8" s="174">
        <v>14.593243706775095</v>
      </c>
      <c r="BR8" s="174">
        <v>14.423711631464016</v>
      </c>
      <c r="BS8" s="174">
        <v>14.948980512705226</v>
      </c>
      <c r="BT8" s="174">
        <v>15.11537433708031</v>
      </c>
      <c r="BU8" s="174">
        <v>14.086516015270245</v>
      </c>
      <c r="BV8" s="174">
        <v>14.621005682518295</v>
      </c>
      <c r="BW8" s="174">
        <v>18.195552621722303</v>
      </c>
      <c r="BX8" s="175">
        <v>15.051336946567231</v>
      </c>
      <c r="BY8" s="174">
        <v>20.32444321366965</v>
      </c>
      <c r="BZ8" s="174">
        <v>24.268941342578756</v>
      </c>
      <c r="CA8" s="174">
        <v>24.710434088952542</v>
      </c>
      <c r="CB8" s="174">
        <v>28.444002975938425</v>
      </c>
      <c r="CC8" s="174">
        <v>32.593041301000902</v>
      </c>
      <c r="CD8" s="174">
        <v>33.687221161243841</v>
      </c>
      <c r="CE8" s="174">
        <v>33.948573942762096</v>
      </c>
      <c r="CF8" s="174">
        <v>31.516259745675594</v>
      </c>
      <c r="CG8" s="174">
        <v>29.517736179601947</v>
      </c>
      <c r="CH8" s="88" t="s">
        <v>231</v>
      </c>
      <c r="CI8" s="90">
        <f t="shared" ref="CI8:CI18" si="2">CG8/CF8-1</f>
        <v>-6.3412460177729946E-2</v>
      </c>
      <c r="CK8" s="91">
        <f t="shared" ref="CK8:CK18" si="3">CF8/CB8-1</f>
        <v>0.1080107034279274</v>
      </c>
    </row>
    <row r="9" spans="1:93" ht="11.25" customHeight="1" x14ac:dyDescent="0.25">
      <c r="A9" s="87" t="s">
        <v>20</v>
      </c>
      <c r="B9" s="75"/>
      <c r="C9" s="76" t="s">
        <v>62</v>
      </c>
      <c r="D9" s="88">
        <v>3.754</v>
      </c>
      <c r="E9" s="88">
        <v>3.8149999999999999</v>
      </c>
      <c r="F9" s="88">
        <v>3.593</v>
      </c>
      <c r="G9" s="88">
        <v>4.5067264313483575</v>
      </c>
      <c r="H9" s="88">
        <v>4.9146271035035838</v>
      </c>
      <c r="I9" s="88">
        <v>4.9091399161826113</v>
      </c>
      <c r="J9" s="88">
        <v>5.0868592738597593</v>
      </c>
      <c r="K9" s="88">
        <v>6.0647712004018794</v>
      </c>
      <c r="L9" s="88">
        <v>6.6633636384832879</v>
      </c>
      <c r="M9" s="88">
        <v>6.4797031400872536</v>
      </c>
      <c r="N9" s="88">
        <v>6.6033529613405779</v>
      </c>
      <c r="O9" s="88">
        <v>7.7276143525629806</v>
      </c>
      <c r="P9" s="88">
        <v>7.7527058469490795</v>
      </c>
      <c r="Q9" s="88">
        <v>6.5889232493939938</v>
      </c>
      <c r="R9" s="88">
        <v>7.1965325612492537</v>
      </c>
      <c r="S9" s="88">
        <v>7.1545932929358402</v>
      </c>
      <c r="T9" s="88">
        <v>7.2574101242198763</v>
      </c>
      <c r="U9" s="88">
        <v>7.2600099482984062</v>
      </c>
      <c r="V9" s="88">
        <v>7.7570941301693193</v>
      </c>
      <c r="W9" s="88">
        <v>9.772530445322916</v>
      </c>
      <c r="X9" s="88">
        <v>9.1360518493585108</v>
      </c>
      <c r="Y9" s="88">
        <v>9.3291391540080451</v>
      </c>
      <c r="Z9" s="88">
        <v>9.0582197630069548</v>
      </c>
      <c r="AA9" s="88">
        <v>8.2500062984796649</v>
      </c>
      <c r="AB9" s="88">
        <v>8.2395306725970396</v>
      </c>
      <c r="AC9" s="88">
        <v>8.1707515986197663</v>
      </c>
      <c r="AD9" s="88">
        <v>8.1541760064683508</v>
      </c>
      <c r="AE9" s="88">
        <v>8.0722512209728912</v>
      </c>
      <c r="AF9" s="88">
        <v>8.0851301284129953</v>
      </c>
      <c r="AG9" s="88">
        <v>8.2294313527833349</v>
      </c>
      <c r="AH9" s="88">
        <v>8.3926347995486683</v>
      </c>
      <c r="AI9" s="88">
        <v>8.9174843069549734</v>
      </c>
      <c r="AJ9" s="88">
        <v>9.0479016142513817</v>
      </c>
      <c r="AK9" s="88">
        <v>8.9450108529134713</v>
      </c>
      <c r="AL9" s="88">
        <v>9.0798965815999555</v>
      </c>
      <c r="AM9" s="88">
        <v>9.2380770415503726</v>
      </c>
      <c r="AN9" s="88">
        <v>9.4816929124703169</v>
      </c>
      <c r="AO9" s="88">
        <v>9.6471405810588333</v>
      </c>
      <c r="AP9" s="88">
        <v>9.6341734200504128</v>
      </c>
      <c r="AQ9" s="88">
        <v>9.9590211443625805</v>
      </c>
      <c r="AR9" s="173">
        <v>10.279339538158167</v>
      </c>
      <c r="AS9" s="173">
        <v>10.187719795098015</v>
      </c>
      <c r="AT9" s="173">
        <v>10.076376354318203</v>
      </c>
      <c r="AU9" s="173">
        <v>10.341654858470058</v>
      </c>
      <c r="AV9" s="173">
        <v>10.586916558570374</v>
      </c>
      <c r="AW9" s="173">
        <v>10.424292067513948</v>
      </c>
      <c r="AX9" s="173">
        <v>10.558539617236253</v>
      </c>
      <c r="AY9" s="173">
        <v>10.474155171367567</v>
      </c>
      <c r="AZ9" s="173">
        <v>10.406190365587374</v>
      </c>
      <c r="BA9" s="173">
        <v>10.069645739223775</v>
      </c>
      <c r="BB9" s="174">
        <v>10.267010308133088</v>
      </c>
      <c r="BC9" s="173">
        <v>10.664998210079498</v>
      </c>
      <c r="BD9" s="173">
        <v>10.630016475419293</v>
      </c>
      <c r="BE9" s="174">
        <v>10.426100687743334</v>
      </c>
      <c r="BF9" s="174">
        <v>10.521253670316213</v>
      </c>
      <c r="BG9" s="174">
        <v>11.012854775613079</v>
      </c>
      <c r="BH9" s="174">
        <v>11.3820481290547</v>
      </c>
      <c r="BI9" s="174">
        <v>11.494608162068731</v>
      </c>
      <c r="BJ9" s="174">
        <v>11.754185424041337</v>
      </c>
      <c r="BK9" s="174">
        <v>12.809162549482151</v>
      </c>
      <c r="BL9" s="174">
        <v>12.876946872270892</v>
      </c>
      <c r="BM9" s="174">
        <v>12.311738885346223</v>
      </c>
      <c r="BN9" s="174">
        <v>12.376840328013037</v>
      </c>
      <c r="BO9" s="174">
        <v>13.547236787865669</v>
      </c>
      <c r="BP9" s="174">
        <v>13.79222994340709</v>
      </c>
      <c r="BQ9" s="174">
        <v>13.751773116062353</v>
      </c>
      <c r="BR9" s="174">
        <v>13.237496989269525</v>
      </c>
      <c r="BS9" s="174">
        <v>13.838478153855645</v>
      </c>
      <c r="BT9" s="174">
        <v>14.185041428855111</v>
      </c>
      <c r="BU9" s="174">
        <v>13.847222354847862</v>
      </c>
      <c r="BV9" s="174">
        <v>14.311828282053773</v>
      </c>
      <c r="BW9" s="174">
        <v>17.334913190067848</v>
      </c>
      <c r="BX9" s="175">
        <v>19.386142324853839</v>
      </c>
      <c r="BY9" s="174">
        <v>21.767601631537985</v>
      </c>
      <c r="BZ9" s="174">
        <v>24.584074111747235</v>
      </c>
      <c r="CA9" s="174">
        <v>28.238418310154479</v>
      </c>
      <c r="CB9" s="174">
        <v>30.282431292242773</v>
      </c>
      <c r="CC9" s="174">
        <v>32.285985419090046</v>
      </c>
      <c r="CD9" s="174">
        <v>32.378450071785174</v>
      </c>
      <c r="CE9" s="174">
        <v>32.109159722742632</v>
      </c>
      <c r="CF9" s="174">
        <v>31.096716930612732</v>
      </c>
      <c r="CG9" s="174">
        <v>28.802453673671639</v>
      </c>
      <c r="CH9" s="88" t="s">
        <v>232</v>
      </c>
      <c r="CI9" s="90">
        <f t="shared" si="2"/>
        <v>-7.377831113362765E-2</v>
      </c>
      <c r="CK9" s="91">
        <f t="shared" si="3"/>
        <v>2.6889704809750503E-2</v>
      </c>
    </row>
    <row r="10" spans="1:93" ht="11.25" customHeight="1" x14ac:dyDescent="0.25">
      <c r="A10" s="87" t="s">
        <v>20</v>
      </c>
      <c r="B10" s="75"/>
      <c r="C10" s="76" t="s">
        <v>8</v>
      </c>
      <c r="D10" s="88">
        <v>3.3029999999999999</v>
      </c>
      <c r="E10" s="88">
        <v>3.3039999999999998</v>
      </c>
      <c r="F10" s="88">
        <v>3.3860000000000001</v>
      </c>
      <c r="G10" s="88">
        <v>3.9696525470075845</v>
      </c>
      <c r="H10" s="88">
        <v>4.2738873460933879</v>
      </c>
      <c r="I10" s="88">
        <v>4.2513938997368763</v>
      </c>
      <c r="J10" s="88">
        <v>4.3633101633816818</v>
      </c>
      <c r="K10" s="88">
        <v>5.5251267905973105</v>
      </c>
      <c r="L10" s="88">
        <v>5.9840210133646652</v>
      </c>
      <c r="M10" s="88">
        <v>5.9075482896286573</v>
      </c>
      <c r="N10" s="88">
        <v>5.8504041779071523</v>
      </c>
      <c r="O10" s="88">
        <v>6.9722406615547534</v>
      </c>
      <c r="P10" s="88">
        <v>7.0017130666427887</v>
      </c>
      <c r="Q10" s="88">
        <v>6.2267055978677819</v>
      </c>
      <c r="R10" s="88">
        <v>6.2582687582558085</v>
      </c>
      <c r="S10" s="88">
        <v>6.3181929322210371</v>
      </c>
      <c r="T10" s="88">
        <v>6.3656670587239361</v>
      </c>
      <c r="U10" s="88">
        <v>6.7282511171188037</v>
      </c>
      <c r="V10" s="88">
        <v>7.1752605134050773</v>
      </c>
      <c r="W10" s="88">
        <v>9.226970909330209</v>
      </c>
      <c r="X10" s="88">
        <v>8.237340537374422</v>
      </c>
      <c r="Y10" s="88">
        <v>8.3592020286264717</v>
      </c>
      <c r="Z10" s="88">
        <v>7.9842174602406129</v>
      </c>
      <c r="AA10" s="88">
        <v>7.395960440564826</v>
      </c>
      <c r="AB10" s="88">
        <v>7.2967285369811448</v>
      </c>
      <c r="AC10" s="88">
        <v>7.1146002644749382</v>
      </c>
      <c r="AD10" s="88">
        <v>7.1627179085614241</v>
      </c>
      <c r="AE10" s="88">
        <v>7.2692353538424763</v>
      </c>
      <c r="AF10" s="88">
        <v>7.4561439478840086</v>
      </c>
      <c r="AG10" s="88">
        <v>7.4017238315524407</v>
      </c>
      <c r="AH10" s="88">
        <v>7.4604548929012084</v>
      </c>
      <c r="AI10" s="88">
        <v>7.9888262617431041</v>
      </c>
      <c r="AJ10" s="88">
        <v>8.1125483607564828</v>
      </c>
      <c r="AK10" s="88">
        <v>8.1763776937164714</v>
      </c>
      <c r="AL10" s="88">
        <v>8.2747903797408355</v>
      </c>
      <c r="AM10" s="88">
        <v>8.4563400174825141</v>
      </c>
      <c r="AN10" s="88">
        <v>8.6207233214469738</v>
      </c>
      <c r="AO10" s="88">
        <v>8.8231554099307417</v>
      </c>
      <c r="AP10" s="88">
        <v>8.8237683519903456</v>
      </c>
      <c r="AQ10" s="88">
        <v>9.3378272537103193</v>
      </c>
      <c r="AR10" s="173">
        <v>9.4555095000335001</v>
      </c>
      <c r="AS10" s="173">
        <v>9.2984475799792126</v>
      </c>
      <c r="AT10" s="173">
        <v>9.1206109721793975</v>
      </c>
      <c r="AU10" s="173">
        <v>9.5213631821900879</v>
      </c>
      <c r="AV10" s="173">
        <v>9.8141471153077973</v>
      </c>
      <c r="AW10" s="173">
        <v>9.7168069721538455</v>
      </c>
      <c r="AX10" s="173">
        <v>9.7477305136260917</v>
      </c>
      <c r="AY10" s="173">
        <v>9.6989903148047798</v>
      </c>
      <c r="AZ10" s="173">
        <v>9.6274802765206235</v>
      </c>
      <c r="BA10" s="173">
        <v>9.2673726480266776</v>
      </c>
      <c r="BB10" s="174">
        <v>9.4380319374823092</v>
      </c>
      <c r="BC10" s="173">
        <v>9.9214392535524638</v>
      </c>
      <c r="BD10" s="173">
        <v>10.061810003313573</v>
      </c>
      <c r="BE10" s="174">
        <v>9.9013372780893718</v>
      </c>
      <c r="BF10" s="174">
        <v>9.9611387727456933</v>
      </c>
      <c r="BG10" s="174">
        <v>10.394997466692871</v>
      </c>
      <c r="BH10" s="174">
        <v>10.718968625974377</v>
      </c>
      <c r="BI10" s="174">
        <v>10.887614417151035</v>
      </c>
      <c r="BJ10" s="174">
        <v>11.033930351283153</v>
      </c>
      <c r="BK10" s="174">
        <v>11.907989013342036</v>
      </c>
      <c r="BL10" s="174">
        <v>12.118068603337395</v>
      </c>
      <c r="BM10" s="174">
        <v>11.247821757043132</v>
      </c>
      <c r="BN10" s="174">
        <v>11.458535237371251</v>
      </c>
      <c r="BO10" s="174">
        <v>12.749059954936705</v>
      </c>
      <c r="BP10" s="174">
        <v>13.094023570077045</v>
      </c>
      <c r="BQ10" s="174">
        <v>12.182195068922583</v>
      </c>
      <c r="BR10" s="174">
        <v>11.852448960804862</v>
      </c>
      <c r="BS10" s="174">
        <v>13.016807726968469</v>
      </c>
      <c r="BT10" s="174">
        <v>13.123437146652156</v>
      </c>
      <c r="BU10" s="174">
        <v>12.008625497883697</v>
      </c>
      <c r="BV10" s="174">
        <v>12.349809039526409</v>
      </c>
      <c r="BW10" s="174">
        <v>16.51369279719712</v>
      </c>
      <c r="BX10" s="175">
        <v>17.385168978912859</v>
      </c>
      <c r="BY10" s="174">
        <v>17.745651095209645</v>
      </c>
      <c r="BZ10" s="174">
        <v>20.226113728696053</v>
      </c>
      <c r="CA10" s="174">
        <v>23.360703480275713</v>
      </c>
      <c r="CB10" s="174">
        <v>25.296119565964801</v>
      </c>
      <c r="CC10" s="174">
        <v>28.703838709235075</v>
      </c>
      <c r="CD10" s="174">
        <v>30.408158433135526</v>
      </c>
      <c r="CE10" s="174">
        <v>30.094013390098727</v>
      </c>
      <c r="CF10" s="174">
        <v>29.563996341594866</v>
      </c>
      <c r="CG10" s="174">
        <v>28.423391852040826</v>
      </c>
      <c r="CH10" s="88" t="s">
        <v>233</v>
      </c>
      <c r="CI10" s="90">
        <f t="shared" si="2"/>
        <v>-3.8580862897390933E-2</v>
      </c>
      <c r="CK10" s="91">
        <f t="shared" si="3"/>
        <v>0.16871665887333842</v>
      </c>
    </row>
    <row r="11" spans="1:93" ht="11.25" customHeight="1" x14ac:dyDescent="0.25">
      <c r="A11" s="87" t="s">
        <v>20</v>
      </c>
      <c r="B11" s="75"/>
      <c r="C11" s="66" t="s">
        <v>9</v>
      </c>
      <c r="D11" s="88">
        <v>3.141</v>
      </c>
      <c r="E11" s="88">
        <v>3.0430000000000001</v>
      </c>
      <c r="F11" s="88">
        <v>3.3919999999999999</v>
      </c>
      <c r="G11" s="88">
        <v>3.9349019887242234</v>
      </c>
      <c r="H11" s="88">
        <v>4.097486794641739</v>
      </c>
      <c r="I11" s="88">
        <v>4.0595151624517127</v>
      </c>
      <c r="J11" s="88">
        <v>4.0753639329132003</v>
      </c>
      <c r="K11" s="88">
        <v>5.0377614306433811</v>
      </c>
      <c r="L11" s="88">
        <v>5.877769134300026</v>
      </c>
      <c r="M11" s="88">
        <v>5.6480694200883752</v>
      </c>
      <c r="N11" s="88">
        <v>5.6789141929119822</v>
      </c>
      <c r="O11" s="88">
        <v>6.5575849583856138</v>
      </c>
      <c r="P11" s="88">
        <v>6.6130661089385994</v>
      </c>
      <c r="Q11" s="88">
        <v>5.7405951572747069</v>
      </c>
      <c r="R11" s="88">
        <v>5.9205531245508709</v>
      </c>
      <c r="S11" s="88">
        <v>6.0144726275681615</v>
      </c>
      <c r="T11" s="88">
        <v>6.2813086741788808</v>
      </c>
      <c r="U11" s="88">
        <v>6.6085690510698054</v>
      </c>
      <c r="V11" s="88">
        <v>7.0095022384265366</v>
      </c>
      <c r="W11" s="88">
        <v>8.840756695685732</v>
      </c>
      <c r="X11" s="88">
        <v>8.0766052997695859</v>
      </c>
      <c r="Y11" s="88">
        <v>8.2275306344697992</v>
      </c>
      <c r="Z11" s="88">
        <v>7.7291756177826665</v>
      </c>
      <c r="AA11" s="88">
        <v>7.2567062042819517</v>
      </c>
      <c r="AB11" s="88">
        <v>7.0425879360897241</v>
      </c>
      <c r="AC11" s="88">
        <v>6.5928546150925289</v>
      </c>
      <c r="AD11" s="88">
        <v>6.4966644381331502</v>
      </c>
      <c r="AE11" s="88">
        <v>6.5610072232604626</v>
      </c>
      <c r="AF11" s="88">
        <v>6.9266819000281039</v>
      </c>
      <c r="AG11" s="88">
        <v>7.240470926176843</v>
      </c>
      <c r="AH11" s="88">
        <v>7.0695080983747438</v>
      </c>
      <c r="AI11" s="88">
        <v>7.3895392204540364</v>
      </c>
      <c r="AJ11" s="88">
        <v>7.7786829565617772</v>
      </c>
      <c r="AK11" s="88">
        <v>8.2629145093768983</v>
      </c>
      <c r="AL11" s="88">
        <v>7.9898163777357842</v>
      </c>
      <c r="AM11" s="88">
        <v>8.408607314677548</v>
      </c>
      <c r="AN11" s="88">
        <v>8.5520102196907501</v>
      </c>
      <c r="AO11" s="88">
        <v>9.0575244167705886</v>
      </c>
      <c r="AP11" s="88">
        <v>8.7950536938900594</v>
      </c>
      <c r="AQ11" s="88">
        <v>9.0554838347801301</v>
      </c>
      <c r="AR11" s="173">
        <v>9.3865780526745795</v>
      </c>
      <c r="AS11" s="173">
        <v>9.4568449360822804</v>
      </c>
      <c r="AT11" s="173">
        <v>9.0619031720723964</v>
      </c>
      <c r="AU11" s="173">
        <v>9.5028492298695415</v>
      </c>
      <c r="AV11" s="173">
        <v>9.5582781164345771</v>
      </c>
      <c r="AW11" s="173">
        <v>9.655246975274796</v>
      </c>
      <c r="AX11" s="173">
        <v>9.4122035669168191</v>
      </c>
      <c r="AY11" s="173">
        <v>9.6590136613286877</v>
      </c>
      <c r="AZ11" s="173">
        <v>9.4772057372222811</v>
      </c>
      <c r="BA11" s="173">
        <v>9.2749624512543587</v>
      </c>
      <c r="BB11" s="174">
        <v>9.2261503936056197</v>
      </c>
      <c r="BC11" s="173">
        <v>9.7941337469638299</v>
      </c>
      <c r="BD11" s="173">
        <v>9.9750738921202569</v>
      </c>
      <c r="BE11" s="174">
        <v>9.9565636007455556</v>
      </c>
      <c r="BF11" s="174">
        <v>9.8353194002810387</v>
      </c>
      <c r="BG11" s="174">
        <v>10.488522720742672</v>
      </c>
      <c r="BH11" s="174">
        <v>10.160641538170422</v>
      </c>
      <c r="BI11" s="174">
        <v>10.333911563848275</v>
      </c>
      <c r="BJ11" s="174">
        <v>10.394409713696616</v>
      </c>
      <c r="BK11" s="174">
        <v>10.998150408274153</v>
      </c>
      <c r="BL11" s="174">
        <v>11.48898483623438</v>
      </c>
      <c r="BM11" s="174">
        <v>10.638265203306513</v>
      </c>
      <c r="BN11" s="174">
        <v>10.845628024944203</v>
      </c>
      <c r="BO11" s="174">
        <v>12.063461364673222</v>
      </c>
      <c r="BP11" s="174">
        <v>13.24681972064095</v>
      </c>
      <c r="BQ11" s="174">
        <v>11.846236312666113</v>
      </c>
      <c r="BR11" s="174">
        <v>11.276807987545737</v>
      </c>
      <c r="BS11" s="174">
        <v>13.149170126743897</v>
      </c>
      <c r="BT11" s="174">
        <v>13.133503168989073</v>
      </c>
      <c r="BU11" s="174">
        <v>11.397454455136286</v>
      </c>
      <c r="BV11" s="174">
        <v>11.814184982656595</v>
      </c>
      <c r="BW11" s="174">
        <v>16.740611813832938</v>
      </c>
      <c r="BX11" s="175">
        <v>17.258532500845529</v>
      </c>
      <c r="BY11" s="174">
        <v>16.595994446027806</v>
      </c>
      <c r="BZ11" s="174">
        <v>19.114797215120461</v>
      </c>
      <c r="CA11" s="174">
        <v>20.871236104569871</v>
      </c>
      <c r="CB11" s="174">
        <v>22.625483807782793</v>
      </c>
      <c r="CC11" s="174">
        <v>26.164496686885794</v>
      </c>
      <c r="CD11" s="174">
        <v>28.836074953924555</v>
      </c>
      <c r="CE11" s="174">
        <v>28.738831759621469</v>
      </c>
      <c r="CF11" s="174">
        <v>27.999074927800049</v>
      </c>
      <c r="CG11" s="174">
        <v>26.643804339478091</v>
      </c>
      <c r="CH11" s="88" t="s">
        <v>234</v>
      </c>
      <c r="CI11" s="90">
        <f t="shared" si="2"/>
        <v>-4.8404120200997047E-2</v>
      </c>
      <c r="CK11" s="91">
        <f t="shared" si="3"/>
        <v>0.2375017111531923</v>
      </c>
      <c r="CM11" s="66"/>
    </row>
    <row r="12" spans="1:93" ht="11.9" customHeight="1" x14ac:dyDescent="0.25">
      <c r="A12" s="87" t="s">
        <v>20</v>
      </c>
      <c r="B12" s="92"/>
      <c r="C12" s="66" t="s">
        <v>14</v>
      </c>
      <c r="D12" s="88">
        <v>2.7610000000000001</v>
      </c>
      <c r="E12" s="88">
        <v>2.653</v>
      </c>
      <c r="F12" s="88">
        <v>2.9289999999999998</v>
      </c>
      <c r="G12" s="88">
        <v>3.6274302887725196</v>
      </c>
      <c r="H12" s="88">
        <v>3.634637276815166</v>
      </c>
      <c r="I12" s="88">
        <v>3.6752595223399043</v>
      </c>
      <c r="J12" s="88">
        <v>3.8808253948509668</v>
      </c>
      <c r="K12" s="88">
        <v>4.5845659269801571</v>
      </c>
      <c r="L12" s="88">
        <v>4.9962615508305266</v>
      </c>
      <c r="M12" s="88">
        <v>5.0132938967809597</v>
      </c>
      <c r="N12" s="88">
        <v>5.0256510121550777</v>
      </c>
      <c r="O12" s="88">
        <v>5.4857872040186404</v>
      </c>
      <c r="P12" s="88">
        <v>6.6905090470987938</v>
      </c>
      <c r="Q12" s="88">
        <v>5.6171278446979933</v>
      </c>
      <c r="R12" s="88">
        <v>5.6291061418600377</v>
      </c>
      <c r="S12" s="88">
        <v>5.8092787209891119</v>
      </c>
      <c r="T12" s="88">
        <v>6.460509312115831</v>
      </c>
      <c r="U12" s="88">
        <v>6.8599738291327386</v>
      </c>
      <c r="V12" s="88">
        <v>7.1086009276749351</v>
      </c>
      <c r="W12" s="88">
        <v>9.3623873747815161</v>
      </c>
      <c r="X12" s="88">
        <v>7.9979128066636358</v>
      </c>
      <c r="Y12" s="88">
        <v>8.1831859284846349</v>
      </c>
      <c r="Z12" s="88">
        <v>7.7218158787423228</v>
      </c>
      <c r="AA12" s="88">
        <v>7.2304797120533078</v>
      </c>
      <c r="AB12" s="88">
        <v>6.8343045867219114</v>
      </c>
      <c r="AC12" s="88">
        <v>6.3381972762425853</v>
      </c>
      <c r="AD12" s="88">
        <v>6.4254084090487495</v>
      </c>
      <c r="AE12" s="88">
        <v>6.5687609263205013</v>
      </c>
      <c r="AF12" s="88">
        <v>7.0259984228229939</v>
      </c>
      <c r="AG12" s="88">
        <v>7.0060147041744099</v>
      </c>
      <c r="AH12" s="88">
        <v>6.6416477110127454</v>
      </c>
      <c r="AI12" s="88">
        <v>7.1386429507431242</v>
      </c>
      <c r="AJ12" s="88">
        <v>6.7996169839251639</v>
      </c>
      <c r="AK12" s="88">
        <v>7.9082007401846086</v>
      </c>
      <c r="AL12" s="88">
        <v>7.8394731642113866</v>
      </c>
      <c r="AM12" s="88">
        <v>8.1974872984411977</v>
      </c>
      <c r="AN12" s="88">
        <v>8.6540994794048753</v>
      </c>
      <c r="AO12" s="88">
        <v>8.8361279863490889</v>
      </c>
      <c r="AP12" s="88">
        <v>8.5046536142226614</v>
      </c>
      <c r="AQ12" s="88">
        <v>8.7731261535093701</v>
      </c>
      <c r="AR12" s="173">
        <v>9.0183134070437827</v>
      </c>
      <c r="AS12" s="173">
        <v>9.1893669887237692</v>
      </c>
      <c r="AT12" s="173">
        <v>8.7022393981340702</v>
      </c>
      <c r="AU12" s="173">
        <v>9.3933614433711377</v>
      </c>
      <c r="AV12" s="173">
        <v>9.3948745891997678</v>
      </c>
      <c r="AW12" s="173">
        <v>9.3736570511838888</v>
      </c>
      <c r="AX12" s="173">
        <v>9.2788247949372771</v>
      </c>
      <c r="AY12" s="173">
        <v>9.2666025716178702</v>
      </c>
      <c r="AZ12" s="173">
        <v>9.2734169532622666</v>
      </c>
      <c r="BA12" s="173">
        <v>9.0668595512681218</v>
      </c>
      <c r="BB12" s="174">
        <v>9.0607257040280249</v>
      </c>
      <c r="BC12" s="173">
        <v>9.7069919313256108</v>
      </c>
      <c r="BD12" s="173">
        <v>9.8372964780081862</v>
      </c>
      <c r="BE12" s="174">
        <v>9.9581072947075633</v>
      </c>
      <c r="BF12" s="174">
        <v>9.7660836409463414</v>
      </c>
      <c r="BG12" s="174">
        <v>10.165375164333311</v>
      </c>
      <c r="BH12" s="174">
        <v>9.8494827469858155</v>
      </c>
      <c r="BI12" s="174">
        <v>9.9963638474859611</v>
      </c>
      <c r="BJ12" s="174">
        <v>10.088114419180881</v>
      </c>
      <c r="BK12" s="174">
        <v>10.256589675774681</v>
      </c>
      <c r="BL12" s="174">
        <v>11.282314192791052</v>
      </c>
      <c r="BM12" s="174">
        <v>10.126858707763022</v>
      </c>
      <c r="BN12" s="174">
        <v>9.9650372615925065</v>
      </c>
      <c r="BO12" s="174">
        <v>11.531268046964314</v>
      </c>
      <c r="BP12" s="174">
        <v>12.627269862517075</v>
      </c>
      <c r="BQ12" s="174">
        <v>10.595624749798693</v>
      </c>
      <c r="BR12" s="174">
        <v>10.413490111287942</v>
      </c>
      <c r="BS12" s="174">
        <v>12.613336046146671</v>
      </c>
      <c r="BT12" s="174">
        <v>12.346331630188864</v>
      </c>
      <c r="BU12" s="174">
        <v>11.288468593740342</v>
      </c>
      <c r="BV12" s="174">
        <v>11.93696815098464</v>
      </c>
      <c r="BW12" s="174">
        <v>16.509127020681003</v>
      </c>
      <c r="BX12" s="175">
        <v>17.224826725104563</v>
      </c>
      <c r="BY12" s="174">
        <v>17.492570983578482</v>
      </c>
      <c r="BZ12" s="174">
        <v>20.408205039071419</v>
      </c>
      <c r="CA12" s="174">
        <v>22.206958416177613</v>
      </c>
      <c r="CB12" s="174">
        <v>22.011497814953859</v>
      </c>
      <c r="CC12" s="174">
        <v>21.905422694424693</v>
      </c>
      <c r="CD12" s="174">
        <v>22.858626474043557</v>
      </c>
      <c r="CE12" s="174">
        <v>23.182739311939336</v>
      </c>
      <c r="CF12" s="174">
        <v>23.595739037045373</v>
      </c>
      <c r="CG12" s="174">
        <v>22.732011660694369</v>
      </c>
      <c r="CH12" s="88" t="s">
        <v>235</v>
      </c>
      <c r="CI12" s="90">
        <f t="shared" si="2"/>
        <v>-3.660522668923194E-2</v>
      </c>
      <c r="CK12" s="91">
        <f t="shared" si="3"/>
        <v>7.1973349356318383E-2</v>
      </c>
    </row>
    <row r="13" spans="1:93" ht="11.9" customHeight="1" x14ac:dyDescent="0.25">
      <c r="A13" s="93" t="s">
        <v>20</v>
      </c>
      <c r="B13" s="94"/>
      <c r="C13" s="73" t="s">
        <v>48</v>
      </c>
      <c r="D13" s="95"/>
      <c r="E13" s="95"/>
      <c r="F13" s="95"/>
      <c r="G13" s="95"/>
      <c r="H13" s="96"/>
      <c r="I13" s="96"/>
      <c r="J13" s="97"/>
      <c r="K13" s="98"/>
      <c r="L13" s="98"/>
      <c r="M13" s="98"/>
      <c r="N13" s="98"/>
      <c r="O13" s="98"/>
      <c r="P13" s="98">
        <v>6.3221120472011654</v>
      </c>
      <c r="Q13" s="98">
        <v>4.7551579707801439</v>
      </c>
      <c r="R13" s="98">
        <v>4.1944260287207777</v>
      </c>
      <c r="S13" s="98">
        <v>5.3542632450878447</v>
      </c>
      <c r="T13" s="98">
        <v>5.6471990720156455</v>
      </c>
      <c r="U13" s="98">
        <v>6.1525915098465784</v>
      </c>
      <c r="V13" s="98">
        <v>6.3004233297397638</v>
      </c>
      <c r="W13" s="98">
        <v>7.6724739705175118</v>
      </c>
      <c r="X13" s="98">
        <v>7.0651196553517543</v>
      </c>
      <c r="Y13" s="98">
        <v>6.8888673399383649</v>
      </c>
      <c r="Z13" s="98">
        <v>6.6102046525710856</v>
      </c>
      <c r="AA13" s="98">
        <v>7.0597741833920526</v>
      </c>
      <c r="AB13" s="98">
        <v>7.1120685957825804</v>
      </c>
      <c r="AC13" s="98">
        <v>6.2421862584442627</v>
      </c>
      <c r="AD13" s="98">
        <v>6.6352876280521151</v>
      </c>
      <c r="AE13" s="98">
        <v>6.3976727607256763</v>
      </c>
      <c r="AF13" s="98">
        <v>6.9571067959104269</v>
      </c>
      <c r="AG13" s="98">
        <v>6.5833082310959083</v>
      </c>
      <c r="AH13" s="98">
        <v>6.981566498963196</v>
      </c>
      <c r="AI13" s="98">
        <v>7.2551204462673251</v>
      </c>
      <c r="AJ13" s="98">
        <v>7.6233022688733243</v>
      </c>
      <c r="AK13" s="98">
        <v>7.9248095953494735</v>
      </c>
      <c r="AL13" s="98">
        <v>7.8580082132170022</v>
      </c>
      <c r="AM13" s="98">
        <v>8.2938098057292873</v>
      </c>
      <c r="AN13" s="98">
        <v>8.1913651808238406</v>
      </c>
      <c r="AO13" s="98">
        <v>8.2572034073709677</v>
      </c>
      <c r="AP13" s="98">
        <v>8.5116802918302366</v>
      </c>
      <c r="AQ13" s="98">
        <v>8.6795447318543353</v>
      </c>
      <c r="AR13" s="176">
        <v>9.0317505488417655</v>
      </c>
      <c r="AS13" s="176">
        <v>8.7417029965602175</v>
      </c>
      <c r="AT13" s="176">
        <v>8.558203488621114</v>
      </c>
      <c r="AU13" s="176">
        <v>9.1772414893478214</v>
      </c>
      <c r="AV13" s="176">
        <v>9.0343917610185063</v>
      </c>
      <c r="AW13" s="176">
        <v>8.9809084691515757</v>
      </c>
      <c r="AX13" s="176">
        <v>9.0268813768622191</v>
      </c>
      <c r="AY13" s="176">
        <v>9.1873781015620555</v>
      </c>
      <c r="AZ13" s="176">
        <v>8.8810835075017174</v>
      </c>
      <c r="BA13" s="176">
        <v>9.0384747026706975</v>
      </c>
      <c r="BB13" s="177">
        <v>8.9615554100931583</v>
      </c>
      <c r="BC13" s="176">
        <v>9.4108074530406256</v>
      </c>
      <c r="BD13" s="176">
        <v>9.0689934214367049</v>
      </c>
      <c r="BE13" s="177">
        <v>8.7203941892685641</v>
      </c>
      <c r="BF13" s="177">
        <v>8.7335799914073551</v>
      </c>
      <c r="BG13" s="177">
        <v>9.2868499167015148</v>
      </c>
      <c r="BH13" s="177">
        <v>9.1759689390867951</v>
      </c>
      <c r="BI13" s="177">
        <v>9.4289518318734284</v>
      </c>
      <c r="BJ13" s="177">
        <v>9.8334102024693184</v>
      </c>
      <c r="BK13" s="177">
        <v>9.8673132717892162</v>
      </c>
      <c r="BL13" s="177">
        <v>10.843482482192059</v>
      </c>
      <c r="BM13" s="177">
        <v>9.936608605791811</v>
      </c>
      <c r="BN13" s="177">
        <v>9.9243141669807002</v>
      </c>
      <c r="BO13" s="177">
        <v>12.387698757676995</v>
      </c>
      <c r="BP13" s="177">
        <v>12.654733050418569</v>
      </c>
      <c r="BQ13" s="177">
        <v>11.305263047466493</v>
      </c>
      <c r="BR13" s="177">
        <v>10.740149380554007</v>
      </c>
      <c r="BS13" s="177">
        <v>12.651042844401301</v>
      </c>
      <c r="BT13" s="177">
        <v>13.801119170384373</v>
      </c>
      <c r="BU13" s="177">
        <v>11.523957115046091</v>
      </c>
      <c r="BV13" s="177">
        <v>11.957540248748471</v>
      </c>
      <c r="BW13" s="177">
        <v>16.380121566690502</v>
      </c>
      <c r="BX13" s="177">
        <v>18.095634600448541</v>
      </c>
      <c r="BY13" s="177">
        <v>17.049881158100288</v>
      </c>
      <c r="BZ13" s="177">
        <v>20.166415756627938</v>
      </c>
      <c r="CA13" s="177">
        <v>22.04501456458247</v>
      </c>
      <c r="CB13" s="177">
        <v>20.680478114163723</v>
      </c>
      <c r="CC13" s="177">
        <v>20.490585904328707</v>
      </c>
      <c r="CD13" s="177">
        <v>22.702188447498045</v>
      </c>
      <c r="CE13" s="177">
        <v>22.870881671112787</v>
      </c>
      <c r="CF13" s="177">
        <v>22.453581715193938</v>
      </c>
      <c r="CG13" s="177">
        <v>21.614479927133225</v>
      </c>
      <c r="CH13" s="88" t="s">
        <v>236</v>
      </c>
      <c r="CI13" s="90">
        <f t="shared" si="2"/>
        <v>-3.7370509467222646E-2</v>
      </c>
      <c r="CK13" s="91">
        <f t="shared" si="3"/>
        <v>8.5738037159587943E-2</v>
      </c>
      <c r="CM13" s="88"/>
      <c r="CN13"/>
      <c r="CO13"/>
    </row>
    <row r="14" spans="1:93" ht="11.25" customHeight="1" x14ac:dyDescent="0.25">
      <c r="A14" s="87" t="s">
        <v>19</v>
      </c>
      <c r="B14" s="75"/>
      <c r="C14" s="66" t="s">
        <v>13</v>
      </c>
      <c r="D14" s="99">
        <v>1.488</v>
      </c>
      <c r="E14" s="99">
        <v>1.363</v>
      </c>
      <c r="F14" s="99">
        <v>1.5980000000000001</v>
      </c>
      <c r="G14" s="99">
        <v>1.3700567732612341</v>
      </c>
      <c r="H14" s="99">
        <v>1.7089881503402689</v>
      </c>
      <c r="I14" s="99">
        <v>1.7609886636286443</v>
      </c>
      <c r="J14" s="99">
        <v>1.7774407676069026</v>
      </c>
      <c r="K14" s="99">
        <v>1.98933659216547</v>
      </c>
      <c r="L14" s="99">
        <v>2.2664637127073517</v>
      </c>
      <c r="M14" s="99">
        <v>2.1726003386463941</v>
      </c>
      <c r="N14" s="99">
        <v>2.4419484304760464</v>
      </c>
      <c r="O14" s="99">
        <v>2.623422315374357</v>
      </c>
      <c r="P14" s="99">
        <v>2.8155405715927859</v>
      </c>
      <c r="Q14" s="99">
        <v>2.621041761870218</v>
      </c>
      <c r="R14" s="99">
        <v>2.5801772305021333</v>
      </c>
      <c r="S14" s="99">
        <v>2.6512919729163955</v>
      </c>
      <c r="T14" s="99">
        <v>2.927026623671146</v>
      </c>
      <c r="U14" s="99">
        <v>2.9449863384565216</v>
      </c>
      <c r="V14" s="99">
        <v>3.168391934431571</v>
      </c>
      <c r="W14" s="99">
        <v>3.5482322179066328</v>
      </c>
      <c r="X14" s="99">
        <v>3.7265228597883588</v>
      </c>
      <c r="Y14" s="99">
        <v>3.6296948704085996</v>
      </c>
      <c r="Z14" s="99">
        <v>3.4581410820297012</v>
      </c>
      <c r="AA14" s="99">
        <v>3.1155721946645842</v>
      </c>
      <c r="AB14" s="99">
        <v>3.2048967105131507</v>
      </c>
      <c r="AC14" s="99">
        <v>3.3223430659553972</v>
      </c>
      <c r="AD14" s="99">
        <v>3.3260960502614467</v>
      </c>
      <c r="AE14" s="99">
        <v>2.8567994123217986</v>
      </c>
      <c r="AF14" s="99">
        <v>3.1199450319827524</v>
      </c>
      <c r="AG14" s="99">
        <v>3.3882709617023137</v>
      </c>
      <c r="AH14" s="99">
        <v>3.3134111980116776</v>
      </c>
      <c r="AI14" s="99">
        <v>3.5550655478862803</v>
      </c>
      <c r="AJ14" s="99">
        <v>3.7517397037890543</v>
      </c>
      <c r="AK14" s="99">
        <v>4.0093612566021237</v>
      </c>
      <c r="AL14" s="99">
        <v>4.4248217173187623</v>
      </c>
      <c r="AM14" s="99">
        <v>3.9529029420208883</v>
      </c>
      <c r="AN14" s="99">
        <v>3.8672603741608489</v>
      </c>
      <c r="AO14" s="99">
        <v>4.1747749961416822</v>
      </c>
      <c r="AP14" s="99">
        <v>4.6733373546980639</v>
      </c>
      <c r="AQ14" s="99">
        <v>4.1526796836022077</v>
      </c>
      <c r="AR14" s="178">
        <v>4.0667499179243736</v>
      </c>
      <c r="AS14" s="178">
        <v>4.4449848280569393</v>
      </c>
      <c r="AT14" s="178">
        <v>5.0630998603127502</v>
      </c>
      <c r="AU14" s="178">
        <v>4.4110173912144059</v>
      </c>
      <c r="AV14" s="178">
        <v>3.8374287882837192</v>
      </c>
      <c r="AW14" s="178">
        <v>4.3777744649182422</v>
      </c>
      <c r="AX14" s="178">
        <v>4.8317320152283481</v>
      </c>
      <c r="AY14" s="178">
        <v>4.1840020592617213</v>
      </c>
      <c r="AZ14" s="178">
        <v>3.7726194356103662</v>
      </c>
      <c r="BA14" s="178">
        <v>4.0462815678110911</v>
      </c>
      <c r="BB14" s="179">
        <v>5.0209240061875482</v>
      </c>
      <c r="BC14" s="178">
        <v>3.6062162061938445</v>
      </c>
      <c r="BD14" s="178">
        <v>3.5285800101661078</v>
      </c>
      <c r="BE14" s="180">
        <v>4.0374103506879466</v>
      </c>
      <c r="BF14" s="180">
        <v>4.8920038827795684</v>
      </c>
      <c r="BG14" s="180">
        <v>3.6646984323930987</v>
      </c>
      <c r="BH14" s="180">
        <v>3.430025995095574</v>
      </c>
      <c r="BI14" s="180">
        <v>4.0529017334588922</v>
      </c>
      <c r="BJ14" s="180">
        <v>4.8832370157158218</v>
      </c>
      <c r="BK14" s="180">
        <v>4.0881251606443483</v>
      </c>
      <c r="BL14" s="180">
        <v>3.9529487793869689</v>
      </c>
      <c r="BM14" s="180">
        <v>4.5221444009365666</v>
      </c>
      <c r="BN14" s="180">
        <v>5.894709437187668</v>
      </c>
      <c r="BO14" s="180">
        <v>4.055549220325994</v>
      </c>
      <c r="BP14" s="180">
        <v>3.9367380513792463</v>
      </c>
      <c r="BQ14" s="180">
        <v>5.2015520871795928</v>
      </c>
      <c r="BR14" s="180">
        <v>6.7237790606459136</v>
      </c>
      <c r="BS14" s="180">
        <v>4.4285842962393867</v>
      </c>
      <c r="BT14" s="180">
        <v>3.8588363469126223</v>
      </c>
      <c r="BU14" s="180">
        <v>4.5610324669654077</v>
      </c>
      <c r="BV14" s="180">
        <v>5.8186099850414292</v>
      </c>
      <c r="BW14" s="180">
        <v>5.0730324160100144</v>
      </c>
      <c r="BX14" s="181">
        <v>4.9134092522488615</v>
      </c>
      <c r="BY14" s="180">
        <v>7.3565816162051574</v>
      </c>
      <c r="BZ14" s="180">
        <v>10.242048711611512</v>
      </c>
      <c r="CA14" s="180">
        <v>8.2507606617485312</v>
      </c>
      <c r="CB14" s="180">
        <v>8.9116511442198725</v>
      </c>
      <c r="CC14" s="180">
        <v>9.3086500226030928</v>
      </c>
      <c r="CD14" s="180">
        <v>11.673204286605701</v>
      </c>
      <c r="CE14" s="180">
        <v>8.6990444587144715</v>
      </c>
      <c r="CF14" s="180">
        <v>8.4894167082858871</v>
      </c>
      <c r="CG14" s="180">
        <v>8.7266482623804045</v>
      </c>
      <c r="CH14" s="99" t="s">
        <v>237</v>
      </c>
      <c r="CI14" s="90">
        <f t="shared" si="2"/>
        <v>2.7944387965191275E-2</v>
      </c>
      <c r="CK14" s="91">
        <f t="shared" si="3"/>
        <v>-4.7380045414799232E-2</v>
      </c>
      <c r="CM14"/>
      <c r="CN14"/>
      <c r="CO14"/>
    </row>
    <row r="15" spans="1:93" ht="11.25" customHeight="1" x14ac:dyDescent="0.25">
      <c r="A15" s="87" t="s">
        <v>19</v>
      </c>
      <c r="B15" s="75"/>
      <c r="C15" s="66" t="s">
        <v>7</v>
      </c>
      <c r="D15" s="99">
        <v>1.2949999999999999</v>
      </c>
      <c r="E15" s="99">
        <v>1.2210000000000001</v>
      </c>
      <c r="F15" s="99">
        <v>1.4450000000000001</v>
      </c>
      <c r="G15" s="99">
        <v>1.3028833610206834</v>
      </c>
      <c r="H15" s="99">
        <v>1.6124302626830544</v>
      </c>
      <c r="I15" s="99">
        <v>1.7607152014177505</v>
      </c>
      <c r="J15" s="99">
        <v>1.7094673820480855</v>
      </c>
      <c r="K15" s="99">
        <v>1.9930030397843368</v>
      </c>
      <c r="L15" s="99">
        <v>2.3026772947835932</v>
      </c>
      <c r="M15" s="99">
        <v>2.1263768684027182</v>
      </c>
      <c r="N15" s="99">
        <v>2.2441984638536532</v>
      </c>
      <c r="O15" s="99">
        <v>2.3643071442614993</v>
      </c>
      <c r="P15" s="99">
        <v>2.6214010376020189</v>
      </c>
      <c r="Q15" s="99">
        <v>2.2604462138541264</v>
      </c>
      <c r="R15" s="99">
        <v>1.9192730896700623</v>
      </c>
      <c r="S15" s="99">
        <v>2.2336680204057906</v>
      </c>
      <c r="T15" s="99">
        <v>2.3471629778291923</v>
      </c>
      <c r="U15" s="99">
        <v>2.3747000656848796</v>
      </c>
      <c r="V15" s="99">
        <v>2.4804737706169244</v>
      </c>
      <c r="W15" s="99">
        <v>2.954022597263426</v>
      </c>
      <c r="X15" s="99">
        <v>2.8916289843951652</v>
      </c>
      <c r="Y15" s="99">
        <v>2.7031409846964789</v>
      </c>
      <c r="Z15" s="99">
        <v>2.1835376343637485</v>
      </c>
      <c r="AA15" s="99">
        <v>2.0793567384917986</v>
      </c>
      <c r="AB15" s="99">
        <v>2.3569462383568642</v>
      </c>
      <c r="AC15" s="99">
        <v>2.3140813825645821</v>
      </c>
      <c r="AD15" s="99">
        <v>2.3228667518973127</v>
      </c>
      <c r="AE15" s="99">
        <v>2.1731705177322591</v>
      </c>
      <c r="AF15" s="99">
        <v>2.263112056075939</v>
      </c>
      <c r="AG15" s="99">
        <v>2.4089944779648969</v>
      </c>
      <c r="AH15" s="99">
        <v>2.5181389408493127</v>
      </c>
      <c r="AI15" s="99">
        <v>2.798923483496405</v>
      </c>
      <c r="AJ15" s="99">
        <v>2.8833997917025438</v>
      </c>
      <c r="AK15" s="99">
        <v>2.9879114709898231</v>
      </c>
      <c r="AL15" s="99">
        <v>2.9551838399909713</v>
      </c>
      <c r="AM15" s="99">
        <v>2.8394492262103381</v>
      </c>
      <c r="AN15" s="99">
        <v>2.9766899625142664</v>
      </c>
      <c r="AO15" s="99">
        <v>3.2234647110909087</v>
      </c>
      <c r="AP15" s="99">
        <v>3.5111441594682575</v>
      </c>
      <c r="AQ15" s="99">
        <v>3.0890197551330822</v>
      </c>
      <c r="AR15" s="178">
        <v>3.1396367550247741</v>
      </c>
      <c r="AS15" s="178">
        <v>3.3826960817111913</v>
      </c>
      <c r="AT15" s="178">
        <v>3.5403832484497801</v>
      </c>
      <c r="AU15" s="178">
        <v>2.802931224455083</v>
      </c>
      <c r="AV15" s="178">
        <v>2.8607653589591542</v>
      </c>
      <c r="AW15" s="178">
        <v>2.6304646230254938</v>
      </c>
      <c r="AX15" s="178">
        <v>3.0675452996167096</v>
      </c>
      <c r="AY15" s="178">
        <v>2.5487644038227097</v>
      </c>
      <c r="AZ15" s="178">
        <v>2.4411352966498399</v>
      </c>
      <c r="BA15" s="178">
        <v>2.36056820093075</v>
      </c>
      <c r="BB15" s="179">
        <v>2.6917120786101836</v>
      </c>
      <c r="BC15" s="178">
        <v>2.039547219871634</v>
      </c>
      <c r="BD15" s="178">
        <v>2.0790251691975952</v>
      </c>
      <c r="BE15" s="180">
        <v>2.317947323366008</v>
      </c>
      <c r="BF15" s="180">
        <v>2.2858651074603711</v>
      </c>
      <c r="BG15" s="180">
        <v>1.8998631960644157</v>
      </c>
      <c r="BH15" s="180">
        <v>2.0987459790623748</v>
      </c>
      <c r="BI15" s="180">
        <v>2.6965714275408739</v>
      </c>
      <c r="BJ15" s="180">
        <v>3.2774203590712938</v>
      </c>
      <c r="BK15" s="180">
        <v>2.6010622423505154</v>
      </c>
      <c r="BL15" s="180">
        <v>2.4371650884213536</v>
      </c>
      <c r="BM15" s="180">
        <v>2.5407127379811096</v>
      </c>
      <c r="BN15" s="180">
        <v>2.8586515509725143</v>
      </c>
      <c r="BO15" s="180">
        <v>2.3997490287563195</v>
      </c>
      <c r="BP15" s="180">
        <v>2.3448746899629036</v>
      </c>
      <c r="BQ15" s="180">
        <v>2.4716800630330944</v>
      </c>
      <c r="BR15" s="180">
        <v>2.8021771360763759</v>
      </c>
      <c r="BS15" s="180">
        <v>2.4476238904532188</v>
      </c>
      <c r="BT15" s="180">
        <v>2.2011708025693157</v>
      </c>
      <c r="BU15" s="180">
        <v>2.3556954427707826</v>
      </c>
      <c r="BV15" s="180">
        <v>2.7589748687198075</v>
      </c>
      <c r="BW15" s="180">
        <v>3.65069679765466</v>
      </c>
      <c r="BX15" s="180">
        <v>3.3375614195721766</v>
      </c>
      <c r="BY15" s="180">
        <v>4.2831273697324228</v>
      </c>
      <c r="BZ15" s="180">
        <v>5.370769343412241</v>
      </c>
      <c r="CA15" s="180">
        <v>4.8890292307699319</v>
      </c>
      <c r="CB15" s="180">
        <v>6.7851310921284638</v>
      </c>
      <c r="CC15" s="180">
        <v>5.7175616506093849</v>
      </c>
      <c r="CD15" s="180">
        <v>5.8831568543696244</v>
      </c>
      <c r="CE15" s="180">
        <v>5.7672026995798866</v>
      </c>
      <c r="CF15" s="180">
        <v>5.7048340757501501</v>
      </c>
      <c r="CG15" s="180">
        <v>4.9964753704963218</v>
      </c>
      <c r="CH15" s="99" t="s">
        <v>238</v>
      </c>
      <c r="CI15" s="90">
        <f t="shared" si="2"/>
        <v>-0.12416815210540255</v>
      </c>
      <c r="CK15" s="91">
        <f t="shared" si="3"/>
        <v>-0.15921534922613112</v>
      </c>
      <c r="CM15"/>
      <c r="CN15"/>
      <c r="CO15"/>
    </row>
    <row r="16" spans="1:93" ht="11.9" customHeight="1" x14ac:dyDescent="0.25">
      <c r="A16" s="87" t="s">
        <v>19</v>
      </c>
      <c r="B16" s="75"/>
      <c r="C16" s="66" t="s">
        <v>8</v>
      </c>
      <c r="D16" s="99">
        <v>1.0780000000000001</v>
      </c>
      <c r="E16" s="99">
        <v>1.1850000000000001</v>
      </c>
      <c r="F16" s="99">
        <v>1.1439999999999999</v>
      </c>
      <c r="G16" s="99">
        <v>1.2499845835177077</v>
      </c>
      <c r="H16" s="99">
        <v>1.4947498351994346</v>
      </c>
      <c r="I16" s="99">
        <v>1.6559007236365861</v>
      </c>
      <c r="J16" s="99">
        <v>1.5052988749147336</v>
      </c>
      <c r="K16" s="99">
        <v>1.8970208432834201</v>
      </c>
      <c r="L16" s="99">
        <v>2.2823870148394971</v>
      </c>
      <c r="M16" s="99">
        <v>1.9414626851014887</v>
      </c>
      <c r="N16" s="99">
        <v>2.0370853804005487</v>
      </c>
      <c r="O16" s="99">
        <v>1.981521626041916</v>
      </c>
      <c r="P16" s="99">
        <v>2.1514399241860338</v>
      </c>
      <c r="Q16" s="99">
        <v>1.8111966944600197</v>
      </c>
      <c r="R16" s="99">
        <v>1.5425947861244522</v>
      </c>
      <c r="S16" s="99">
        <v>1.8000704757066475</v>
      </c>
      <c r="T16" s="99">
        <v>1.9618712754154364</v>
      </c>
      <c r="U16" s="99">
        <v>2.1502277938928551</v>
      </c>
      <c r="V16" s="99">
        <v>2.2216579402638286</v>
      </c>
      <c r="W16" s="99">
        <v>2.6513186317157174</v>
      </c>
      <c r="X16" s="99">
        <v>2.6719393246314813</v>
      </c>
      <c r="Y16" s="99">
        <v>2.2760659786579924</v>
      </c>
      <c r="Z16" s="99">
        <v>1.8692046277858239</v>
      </c>
      <c r="AA16" s="99">
        <v>1.803361113355971</v>
      </c>
      <c r="AB16" s="99">
        <v>1.9395628936618108</v>
      </c>
      <c r="AC16" s="99">
        <v>1.7423852652114766</v>
      </c>
      <c r="AD16" s="99">
        <v>1.7424451659714357</v>
      </c>
      <c r="AE16" s="99">
        <v>1.8629016616774099</v>
      </c>
      <c r="AF16" s="99">
        <v>1.9823361822398777</v>
      </c>
      <c r="AG16" s="99">
        <v>2.0943210938219536</v>
      </c>
      <c r="AH16" s="99">
        <v>2.0122235616097797</v>
      </c>
      <c r="AI16" s="99">
        <v>2.4508613003312703</v>
      </c>
      <c r="AJ16" s="99">
        <v>2.5254640942694411</v>
      </c>
      <c r="AK16" s="99">
        <v>2.5790339134282547</v>
      </c>
      <c r="AL16" s="99">
        <v>2.4662975737062842</v>
      </c>
      <c r="AM16" s="99">
        <v>2.6550961942244009</v>
      </c>
      <c r="AN16" s="99">
        <v>2.8396947708234044</v>
      </c>
      <c r="AO16" s="99">
        <v>2.9060485910895935</v>
      </c>
      <c r="AP16" s="99">
        <v>2.9082543684948061</v>
      </c>
      <c r="AQ16" s="99">
        <v>2.9141682880125681</v>
      </c>
      <c r="AR16" s="178">
        <v>2.9592569506167758</v>
      </c>
      <c r="AS16" s="178">
        <v>2.8593576348299314</v>
      </c>
      <c r="AT16" s="178">
        <v>2.585841899000024</v>
      </c>
      <c r="AU16" s="178">
        <v>2.6535247168273224</v>
      </c>
      <c r="AV16" s="178">
        <v>2.5835336024191364</v>
      </c>
      <c r="AW16" s="178">
        <v>2.3385860803938221</v>
      </c>
      <c r="AX16" s="178">
        <v>2.45641324558708</v>
      </c>
      <c r="AY16" s="178">
        <v>2.3665699128679965</v>
      </c>
      <c r="AZ16" s="178">
        <v>2.2540722634067967</v>
      </c>
      <c r="BA16" s="178">
        <v>1.9813580342399528</v>
      </c>
      <c r="BB16" s="179">
        <v>2.1010851588542936</v>
      </c>
      <c r="BC16" s="178">
        <v>1.9744603100616644</v>
      </c>
      <c r="BD16" s="178">
        <v>2.0501653247698779</v>
      </c>
      <c r="BE16" s="180">
        <v>2.0244286742907609</v>
      </c>
      <c r="BF16" s="180">
        <v>1.978035160726608</v>
      </c>
      <c r="BG16" s="180">
        <v>1.8364108925075588</v>
      </c>
      <c r="BH16" s="180">
        <v>2.0897185585560845</v>
      </c>
      <c r="BI16" s="180">
        <v>2.3247935366066814</v>
      </c>
      <c r="BJ16" s="180">
        <v>2.3303364415439276</v>
      </c>
      <c r="BK16" s="180">
        <v>2.3953269857998558</v>
      </c>
      <c r="BL16" s="180">
        <v>2.3552403014502135</v>
      </c>
      <c r="BM16" s="180">
        <v>2.2018524483445456</v>
      </c>
      <c r="BN16" s="180">
        <v>2.1974113279716012</v>
      </c>
      <c r="BO16" s="180">
        <v>2.2669571296925288</v>
      </c>
      <c r="BP16" s="180">
        <v>2.3022712364422273</v>
      </c>
      <c r="BQ16" s="180">
        <v>2.0149202868668321</v>
      </c>
      <c r="BR16" s="180">
        <v>1.9695846025113342</v>
      </c>
      <c r="BS16" s="180">
        <v>2.1449925310571878</v>
      </c>
      <c r="BT16" s="180">
        <v>2.1261590560034791</v>
      </c>
      <c r="BU16" s="180">
        <v>2.1430888336946436</v>
      </c>
      <c r="BV16" s="180">
        <v>2.8260985977874444</v>
      </c>
      <c r="BW16" s="180">
        <v>4.2830536104177694</v>
      </c>
      <c r="BX16" s="180">
        <v>3.9750307234129796</v>
      </c>
      <c r="BY16" s="180">
        <v>3.9289236304309174</v>
      </c>
      <c r="BZ16" s="180">
        <v>5.4545415695535393</v>
      </c>
      <c r="CA16" s="180">
        <v>5.1649295484888009</v>
      </c>
      <c r="CB16" s="180">
        <v>6.7053428011026037</v>
      </c>
      <c r="CC16" s="180">
        <v>5.0195632273130926</v>
      </c>
      <c r="CD16" s="180">
        <v>4.8375939302728499</v>
      </c>
      <c r="CE16" s="180">
        <v>5.1403702701213998</v>
      </c>
      <c r="CF16" s="180">
        <v>4.9156408518904717</v>
      </c>
      <c r="CG16" s="180">
        <v>4.4824933679290515</v>
      </c>
      <c r="CH16" s="99" t="s">
        <v>239</v>
      </c>
      <c r="CI16" s="90">
        <f t="shared" si="2"/>
        <v>-8.8116177933308393E-2</v>
      </c>
      <c r="CK16" s="91">
        <f t="shared" si="3"/>
        <v>-0.26690685357918453</v>
      </c>
      <c r="CM16"/>
      <c r="CN16"/>
      <c r="CO16"/>
    </row>
    <row r="17" spans="1:93" x14ac:dyDescent="0.25">
      <c r="A17" s="87" t="s">
        <v>19</v>
      </c>
      <c r="B17" s="75"/>
      <c r="C17" s="66" t="s">
        <v>9</v>
      </c>
      <c r="D17" s="99">
        <v>0.98199999999999998</v>
      </c>
      <c r="E17" s="99">
        <v>0.98699999999999999</v>
      </c>
      <c r="F17" s="99">
        <v>0.86199999999999999</v>
      </c>
      <c r="G17" s="99">
        <v>1.1396917965855147</v>
      </c>
      <c r="H17" s="99">
        <v>1.369940806316728</v>
      </c>
      <c r="I17" s="99">
        <v>1.3503532129084812</v>
      </c>
      <c r="J17" s="99">
        <v>1.2601875469870987</v>
      </c>
      <c r="K17" s="99">
        <v>1.7694369235770235</v>
      </c>
      <c r="L17" s="99">
        <v>2.3167693508553531</v>
      </c>
      <c r="M17" s="99">
        <v>1.7431546026995055</v>
      </c>
      <c r="N17" s="99">
        <v>1.6663401460111111</v>
      </c>
      <c r="O17" s="99">
        <v>1.8466601415908221</v>
      </c>
      <c r="P17" s="99">
        <v>1.8941711229535678</v>
      </c>
      <c r="Q17" s="99">
        <v>1.3764178732569952</v>
      </c>
      <c r="R17" s="99">
        <v>1.2912634509180809</v>
      </c>
      <c r="S17" s="99">
        <v>1.5879792462038913</v>
      </c>
      <c r="T17" s="99">
        <v>1.8624946912185687</v>
      </c>
      <c r="U17" s="99">
        <v>2.0593033966027932</v>
      </c>
      <c r="V17" s="99">
        <v>2.1484595906082053</v>
      </c>
      <c r="W17" s="99">
        <v>2.5661743376068666</v>
      </c>
      <c r="X17" s="99">
        <v>2.5012803813105338</v>
      </c>
      <c r="Y17" s="99">
        <v>1.9089220622922141</v>
      </c>
      <c r="Z17" s="99">
        <v>1.6998560773314719</v>
      </c>
      <c r="AA17" s="99">
        <v>1.6528979501751375</v>
      </c>
      <c r="AB17" s="99">
        <v>1.774751525244689</v>
      </c>
      <c r="AC17" s="99">
        <v>1.5682675843480625</v>
      </c>
      <c r="AD17" s="99">
        <v>1.6420018271080794</v>
      </c>
      <c r="AE17" s="99">
        <v>1.8271735630862911</v>
      </c>
      <c r="AF17" s="99">
        <v>1.9333461596049584</v>
      </c>
      <c r="AG17" s="99">
        <v>2.0716813069226823</v>
      </c>
      <c r="AH17" s="99">
        <v>1.9394757105738325</v>
      </c>
      <c r="AI17" s="99">
        <v>2.3174391508674832</v>
      </c>
      <c r="AJ17" s="99">
        <v>2.3610391980431427</v>
      </c>
      <c r="AK17" s="99">
        <v>2.3355443640328324</v>
      </c>
      <c r="AL17" s="99">
        <v>2.2216334894113112</v>
      </c>
      <c r="AM17" s="99">
        <v>2.4607828325975216</v>
      </c>
      <c r="AN17" s="99">
        <v>2.5765339707237143</v>
      </c>
      <c r="AO17" s="99">
        <v>2.5881552467003788</v>
      </c>
      <c r="AP17" s="99">
        <v>2.5386488880536593</v>
      </c>
      <c r="AQ17" s="99">
        <v>2.5502005539989807</v>
      </c>
      <c r="AR17" s="178">
        <v>2.5597590790542637</v>
      </c>
      <c r="AS17" s="178">
        <v>2.1436170859446282</v>
      </c>
      <c r="AT17" s="178">
        <v>2.1110214403795742</v>
      </c>
      <c r="AU17" s="178">
        <v>2.2474253629195107</v>
      </c>
      <c r="AV17" s="178">
        <v>2.1651631014951609</v>
      </c>
      <c r="AW17" s="178">
        <v>1.918948874294351</v>
      </c>
      <c r="AX17" s="178">
        <v>1.9521080620844997</v>
      </c>
      <c r="AY17" s="178">
        <v>1.8943495813447562</v>
      </c>
      <c r="AZ17" s="178">
        <v>1.7710902541686551</v>
      </c>
      <c r="BA17" s="178">
        <v>1.5138649594299964</v>
      </c>
      <c r="BB17" s="179">
        <v>1.583618533869064</v>
      </c>
      <c r="BC17" s="178">
        <v>1.6069420841705229</v>
      </c>
      <c r="BD17" s="178">
        <v>1.5826971311865476</v>
      </c>
      <c r="BE17" s="180">
        <v>1.5221113282409553</v>
      </c>
      <c r="BF17" s="180">
        <v>1.5431266729424573</v>
      </c>
      <c r="BG17" s="180">
        <v>1.5219588652832114</v>
      </c>
      <c r="BH17" s="180">
        <v>1.7703549404144885</v>
      </c>
      <c r="BI17" s="180">
        <v>1.7359723415453263</v>
      </c>
      <c r="BJ17" s="180">
        <v>1.8222493140601699</v>
      </c>
      <c r="BK17" s="180">
        <v>1.9241029227990996</v>
      </c>
      <c r="BL17" s="180">
        <v>1.8492935122726935</v>
      </c>
      <c r="BM17" s="180">
        <v>1.7203829552705392</v>
      </c>
      <c r="BN17" s="180">
        <v>1.659400089333956</v>
      </c>
      <c r="BO17" s="180">
        <v>1.8884854129863584</v>
      </c>
      <c r="BP17" s="180">
        <v>2.0009115075979409</v>
      </c>
      <c r="BQ17" s="180">
        <v>1.530350950169846</v>
      </c>
      <c r="BR17" s="180">
        <v>1.4226159474964908</v>
      </c>
      <c r="BS17" s="180">
        <v>1.7475217643931686</v>
      </c>
      <c r="BT17" s="180">
        <v>1.8265234493836686</v>
      </c>
      <c r="BU17" s="180">
        <v>1.7714701277592211</v>
      </c>
      <c r="BV17" s="180">
        <v>2.1795849932757321</v>
      </c>
      <c r="BW17" s="180">
        <v>3.5465213403932627</v>
      </c>
      <c r="BX17" s="180">
        <v>3.5487386467492863</v>
      </c>
      <c r="BY17" s="180">
        <v>4.2105868654248662</v>
      </c>
      <c r="BZ17" s="180">
        <v>6.1813188368135759</v>
      </c>
      <c r="CA17" s="180">
        <v>5.3416222025718056</v>
      </c>
      <c r="CB17" s="180">
        <v>6.3928958849320434</v>
      </c>
      <c r="CC17" s="180">
        <v>4.8312665828363128</v>
      </c>
      <c r="CD17" s="180">
        <v>4.5766386617730221</v>
      </c>
      <c r="CE17" s="180">
        <v>5.4221797088812966</v>
      </c>
      <c r="CF17" s="180">
        <v>4.9252297420773017</v>
      </c>
      <c r="CG17" s="180">
        <v>3.9726140620063801</v>
      </c>
      <c r="CH17" s="99" t="s">
        <v>240</v>
      </c>
      <c r="CI17" s="90">
        <f t="shared" si="2"/>
        <v>-0.19341548109573858</v>
      </c>
      <c r="CK17" s="91">
        <f t="shared" si="3"/>
        <v>-0.22957767016259534</v>
      </c>
      <c r="CM17"/>
      <c r="CN17"/>
      <c r="CO17"/>
    </row>
    <row r="18" spans="1:93" ht="11.25" customHeight="1" thickBot="1" x14ac:dyDescent="0.3">
      <c r="A18" s="101" t="s">
        <v>19</v>
      </c>
      <c r="B18" s="102"/>
      <c r="C18" s="70" t="s">
        <v>14</v>
      </c>
      <c r="D18" s="103">
        <v>0.84399999999999997</v>
      </c>
      <c r="E18" s="103">
        <v>1.0249999999999999</v>
      </c>
      <c r="F18" s="103">
        <v>0.95299999999999996</v>
      </c>
      <c r="G18" s="103">
        <v>0.99224352675136507</v>
      </c>
      <c r="H18" s="103">
        <v>1.242410462621153</v>
      </c>
      <c r="I18" s="103">
        <v>1.2431787114682242</v>
      </c>
      <c r="J18" s="103">
        <v>1.1431399083280793</v>
      </c>
      <c r="K18" s="103">
        <v>1.9448154958150796</v>
      </c>
      <c r="L18" s="103">
        <v>2.0160844322583302</v>
      </c>
      <c r="M18" s="103">
        <v>1.4118674380652161</v>
      </c>
      <c r="N18" s="103">
        <v>1.2807014795002465</v>
      </c>
      <c r="O18" s="103">
        <v>1.4467107355249536</v>
      </c>
      <c r="P18" s="103">
        <v>1.373522634821567</v>
      </c>
      <c r="Q18" s="103">
        <v>0.96798365956956745</v>
      </c>
      <c r="R18" s="103">
        <v>1.048275345908265</v>
      </c>
      <c r="S18" s="103">
        <v>1.5123973195579918</v>
      </c>
      <c r="T18" s="103">
        <v>1.7431115514619036</v>
      </c>
      <c r="U18" s="103">
        <v>2.052832017015406</v>
      </c>
      <c r="V18" s="103">
        <v>2.0852850248516059</v>
      </c>
      <c r="W18" s="103">
        <v>2.2856066634747561</v>
      </c>
      <c r="X18" s="103">
        <v>2.1241356385192121</v>
      </c>
      <c r="Y18" s="103">
        <v>1.4362561983624269</v>
      </c>
      <c r="Z18" s="103">
        <v>0.99796328834734083</v>
      </c>
      <c r="AA18" s="103">
        <v>1.2236936191032808</v>
      </c>
      <c r="AB18" s="103">
        <v>1.4176647202068307</v>
      </c>
      <c r="AC18" s="103">
        <v>1.360780301016292</v>
      </c>
      <c r="AD18" s="103">
        <v>1.5931073901318753</v>
      </c>
      <c r="AE18" s="103">
        <v>1.8395176441778178</v>
      </c>
      <c r="AF18" s="103">
        <v>1.9594974368608244</v>
      </c>
      <c r="AG18" s="103">
        <v>2.0912147292546264</v>
      </c>
      <c r="AH18" s="103">
        <v>1.9327476125930243</v>
      </c>
      <c r="AI18" s="103">
        <v>2.08916376253043</v>
      </c>
      <c r="AJ18" s="103">
        <v>2.0925914794497498</v>
      </c>
      <c r="AK18" s="103">
        <v>1.9776919454913386</v>
      </c>
      <c r="AL18" s="103">
        <v>2.0869799702446579</v>
      </c>
      <c r="AM18" s="103">
        <v>2.2468736948091745</v>
      </c>
      <c r="AN18" s="103">
        <v>2.2898010074311639</v>
      </c>
      <c r="AO18" s="103">
        <v>2.2244733644241714</v>
      </c>
      <c r="AP18" s="103">
        <v>2.2591128684095669</v>
      </c>
      <c r="AQ18" s="103">
        <v>2.2701937793213798</v>
      </c>
      <c r="AR18" s="182">
        <v>2.2463296784297371</v>
      </c>
      <c r="AS18" s="182">
        <v>1.9156509314691881</v>
      </c>
      <c r="AT18" s="182">
        <v>1.8119950315847133</v>
      </c>
      <c r="AU18" s="182">
        <v>2.0442491938271425</v>
      </c>
      <c r="AV18" s="182">
        <v>1.8751947964378042</v>
      </c>
      <c r="AW18" s="182">
        <v>1.7365240633715193</v>
      </c>
      <c r="AX18" s="182">
        <v>1.6744439673747979</v>
      </c>
      <c r="AY18" s="182">
        <v>1.6682843008414967</v>
      </c>
      <c r="AZ18" s="182">
        <v>1.4969724514684024</v>
      </c>
      <c r="BA18" s="182">
        <v>1.2077837144936705</v>
      </c>
      <c r="BB18" s="183">
        <v>1.2698349634053709</v>
      </c>
      <c r="BC18" s="182">
        <v>1.5017382189259574</v>
      </c>
      <c r="BD18" s="182">
        <v>1.5362161598497015</v>
      </c>
      <c r="BE18" s="184">
        <v>1.3628887128460185</v>
      </c>
      <c r="BF18" s="184">
        <v>1.4304117422825395</v>
      </c>
      <c r="BG18" s="184">
        <v>1.5499991842233647</v>
      </c>
      <c r="BH18" s="184">
        <v>1.6753212198533134</v>
      </c>
      <c r="BI18" s="184">
        <v>1.7209437928235078</v>
      </c>
      <c r="BJ18" s="184">
        <v>1.9987128484467818</v>
      </c>
      <c r="BK18" s="184">
        <v>1.9618989972979961</v>
      </c>
      <c r="BL18" s="184">
        <v>1.8813662836009857</v>
      </c>
      <c r="BM18" s="184">
        <v>1.4484871897873606</v>
      </c>
      <c r="BN18" s="184">
        <v>1.3570461764695612</v>
      </c>
      <c r="BO18" s="184">
        <v>1.6178203799394475</v>
      </c>
      <c r="BP18" s="184">
        <v>1.5112208383423611</v>
      </c>
      <c r="BQ18" s="184">
        <v>1.1865142800182116</v>
      </c>
      <c r="BR18" s="184">
        <v>1.3049426488689881</v>
      </c>
      <c r="BS18" s="184">
        <v>1.617466873906654</v>
      </c>
      <c r="BT18" s="184">
        <v>1.6699363814045718</v>
      </c>
      <c r="BU18" s="184">
        <v>1.7890066657428574</v>
      </c>
      <c r="BV18" s="184">
        <v>2.7493366934424426</v>
      </c>
      <c r="BW18" s="184">
        <v>4.0273089428884612</v>
      </c>
      <c r="BX18" s="184">
        <v>4.6417163907593899</v>
      </c>
      <c r="BY18" s="184">
        <v>4.7948597933115948</v>
      </c>
      <c r="BZ18" s="184">
        <v>6.2247230218761507</v>
      </c>
      <c r="CA18" s="184">
        <v>5.0096999255564691</v>
      </c>
      <c r="CB18" s="184">
        <v>5.6040330958294264</v>
      </c>
      <c r="CC18" s="184">
        <v>4.838972020361755</v>
      </c>
      <c r="CD18" s="184">
        <v>5.0995246490910722</v>
      </c>
      <c r="CE18" s="184">
        <v>5.7154849652616306</v>
      </c>
      <c r="CF18" s="184">
        <v>5.1965401748119122</v>
      </c>
      <c r="CG18" s="184">
        <v>4.0405348639756582</v>
      </c>
      <c r="CH18" s="103" t="s">
        <v>241</v>
      </c>
      <c r="CI18" s="90">
        <f t="shared" si="2"/>
        <v>-0.22245672542656625</v>
      </c>
      <c r="CK18" s="91">
        <f t="shared" si="3"/>
        <v>-7.2714224568155128E-2</v>
      </c>
      <c r="CM18" s="99"/>
      <c r="CN18"/>
      <c r="CO18"/>
    </row>
    <row r="19" spans="1:93" ht="12" customHeight="1" thickTop="1" x14ac:dyDescent="0.25">
      <c r="B19" s="64"/>
      <c r="C19" s="66"/>
      <c r="D19" s="39"/>
      <c r="E19" s="39"/>
      <c r="F19" s="104"/>
      <c r="G19" s="105"/>
      <c r="L19" s="106"/>
      <c r="M19" s="99"/>
      <c r="N19" s="99"/>
      <c r="V19"/>
      <c r="W19"/>
      <c r="X19"/>
      <c r="Y19"/>
      <c r="Z19"/>
      <c r="AA19"/>
      <c r="AB19"/>
      <c r="AC19"/>
      <c r="AD19"/>
      <c r="AE19"/>
      <c r="AF19"/>
      <c r="AG19"/>
      <c r="AH19"/>
      <c r="AI19"/>
      <c r="AJ19" s="66"/>
      <c r="AK19" s="66"/>
      <c r="AL19" s="66"/>
      <c r="AM19" s="66"/>
      <c r="AN19" s="66"/>
      <c r="AO19" s="66"/>
      <c r="AP19" s="66"/>
      <c r="AQ19" s="66"/>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s="90"/>
      <c r="CK19" s="91"/>
      <c r="CM19"/>
      <c r="CN19"/>
      <c r="CO19"/>
    </row>
    <row r="20" spans="1:93" ht="12" customHeight="1" x14ac:dyDescent="0.25">
      <c r="A20" s="74" t="s">
        <v>82</v>
      </c>
      <c r="B20" s="64"/>
      <c r="C20" s="64"/>
      <c r="D20" s="88">
        <v>3.7240000000000002</v>
      </c>
      <c r="E20" s="88">
        <v>3.593</v>
      </c>
      <c r="F20" s="88">
        <v>3.6629999999999998</v>
      </c>
      <c r="G20" s="88">
        <v>4.4560000000000004</v>
      </c>
      <c r="H20" s="88">
        <v>4.5720000000000001</v>
      </c>
      <c r="I20" s="88">
        <v>4.5999999999999996</v>
      </c>
      <c r="J20" s="88">
        <v>4.7380000000000004</v>
      </c>
      <c r="K20" s="88">
        <v>5.52</v>
      </c>
      <c r="L20" s="88">
        <v>6.0869351843444841</v>
      </c>
      <c r="M20" s="88">
        <v>6.1000800044358217</v>
      </c>
      <c r="N20" s="88">
        <v>6.2397154449404661</v>
      </c>
      <c r="O20" s="88">
        <v>7.0313754113318225</v>
      </c>
      <c r="P20" s="88">
        <v>7.3936240464280027</v>
      </c>
      <c r="Q20" s="88">
        <v>6.4865702597504438</v>
      </c>
      <c r="R20" s="88">
        <v>6.6337868545186165</v>
      </c>
      <c r="S20" s="88">
        <v>6.8744323706249384</v>
      </c>
      <c r="T20" s="88">
        <v>7.1191849373258798</v>
      </c>
      <c r="U20" s="88">
        <v>7.4287219901026713</v>
      </c>
      <c r="V20" s="88">
        <v>7.8112843028156433</v>
      </c>
      <c r="W20" s="88">
        <v>9.4453803551195925</v>
      </c>
      <c r="X20" s="88">
        <v>9.0569603149398805</v>
      </c>
      <c r="Y20" s="88">
        <v>9.1338106290937091</v>
      </c>
      <c r="Z20" s="88">
        <v>8.8528253007627509</v>
      </c>
      <c r="AA20" s="88">
        <v>8.5556533859925814</v>
      </c>
      <c r="AB20" s="88">
        <v>8.470069241858285</v>
      </c>
      <c r="AC20" s="88">
        <v>8.1461152288709027</v>
      </c>
      <c r="AD20" s="88">
        <v>8.2103472092366392</v>
      </c>
      <c r="AE20" s="88">
        <v>8.1415687927226834</v>
      </c>
      <c r="AF20" s="88">
        <v>8.1344380783669212</v>
      </c>
      <c r="AG20" s="88">
        <v>8.0627354051574684</v>
      </c>
      <c r="AH20" s="88">
        <v>8.1242120574225769</v>
      </c>
      <c r="AI20" s="88">
        <v>8.6835146738024438</v>
      </c>
      <c r="AJ20" s="88">
        <v>8.8963104430978497</v>
      </c>
      <c r="AK20" s="88">
        <v>8.849393548430033</v>
      </c>
      <c r="AL20" s="88">
        <v>8.8437437613975902</v>
      </c>
      <c r="AM20" s="88">
        <v>9.1687671226990446</v>
      </c>
      <c r="AN20" s="88">
        <v>9.2860146498275959</v>
      </c>
      <c r="AO20" s="88">
        <v>9.461043679409169</v>
      </c>
      <c r="AP20" s="88">
        <v>9.4459465447592788</v>
      </c>
      <c r="AQ20" s="88">
        <v>9.919204819245131</v>
      </c>
      <c r="AR20" s="88">
        <v>10.057294521488902</v>
      </c>
      <c r="AS20" s="88">
        <v>9.9417407095535637</v>
      </c>
      <c r="AT20" s="88">
        <v>9.8464644887374781</v>
      </c>
      <c r="AU20" s="88">
        <v>10.182926018835946</v>
      </c>
      <c r="AV20" s="88">
        <v>10.350965409807028</v>
      </c>
      <c r="AW20" s="88">
        <v>10.182768257703311</v>
      </c>
      <c r="AX20" s="88">
        <v>10.157067987053944</v>
      </c>
      <c r="AY20" s="88">
        <v>10.243679720383652</v>
      </c>
      <c r="AZ20" s="88">
        <v>10.173412795152025</v>
      </c>
      <c r="BA20" s="88">
        <v>9.9204837996886077</v>
      </c>
      <c r="BB20" s="89">
        <v>9.9902289787297462</v>
      </c>
      <c r="BC20" s="88">
        <v>10.425794832982815</v>
      </c>
      <c r="BD20" s="88">
        <v>10.54515465409076</v>
      </c>
      <c r="BE20" s="89">
        <v>10.382444716269935</v>
      </c>
      <c r="BF20" s="89">
        <v>10.380121433808956</v>
      </c>
      <c r="BG20" s="89">
        <v>10.891898910924493</v>
      </c>
      <c r="BH20" s="89">
        <v>11.063892389726087</v>
      </c>
      <c r="BI20" s="89">
        <v>11.117738536773127</v>
      </c>
      <c r="BJ20" s="89">
        <v>11.347674874249327</v>
      </c>
      <c r="BK20" s="89">
        <v>11.939144014904146</v>
      </c>
      <c r="BL20" s="89">
        <v>12.415224336792576</v>
      </c>
      <c r="BM20" s="89">
        <v>11.608857092484358</v>
      </c>
      <c r="BN20" s="89">
        <v>11.681681950442465</v>
      </c>
      <c r="BO20" s="89">
        <v>13.249088177659985</v>
      </c>
      <c r="BP20" s="89">
        <v>13.656503077518146</v>
      </c>
      <c r="BQ20" s="89">
        <v>12.699943745438496</v>
      </c>
      <c r="BR20" s="89">
        <v>12.217472347376292</v>
      </c>
      <c r="BS20" s="89">
        <v>13.564536825607071</v>
      </c>
      <c r="BT20" s="89">
        <v>14.093888351981297</v>
      </c>
      <c r="BU20" s="89">
        <v>12.871371772061904</v>
      </c>
      <c r="BV20" s="89">
        <v>13.224118726962281</v>
      </c>
      <c r="BW20" s="89">
        <v>17.0364670132331</v>
      </c>
      <c r="BX20" s="89">
        <v>17.446175641116962</v>
      </c>
      <c r="BY20" s="89">
        <v>18.6319580245593</v>
      </c>
      <c r="BZ20" s="89">
        <v>21.518042037110806</v>
      </c>
      <c r="CA20" s="89">
        <v>24.062552398456415</v>
      </c>
      <c r="CB20" s="89">
        <v>23.661684212276874</v>
      </c>
      <c r="CC20" s="89">
        <v>27.261387599331201</v>
      </c>
      <c r="CD20" s="89">
        <v>28.397163225911488</v>
      </c>
      <c r="CE20" s="89"/>
      <c r="CF20" s="89">
        <v>27.291454148721751</v>
      </c>
      <c r="CG20" s="89">
        <v>25.664523622695029</v>
      </c>
      <c r="CH20" s="88"/>
      <c r="CI20" s="90">
        <f>CG20/CF20-1</f>
        <v>-5.9613185767271482E-2</v>
      </c>
      <c r="CK20" s="91">
        <f>CD20/BZ20-1</f>
        <v>0.31969085184129198</v>
      </c>
      <c r="CM20" s="107"/>
      <c r="CN20"/>
      <c r="CO20"/>
    </row>
    <row r="21" spans="1:93" ht="12" customHeight="1" x14ac:dyDescent="0.25">
      <c r="A21" s="74" t="s">
        <v>83</v>
      </c>
      <c r="B21" s="64"/>
      <c r="C21" s="64"/>
      <c r="D21" s="99">
        <v>1.1619999999999999</v>
      </c>
      <c r="E21" s="99">
        <v>1.151</v>
      </c>
      <c r="F21" s="99">
        <v>1.1499999999999999</v>
      </c>
      <c r="G21" s="99">
        <v>1.2239524882602573</v>
      </c>
      <c r="H21" s="99">
        <v>1.488</v>
      </c>
      <c r="I21" s="99">
        <v>1.5609999999999999</v>
      </c>
      <c r="J21" s="99">
        <v>1.4430000000000001</v>
      </c>
      <c r="K21" s="99">
        <v>1.9096338886056725</v>
      </c>
      <c r="L21" s="99">
        <v>2.2549999999999999</v>
      </c>
      <c r="M21" s="99">
        <v>1.8580000000000001</v>
      </c>
      <c r="N21" s="99">
        <v>1.82</v>
      </c>
      <c r="O21" s="99">
        <v>2.0121649584574648</v>
      </c>
      <c r="P21" s="99">
        <v>2.1642695226502404</v>
      </c>
      <c r="Q21" s="99">
        <v>1.7181577640152579</v>
      </c>
      <c r="R21" s="99">
        <v>1.516117371401958</v>
      </c>
      <c r="S21" s="99">
        <v>1.9076903226578787</v>
      </c>
      <c r="T21" s="99">
        <v>2.1409927230792305</v>
      </c>
      <c r="U21" s="99">
        <v>2.2532216380078407</v>
      </c>
      <c r="V21" s="99">
        <v>2.3008583740260589</v>
      </c>
      <c r="W21" s="99">
        <v>2.7817456980656989</v>
      </c>
      <c r="X21" s="99">
        <v>2.7950135217664624</v>
      </c>
      <c r="Y21" s="99">
        <v>2.4052148717145787</v>
      </c>
      <c r="Z21" s="99">
        <v>1.8600500908876676</v>
      </c>
      <c r="AA21" s="99">
        <v>1.9349645908453852</v>
      </c>
      <c r="AB21" s="99">
        <v>2.151381551883957</v>
      </c>
      <c r="AC21" s="99">
        <v>1.926664492892884</v>
      </c>
      <c r="AD21" s="99">
        <v>1.8978418967012254</v>
      </c>
      <c r="AE21" s="99">
        <v>2.0574822024127375</v>
      </c>
      <c r="AF21" s="99">
        <v>2.2036411685535229</v>
      </c>
      <c r="AG21" s="99">
        <v>2.2877990008880933</v>
      </c>
      <c r="AH21" s="99">
        <v>2.1440983358581738</v>
      </c>
      <c r="AI21" s="99">
        <v>2.5516480495547968</v>
      </c>
      <c r="AJ21" s="99">
        <v>2.756914367384236</v>
      </c>
      <c r="AK21" s="99">
        <v>2.7652895427409176</v>
      </c>
      <c r="AL21" s="99">
        <v>2.639976647400919</v>
      </c>
      <c r="AM21" s="99">
        <v>2.7942656252972067</v>
      </c>
      <c r="AN21" s="99">
        <v>2.9377429456622033</v>
      </c>
      <c r="AO21" s="99">
        <v>3.0280596103530177</v>
      </c>
      <c r="AP21" s="99">
        <v>2.9795887530914986</v>
      </c>
      <c r="AQ21" s="99">
        <v>2.9544452976659841</v>
      </c>
      <c r="AR21" s="99">
        <v>3.0606385266919438</v>
      </c>
      <c r="AS21" s="99">
        <v>2.9568144330997215</v>
      </c>
      <c r="AT21" s="99">
        <v>2.7389447568561303</v>
      </c>
      <c r="AU21" s="99">
        <v>2.8201890199962985</v>
      </c>
      <c r="AV21" s="99">
        <v>2.7615546014480592</v>
      </c>
      <c r="AW21" s="99">
        <v>2.5968295447882346</v>
      </c>
      <c r="AX21" s="99">
        <v>2.6518055602008146</v>
      </c>
      <c r="AY21" s="99">
        <v>2.5218352406422628</v>
      </c>
      <c r="AZ21" s="99">
        <v>2.4176561859562331</v>
      </c>
      <c r="BA21" s="99">
        <v>2.2322095865454741</v>
      </c>
      <c r="BB21" s="100">
        <v>2.2364649057581567</v>
      </c>
      <c r="BC21" s="99">
        <v>2.1304593651693144</v>
      </c>
      <c r="BD21" s="99">
        <v>2.1325674097050276</v>
      </c>
      <c r="BE21" s="100">
        <v>2.1282590999686453</v>
      </c>
      <c r="BF21" s="100">
        <v>2.0358015733197492</v>
      </c>
      <c r="BG21" s="100">
        <v>1.9789978244143924</v>
      </c>
      <c r="BH21" s="100">
        <v>2.187554957946483</v>
      </c>
      <c r="BI21" s="100">
        <v>2.3616708403223643</v>
      </c>
      <c r="BJ21" s="100">
        <v>2.442385259081012</v>
      </c>
      <c r="BK21" s="100">
        <v>2.4576202457176577</v>
      </c>
      <c r="BL21" s="100">
        <v>2.4505630063330206</v>
      </c>
      <c r="BM21" s="100">
        <v>2.3021780814391954</v>
      </c>
      <c r="BN21" s="100">
        <v>2.2502329791639362</v>
      </c>
      <c r="BO21" s="100">
        <v>2.3299612966680772</v>
      </c>
      <c r="BP21" s="100">
        <v>2.4135572652065367</v>
      </c>
      <c r="BQ21" s="100">
        <v>2.1990742171666366</v>
      </c>
      <c r="BR21" s="100">
        <v>2.1925409308650541</v>
      </c>
      <c r="BS21" s="100">
        <v>2.3088225870281689</v>
      </c>
      <c r="BT21" s="100">
        <v>2.3034592513728258</v>
      </c>
      <c r="BU21" s="100">
        <v>2.3997416773370071</v>
      </c>
      <c r="BV21" s="100">
        <v>2.9120617714065942</v>
      </c>
      <c r="BW21" s="100">
        <v>3.9769659838021214</v>
      </c>
      <c r="BX21" s="100">
        <v>3.9261754978882464</v>
      </c>
      <c r="BY21" s="100">
        <v>4.7670354925571292</v>
      </c>
      <c r="BZ21" s="100">
        <v>6.5422574155486242</v>
      </c>
      <c r="CA21" s="100">
        <v>5.8058714898679078</v>
      </c>
      <c r="CB21" s="100">
        <v>7.0289474525101143</v>
      </c>
      <c r="CC21" s="100">
        <v>5.8597573414323643</v>
      </c>
      <c r="CD21" s="100">
        <v>5.7267065129838723</v>
      </c>
      <c r="CE21" s="100"/>
      <c r="CF21" s="100">
        <v>5.8437571346342123</v>
      </c>
      <c r="CG21" s="100">
        <v>5.1297156154334145</v>
      </c>
      <c r="CH21" s="99"/>
      <c r="CI21" s="90">
        <f>CG21/CF21-1</f>
        <v>-0.12218877389152361</v>
      </c>
      <c r="CK21" s="91">
        <f>CD21/BZ21-1</f>
        <v>-0.12465894426998192</v>
      </c>
      <c r="CM21" s="107"/>
      <c r="CN21"/>
      <c r="CO21"/>
    </row>
    <row r="22" spans="1:93" ht="12" customHeight="1" x14ac:dyDescent="0.25">
      <c r="B22" s="64"/>
      <c r="C22" s="74" t="s">
        <v>108</v>
      </c>
      <c r="D22" s="39"/>
      <c r="E22" s="39"/>
      <c r="F22" s="104"/>
      <c r="G22" s="105"/>
      <c r="L22" s="106"/>
      <c r="M22" s="99"/>
      <c r="N22" s="99"/>
      <c r="V22"/>
      <c r="W22"/>
      <c r="X22"/>
      <c r="Y22"/>
      <c r="Z22"/>
      <c r="AA22"/>
      <c r="AB22"/>
      <c r="AC22"/>
      <c r="AD22"/>
      <c r="AE22"/>
      <c r="AF22"/>
      <c r="AG22"/>
      <c r="AH22"/>
      <c r="AI22"/>
      <c r="AJ22"/>
      <c r="AK22"/>
      <c r="AL22"/>
      <c r="AM22"/>
      <c r="AN22"/>
      <c r="AO22" s="88"/>
      <c r="AP22" s="88"/>
      <c r="AQ22" s="88"/>
      <c r="AS22" s="88"/>
      <c r="AV22" s="88"/>
      <c r="AW22" s="88"/>
      <c r="AX22" s="88"/>
      <c r="AY22" s="88">
        <f>MAX(X20:AY20)</f>
        <v>10.350965409807028</v>
      </c>
      <c r="AZ22" s="88"/>
      <c r="BA22" s="88"/>
      <c r="BB22" s="88"/>
      <c r="BC22" s="88"/>
      <c r="BD22" s="88"/>
      <c r="BE22" s="88"/>
      <c r="BF22" s="88"/>
      <c r="BG22" s="88"/>
      <c r="BH22" s="88"/>
      <c r="BI22" s="88"/>
      <c r="BJ22" s="88"/>
      <c r="BK22" s="88"/>
      <c r="BL22" s="88"/>
      <c r="BM22" s="88"/>
      <c r="BN22" s="88"/>
      <c r="BO22" s="88"/>
      <c r="BP22" s="88"/>
      <c r="BQ22" s="88"/>
      <c r="BR22" s="88"/>
      <c r="BS22" s="88"/>
      <c r="BT22" s="88"/>
      <c r="BU22" s="88"/>
      <c r="BV22" s="88"/>
      <c r="BW22" s="88"/>
      <c r="BX22" s="88"/>
      <c r="BY22" s="88"/>
      <c r="BZ22" s="88"/>
      <c r="CA22" s="88"/>
      <c r="CB22" s="88"/>
      <c r="CC22" s="88"/>
      <c r="CD22" s="88"/>
      <c r="CE22" s="88"/>
      <c r="CF22" s="88"/>
      <c r="CG22" s="88"/>
      <c r="CH22" s="88"/>
      <c r="CI22" s="108"/>
      <c r="CJ22" s="108"/>
      <c r="CK22" s="108"/>
      <c r="CM22"/>
      <c r="CN22"/>
      <c r="CO22"/>
    </row>
    <row r="23" spans="1:93" ht="12" customHeight="1" x14ac:dyDescent="0.25">
      <c r="B23" s="64"/>
      <c r="C23" s="64"/>
      <c r="D23" s="39"/>
      <c r="E23" s="39"/>
      <c r="F23" s="104"/>
      <c r="G23" s="105"/>
      <c r="L23" s="106"/>
      <c r="M23" s="99"/>
      <c r="N23" s="99"/>
      <c r="V23"/>
      <c r="W23"/>
      <c r="X23"/>
      <c r="Y23"/>
      <c r="Z23"/>
      <c r="AA23"/>
      <c r="AB23"/>
      <c r="AC23"/>
      <c r="AD23"/>
      <c r="AE23"/>
      <c r="AF23"/>
      <c r="AG23"/>
      <c r="AH23"/>
      <c r="AI23"/>
      <c r="AJ23"/>
      <c r="AK23"/>
      <c r="AL23"/>
      <c r="AM23"/>
      <c r="AN23"/>
      <c r="AO23" s="99"/>
      <c r="AP23" s="99"/>
      <c r="AQ23" s="99"/>
      <c r="AS23" s="99"/>
      <c r="AV23" s="99"/>
      <c r="AW23" s="99"/>
      <c r="AX23" s="99"/>
      <c r="AY23" s="99">
        <f>MAX(X21:AY21)</f>
        <v>3.0606385266919438</v>
      </c>
      <c r="AZ23" s="99"/>
      <c r="BA23" s="99"/>
      <c r="BB23" s="99"/>
      <c r="BC23" s="99"/>
      <c r="BD23" s="99"/>
      <c r="BE23" s="99"/>
      <c r="BF23" s="99"/>
      <c r="BG23" s="99"/>
      <c r="BH23" s="99"/>
      <c r="BI23" s="99"/>
      <c r="BJ23" s="99"/>
      <c r="BK23" s="99"/>
      <c r="BL23" s="99"/>
      <c r="BM23" s="99"/>
      <c r="BN23" s="99"/>
      <c r="BO23" s="99"/>
      <c r="BP23" s="99"/>
      <c r="BQ23" s="99"/>
      <c r="BR23" s="99"/>
      <c r="BS23" s="99"/>
      <c r="BT23" s="99"/>
      <c r="BU23" s="99"/>
      <c r="BV23" s="99"/>
      <c r="BW23" s="99"/>
      <c r="BX23" s="99"/>
      <c r="BY23" s="99"/>
      <c r="BZ23" s="99"/>
      <c r="CA23" s="99"/>
      <c r="CB23" s="99"/>
      <c r="CC23" s="99"/>
      <c r="CD23" s="99"/>
      <c r="CE23" s="99"/>
      <c r="CF23" s="99"/>
      <c r="CG23" s="99"/>
      <c r="CH23" s="99"/>
      <c r="CI23" s="108"/>
      <c r="CJ23" s="108"/>
      <c r="CK23" s="108"/>
      <c r="CM23"/>
      <c r="CN23"/>
      <c r="CO23"/>
    </row>
    <row r="24" spans="1:93" ht="11.25" customHeight="1" x14ac:dyDescent="0.25">
      <c r="A24" s="74" t="s">
        <v>11</v>
      </c>
      <c r="B24" s="64"/>
      <c r="C24" s="64"/>
      <c r="D24" s="39"/>
      <c r="E24" s="39"/>
      <c r="F24" s="109"/>
      <c r="L24" s="99"/>
      <c r="M24" s="99"/>
      <c r="N24" s="99"/>
      <c r="P24" s="99"/>
      <c r="Q24" s="99"/>
      <c r="R24" s="99"/>
      <c r="S24" s="99"/>
      <c r="T24" s="99"/>
      <c r="U24" s="99"/>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s="108"/>
      <c r="CJ24" s="108"/>
      <c r="CK24" s="107"/>
      <c r="CM24"/>
      <c r="CN24"/>
      <c r="CO24"/>
    </row>
    <row r="25" spans="1:93" ht="11.25" customHeight="1" x14ac:dyDescent="0.25">
      <c r="A25" s="74" t="s">
        <v>12</v>
      </c>
      <c r="B25" s="64"/>
      <c r="C25" s="64"/>
      <c r="D25" s="39"/>
      <c r="E25" s="39"/>
      <c r="F25" s="39"/>
      <c r="L25" s="110"/>
      <c r="M25" s="110"/>
      <c r="N25" s="110"/>
      <c r="P25" s="110"/>
      <c r="Q25" s="110"/>
      <c r="R25" s="110"/>
      <c r="S25" s="110"/>
      <c r="T25" s="110"/>
      <c r="U25" s="110"/>
      <c r="V25"/>
      <c r="W25"/>
      <c r="X25"/>
      <c r="Y25"/>
      <c r="Z25"/>
      <c r="AA25"/>
      <c r="AB25"/>
      <c r="AC25"/>
      <c r="AD25"/>
      <c r="AE25"/>
      <c r="AF25"/>
      <c r="AG25"/>
      <c r="AH25"/>
      <c r="AI25"/>
      <c r="AJ25"/>
      <c r="AK25"/>
      <c r="AL25"/>
      <c r="AM25"/>
      <c r="AN25"/>
      <c r="AO25"/>
      <c r="AP25"/>
      <c r="AQ25"/>
      <c r="AR25"/>
      <c r="AS25"/>
      <c r="AT25"/>
      <c r="AU25"/>
      <c r="AV25" s="88">
        <f t="shared" ref="AV25:AZ26" si="4">AV44-AV20</f>
        <v>0.26556109681622431</v>
      </c>
      <c r="AW25" s="88">
        <f t="shared" si="4"/>
        <v>0.27361809482355959</v>
      </c>
      <c r="AX25" s="88">
        <f t="shared" si="4"/>
        <v>0.29161259452700783</v>
      </c>
      <c r="AY25" s="88">
        <f t="shared" si="4"/>
        <v>0.35116164049252063</v>
      </c>
      <c r="AZ25" s="88">
        <f t="shared" si="4"/>
        <v>0.37046264477310409</v>
      </c>
      <c r="BA25" s="88">
        <f>BA44-BA20</f>
        <v>0.40679198780434334</v>
      </c>
      <c r="BB25" s="37"/>
      <c r="BC25" s="37"/>
      <c r="BD25" s="37"/>
      <c r="BE25" s="37"/>
      <c r="BF25" s="37"/>
      <c r="BG25" s="37"/>
      <c r="BH25" s="37"/>
      <c r="BI25" s="37"/>
      <c r="BJ25" s="37"/>
      <c r="BK25" s="37"/>
      <c r="BL25" s="37"/>
      <c r="BM25" s="37"/>
      <c r="BN25" s="37"/>
      <c r="BO25" s="37"/>
      <c r="BP25" s="37"/>
      <c r="BQ25" s="37"/>
      <c r="BR25" s="37"/>
      <c r="BS25" s="37"/>
      <c r="BT25" s="37"/>
      <c r="BU25" s="37"/>
      <c r="BV25" s="37"/>
      <c r="BW25" s="37"/>
      <c r="BX25" s="37"/>
      <c r="BY25" s="37"/>
      <c r="BZ25" s="37"/>
      <c r="CA25" s="37"/>
      <c r="CB25" s="37"/>
      <c r="CC25" s="37"/>
      <c r="CD25" s="37"/>
      <c r="CE25" s="37"/>
      <c r="CF25" s="37"/>
      <c r="CG25" s="37"/>
      <c r="CH25" s="37"/>
      <c r="CI25" s="108"/>
      <c r="CJ25" s="108"/>
      <c r="CK25" s="107"/>
      <c r="CM25"/>
      <c r="CN25"/>
      <c r="CO25"/>
    </row>
    <row r="26" spans="1:93" ht="11.25" customHeight="1" x14ac:dyDescent="0.25">
      <c r="B26" s="64"/>
      <c r="C26" s="64"/>
      <c r="D26" s="39"/>
      <c r="E26" s="39"/>
      <c r="F26" s="39"/>
      <c r="N26" s="110"/>
      <c r="P26" s="110"/>
      <c r="Q26" s="110"/>
      <c r="R26" s="110"/>
      <c r="S26" s="110"/>
      <c r="T26" s="110"/>
      <c r="U26" s="110"/>
      <c r="V26"/>
      <c r="W26"/>
      <c r="X26"/>
      <c r="Y26"/>
      <c r="Z26"/>
      <c r="AA26"/>
      <c r="AB26"/>
      <c r="AC26"/>
      <c r="AD26"/>
      <c r="AE26"/>
      <c r="AF26"/>
      <c r="AG26"/>
      <c r="AH26"/>
      <c r="AI26"/>
      <c r="AJ26"/>
      <c r="AK26"/>
      <c r="AL26"/>
      <c r="AM26"/>
      <c r="AN26"/>
      <c r="AO26"/>
      <c r="AP26"/>
      <c r="AQ26"/>
      <c r="AR26"/>
      <c r="AS26"/>
      <c r="AT26"/>
      <c r="AU26"/>
      <c r="AV26" s="88">
        <f t="shared" si="4"/>
        <v>0.11399441158226331</v>
      </c>
      <c r="AW26" s="88">
        <f t="shared" si="4"/>
        <v>0.11138755316120497</v>
      </c>
      <c r="AX26" s="88">
        <f t="shared" si="4"/>
        <v>9.6786296275030992E-2</v>
      </c>
      <c r="AY26" s="88">
        <f t="shared" si="4"/>
        <v>0.10476607005922256</v>
      </c>
      <c r="AZ26" s="88">
        <f t="shared" si="4"/>
        <v>0.11114889208873668</v>
      </c>
      <c r="BA26" s="88">
        <f>BA45-BA21</f>
        <v>0.10522880726500983</v>
      </c>
      <c r="BB26" s="37"/>
      <c r="BC26" s="37"/>
      <c r="BD26" s="37"/>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37"/>
      <c r="CD26" s="37"/>
      <c r="CE26" s="37"/>
      <c r="CF26" s="37"/>
      <c r="CG26" s="37"/>
      <c r="CH26" s="37"/>
      <c r="CI26" s="108"/>
      <c r="CJ26" s="108"/>
      <c r="CK26" s="107"/>
      <c r="CM26"/>
      <c r="CN26"/>
      <c r="CO26"/>
    </row>
    <row r="27" spans="1:93" ht="11.25" customHeight="1" x14ac:dyDescent="0.25">
      <c r="B27" s="64"/>
      <c r="C27" s="64"/>
      <c r="D27" s="39"/>
      <c r="E27" s="39"/>
      <c r="F27" s="39"/>
      <c r="X27" s="108"/>
      <c r="Y27" s="108"/>
      <c r="Z27" s="108"/>
      <c r="AA27" s="108"/>
      <c r="AB27" s="108"/>
      <c r="AC27" s="108"/>
      <c r="AD27" s="108"/>
      <c r="AE27" s="108"/>
      <c r="AF27" s="108"/>
      <c r="AG27" s="108"/>
      <c r="AH27" s="108"/>
      <c r="AI27" s="108"/>
      <c r="AJ27" s="108"/>
      <c r="AK27" s="108"/>
      <c r="AL27" s="108"/>
      <c r="AM27" s="108"/>
      <c r="AN27" s="108"/>
      <c r="AO27" s="108"/>
      <c r="AP27" s="108"/>
      <c r="AQ27" s="108"/>
      <c r="AR27" s="108"/>
      <c r="AS27" s="108"/>
      <c r="AT27" s="108"/>
      <c r="AU27" s="108"/>
      <c r="AV27" s="108">
        <f t="shared" ref="AV27:AZ28" si="5">AV25/AV20</f>
        <v>2.5655683919551919E-2</v>
      </c>
      <c r="AW27" s="108">
        <f t="shared" si="5"/>
        <v>2.6870698409203829E-2</v>
      </c>
      <c r="AX27" s="108">
        <f t="shared" si="5"/>
        <v>2.8710312355759864E-2</v>
      </c>
      <c r="AY27" s="108">
        <f t="shared" si="5"/>
        <v>3.4280810224254915E-2</v>
      </c>
      <c r="AZ27" s="108">
        <f t="shared" si="5"/>
        <v>3.6414785503409638E-2</v>
      </c>
      <c r="BA27" s="108">
        <f>BA25/BA20</f>
        <v>4.100525700340462E-2</v>
      </c>
      <c r="BB27" s="108"/>
      <c r="BC27" s="108"/>
      <c r="BD27" s="108"/>
      <c r="BE27" s="108"/>
      <c r="BF27" s="108"/>
      <c r="BG27" s="108"/>
      <c r="BH27" s="108"/>
      <c r="BI27" s="108"/>
      <c r="BJ27" s="108"/>
      <c r="BK27" s="108"/>
      <c r="BL27" s="108"/>
      <c r="BM27" s="108"/>
      <c r="BN27" s="108"/>
      <c r="BO27" s="108"/>
      <c r="BP27" s="108"/>
      <c r="BQ27" s="108"/>
      <c r="BR27" s="118"/>
      <c r="BS27"/>
      <c r="BT27"/>
      <c r="BU27"/>
      <c r="BV27"/>
      <c r="BW27"/>
      <c r="BX27" s="108"/>
      <c r="BY27" s="108"/>
      <c r="BZ27" s="108"/>
      <c r="CA27" s="108"/>
      <c r="CB27" s="108"/>
      <c r="CC27" s="108"/>
      <c r="CD27" s="108"/>
      <c r="CE27" s="108"/>
      <c r="CF27" s="108"/>
      <c r="CG27" s="108"/>
      <c r="CH27" s="108"/>
      <c r="CI27" s="108"/>
      <c r="CJ27" s="108"/>
      <c r="CK27" s="107"/>
      <c r="CM27" s="108"/>
      <c r="CN27" s="108"/>
      <c r="CO27" s="108"/>
    </row>
    <row r="28" spans="1:93" ht="11.25" customHeight="1" x14ac:dyDescent="0.25">
      <c r="B28" s="64"/>
      <c r="C28" s="64"/>
      <c r="D28" s="39"/>
      <c r="E28" s="39"/>
      <c r="F28" s="39"/>
      <c r="AV28" s="108">
        <f t="shared" si="5"/>
        <v>4.1279072129332066E-2</v>
      </c>
      <c r="AW28" s="108">
        <f t="shared" si="5"/>
        <v>4.289367139431878E-2</v>
      </c>
      <c r="AX28" s="108">
        <f t="shared" si="5"/>
        <v>3.6498262816713305E-2</v>
      </c>
      <c r="AY28" s="108">
        <f t="shared" si="5"/>
        <v>4.1543582376357253E-2</v>
      </c>
      <c r="AZ28" s="108">
        <f t="shared" si="5"/>
        <v>4.5973820733643728E-2</v>
      </c>
      <c r="BA28" s="108">
        <f>BA26/BA21</f>
        <v>4.7141096382378664E-2</v>
      </c>
      <c r="BB28" s="111"/>
      <c r="BC28" s="111"/>
      <c r="BD28" s="111"/>
      <c r="BE28" s="111"/>
      <c r="BF28" s="111"/>
      <c r="BG28" s="111"/>
      <c r="BH28" s="111"/>
      <c r="BI28" s="111"/>
      <c r="BJ28" s="111"/>
      <c r="BK28" s="111"/>
      <c r="BL28" s="111"/>
      <c r="BM28" s="111"/>
      <c r="BN28" s="111"/>
      <c r="BO28" s="161"/>
      <c r="BP28" s="161"/>
      <c r="BQ28" s="161"/>
      <c r="BR28" s="161"/>
      <c r="BS28" s="161"/>
      <c r="BT28" s="161"/>
      <c r="BU28" s="161"/>
      <c r="BV28" s="111"/>
      <c r="BW28" s="111"/>
      <c r="BX28" s="111"/>
      <c r="BY28" s="111"/>
      <c r="BZ28" s="111"/>
      <c r="CA28" s="111"/>
      <c r="CB28" s="111"/>
      <c r="CC28" s="111"/>
      <c r="CD28" s="111"/>
      <c r="CE28" s="111"/>
      <c r="CF28" s="111"/>
      <c r="CG28" s="111"/>
      <c r="CH28" s="111"/>
      <c r="CI28" s="108"/>
      <c r="CJ28" s="108"/>
      <c r="CK28" s="107"/>
    </row>
    <row r="29" spans="1:93" ht="15.75" customHeight="1" x14ac:dyDescent="0.25">
      <c r="A29" s="43" t="s">
        <v>145</v>
      </c>
      <c r="B29" s="64"/>
      <c r="C29" s="64"/>
      <c r="D29" s="39"/>
      <c r="E29" s="39"/>
      <c r="F29" s="39"/>
      <c r="K29" s="112"/>
      <c r="CI29" s="66" t="s">
        <v>55</v>
      </c>
    </row>
    <row r="30" spans="1:93" ht="11.25" customHeight="1" x14ac:dyDescent="0.25">
      <c r="A30" s="113"/>
      <c r="B30" s="114"/>
      <c r="C30" s="114"/>
      <c r="D30" s="82" t="s">
        <v>245</v>
      </c>
      <c r="E30" s="82" t="s">
        <v>246</v>
      </c>
      <c r="F30" s="82" t="s">
        <v>247</v>
      </c>
      <c r="G30" s="83" t="s">
        <v>248</v>
      </c>
      <c r="H30" s="83" t="s">
        <v>26</v>
      </c>
      <c r="I30" s="83" t="s">
        <v>27</v>
      </c>
      <c r="J30" s="83" t="s">
        <v>28</v>
      </c>
      <c r="K30" s="115" t="s">
        <v>29</v>
      </c>
      <c r="L30" s="83" t="s">
        <v>31</v>
      </c>
      <c r="M30" s="83" t="s">
        <v>41</v>
      </c>
      <c r="N30" s="83" t="s">
        <v>42</v>
      </c>
      <c r="O30" s="83" t="s">
        <v>43</v>
      </c>
      <c r="P30" s="83" t="s">
        <v>47</v>
      </c>
      <c r="Q30" s="83" t="s">
        <v>58</v>
      </c>
      <c r="R30" s="83" t="s">
        <v>59</v>
      </c>
      <c r="S30" s="83" t="s">
        <v>60</v>
      </c>
      <c r="T30" s="83" t="s">
        <v>61</v>
      </c>
      <c r="U30" s="83" t="s">
        <v>63</v>
      </c>
      <c r="V30" s="83" t="s">
        <v>64</v>
      </c>
      <c r="W30" s="83" t="s">
        <v>65</v>
      </c>
      <c r="X30" s="83" t="s">
        <v>66</v>
      </c>
      <c r="Y30" s="83" t="s">
        <v>70</v>
      </c>
      <c r="Z30" s="83" t="s">
        <v>71</v>
      </c>
      <c r="AA30" s="83" t="s">
        <v>73</v>
      </c>
      <c r="AB30" s="83" t="s">
        <v>74</v>
      </c>
      <c r="AC30" s="83" t="s">
        <v>75</v>
      </c>
      <c r="AD30" s="83" t="s">
        <v>76</v>
      </c>
      <c r="AE30" s="83" t="s">
        <v>77</v>
      </c>
      <c r="AF30" s="83" t="s">
        <v>78</v>
      </c>
      <c r="AG30" s="83" t="s">
        <v>79</v>
      </c>
      <c r="AH30" s="83" t="s">
        <v>80</v>
      </c>
      <c r="AI30" s="83" t="s">
        <v>81</v>
      </c>
      <c r="AJ30" s="83" t="s">
        <v>85</v>
      </c>
      <c r="AK30" s="83" t="s">
        <v>86</v>
      </c>
      <c r="AL30" s="83" t="s">
        <v>87</v>
      </c>
      <c r="AM30" s="83" t="s">
        <v>91</v>
      </c>
      <c r="AN30" s="83" t="s">
        <v>92</v>
      </c>
      <c r="AO30" s="83" t="s">
        <v>93</v>
      </c>
      <c r="AP30" s="83" t="s">
        <v>109</v>
      </c>
      <c r="AQ30" s="83" t="s">
        <v>110</v>
      </c>
      <c r="AR30" s="83" t="s">
        <v>113</v>
      </c>
      <c r="AS30" s="83" t="s">
        <v>114</v>
      </c>
      <c r="AT30" s="83" t="s">
        <v>115</v>
      </c>
      <c r="AU30" s="83" t="s">
        <v>125</v>
      </c>
      <c r="AV30" s="83" t="s">
        <v>126</v>
      </c>
      <c r="AW30" s="83" t="s">
        <v>129</v>
      </c>
      <c r="AX30" s="83" t="s">
        <v>130</v>
      </c>
      <c r="AY30" s="83" t="s">
        <v>131</v>
      </c>
      <c r="AZ30" s="83" t="s">
        <v>132</v>
      </c>
      <c r="BA30" s="83" t="s">
        <v>135</v>
      </c>
      <c r="BB30" s="84" t="s">
        <v>136</v>
      </c>
      <c r="BC30" s="83" t="s">
        <v>137</v>
      </c>
      <c r="BD30" s="83" t="s">
        <v>142</v>
      </c>
      <c r="BE30" s="84" t="s">
        <v>143</v>
      </c>
      <c r="BF30" s="84" t="s">
        <v>144</v>
      </c>
      <c r="BG30" s="84" t="s">
        <v>146</v>
      </c>
      <c r="BH30" s="84" t="s">
        <v>147</v>
      </c>
      <c r="BI30" s="84" t="s">
        <v>148</v>
      </c>
      <c r="BJ30" s="84" t="s">
        <v>152</v>
      </c>
      <c r="BK30" s="84" t="s">
        <v>149</v>
      </c>
      <c r="BL30" s="84" t="s">
        <v>153</v>
      </c>
      <c r="BM30" s="84" t="s">
        <v>154</v>
      </c>
      <c r="BN30" s="84" t="s">
        <v>157</v>
      </c>
      <c r="BO30" s="84" t="s">
        <v>167</v>
      </c>
      <c r="BP30" s="84" t="s">
        <v>168</v>
      </c>
      <c r="BQ30" s="84" t="s">
        <v>169</v>
      </c>
      <c r="BR30" s="84" t="s">
        <v>176</v>
      </c>
      <c r="BS30" s="84" t="s">
        <v>177</v>
      </c>
      <c r="BT30" s="84" t="s">
        <v>178</v>
      </c>
      <c r="BU30" s="84" t="s">
        <v>216</v>
      </c>
      <c r="BV30" s="84" t="s">
        <v>229</v>
      </c>
      <c r="BW30" s="84" t="s">
        <v>244</v>
      </c>
      <c r="BX30" s="84" t="s">
        <v>249</v>
      </c>
      <c r="BY30" s="84" t="s">
        <v>250</v>
      </c>
      <c r="BZ30" s="84" t="s">
        <v>251</v>
      </c>
      <c r="CA30" s="84" t="s">
        <v>252</v>
      </c>
      <c r="CB30" s="84" t="s">
        <v>257</v>
      </c>
      <c r="CC30" s="84" t="s">
        <v>263</v>
      </c>
      <c r="CD30" s="84" t="s">
        <v>264</v>
      </c>
      <c r="CE30" s="84" t="s">
        <v>265</v>
      </c>
      <c r="CF30" s="84" t="s">
        <v>266</v>
      </c>
      <c r="CG30" s="84" t="s">
        <v>267</v>
      </c>
      <c r="CH30" s="83"/>
      <c r="CI30" s="116" t="s">
        <v>56</v>
      </c>
      <c r="CJ30" s="116"/>
      <c r="CK30" s="116" t="s">
        <v>57</v>
      </c>
      <c r="CM30" s="86"/>
    </row>
    <row r="31" spans="1:93" ht="11.9" customHeight="1" x14ac:dyDescent="0.25">
      <c r="A31" s="87" t="s">
        <v>10</v>
      </c>
      <c r="B31" s="75"/>
      <c r="C31" s="66" t="s">
        <v>13</v>
      </c>
      <c r="D31" s="117">
        <v>6.0419004800424752</v>
      </c>
      <c r="E31" s="117">
        <v>6.1285153671653356</v>
      </c>
      <c r="F31" s="117">
        <v>6.3927264557859642</v>
      </c>
      <c r="G31" s="117">
        <v>6.442552810879004</v>
      </c>
      <c r="H31" s="118">
        <v>6.6107703072542465</v>
      </c>
      <c r="I31" s="118">
        <v>6.8844616242473817</v>
      </c>
      <c r="J31" s="118">
        <v>7.0955516605943734</v>
      </c>
      <c r="K31" s="117">
        <v>7.2960082099147021</v>
      </c>
      <c r="L31" s="117">
        <v>7.6098178240202223</v>
      </c>
      <c r="M31" s="117">
        <v>8.1644686781303779</v>
      </c>
      <c r="N31" s="117">
        <v>8.8067509825620132</v>
      </c>
      <c r="O31" s="117">
        <v>9.3818465299925453</v>
      </c>
      <c r="P31" s="117">
        <v>9.5319992538200324</v>
      </c>
      <c r="Q31" s="117">
        <v>9.8454375508530205</v>
      </c>
      <c r="R31" s="117">
        <v>9.9234398911193065</v>
      </c>
      <c r="S31" s="117">
        <v>9.9333202932107465</v>
      </c>
      <c r="T31" s="117">
        <v>10.020675831053499</v>
      </c>
      <c r="U31" s="117">
        <v>10.172635571318887</v>
      </c>
      <c r="V31" s="117">
        <v>10.758063699255455</v>
      </c>
      <c r="W31" s="117">
        <v>11.602550185417323</v>
      </c>
      <c r="X31" s="117">
        <v>12.185053236859353</v>
      </c>
      <c r="Y31" s="117">
        <v>12.177083452038667</v>
      </c>
      <c r="Z31" s="117">
        <v>12.35243099455851</v>
      </c>
      <c r="AA31" s="117">
        <v>12.182619082819683</v>
      </c>
      <c r="AB31" s="117">
        <v>12.258622620080567</v>
      </c>
      <c r="AC31" s="117">
        <v>12.300604581845192</v>
      </c>
      <c r="AD31" s="117">
        <v>12.423899590027299</v>
      </c>
      <c r="AE31" s="117">
        <v>12.227899877947458</v>
      </c>
      <c r="AF31" s="117">
        <v>11.359366751672811</v>
      </c>
      <c r="AG31" s="117">
        <v>11.74125530314217</v>
      </c>
      <c r="AH31" s="117">
        <v>12.114324444964737</v>
      </c>
      <c r="AI31" s="117">
        <v>13.371462960504832</v>
      </c>
      <c r="AJ31" s="117">
        <v>12.541359076466211</v>
      </c>
      <c r="AK31" s="117">
        <v>12.29009277981735</v>
      </c>
      <c r="AL31" s="117">
        <v>12.616548816266118</v>
      </c>
      <c r="AM31" s="117">
        <v>12.852455530193936</v>
      </c>
      <c r="AN31" s="117">
        <v>12.345933103737739</v>
      </c>
      <c r="AO31" s="117">
        <v>12.378874670638629</v>
      </c>
      <c r="AP31" s="117">
        <v>13.403169726261281</v>
      </c>
      <c r="AQ31" s="117">
        <v>14.156721585492997</v>
      </c>
      <c r="AR31" s="185">
        <v>13.553841822815974</v>
      </c>
      <c r="AS31" s="185">
        <v>13.778290422335079</v>
      </c>
      <c r="AT31" s="185">
        <v>14.077487025424903</v>
      </c>
      <c r="AU31" s="185">
        <v>13.960885611998174</v>
      </c>
      <c r="AV31" s="185">
        <v>13.90116393506973</v>
      </c>
      <c r="AW31" s="185">
        <v>13.407495018468278</v>
      </c>
      <c r="AX31" s="185">
        <v>13.188679727576142</v>
      </c>
      <c r="AY31" s="185">
        <v>12.963148243578015</v>
      </c>
      <c r="AZ31" s="185">
        <v>12.937413922840165</v>
      </c>
      <c r="BA31" s="185">
        <v>12.755207775244793</v>
      </c>
      <c r="BB31" s="186">
        <v>12.583903059317818</v>
      </c>
      <c r="BC31" s="185">
        <v>12.689314535262596</v>
      </c>
      <c r="BD31" s="185">
        <v>13.603595434893927</v>
      </c>
      <c r="BE31" s="186">
        <v>13.928191143936694</v>
      </c>
      <c r="BF31" s="186">
        <v>14.30208686846581</v>
      </c>
      <c r="BG31" s="186">
        <v>14.273900148564781</v>
      </c>
      <c r="BH31" s="186">
        <v>14.872226148257043</v>
      </c>
      <c r="BI31" s="186">
        <v>15.199950403251892</v>
      </c>
      <c r="BJ31" s="186">
        <v>15.514568276634515</v>
      </c>
      <c r="BK31" s="186">
        <v>16.445276250616743</v>
      </c>
      <c r="BL31" s="186">
        <v>16.327448291043201</v>
      </c>
      <c r="BM31" s="186">
        <v>16.155506601166714</v>
      </c>
      <c r="BN31" s="186">
        <v>16.766618040711801</v>
      </c>
      <c r="BO31" s="186">
        <v>17.648404390490001</v>
      </c>
      <c r="BP31" s="186">
        <v>17.341844896984341</v>
      </c>
      <c r="BQ31" s="186">
        <v>17.142842286228998</v>
      </c>
      <c r="BR31" s="186">
        <v>16.93663167849525</v>
      </c>
      <c r="BS31" s="186">
        <v>17.171953118893839</v>
      </c>
      <c r="BT31" s="186">
        <v>17.414126679176007</v>
      </c>
      <c r="BU31" s="186">
        <v>17.742821507263958</v>
      </c>
      <c r="BV31" s="186">
        <v>18.176431158170978</v>
      </c>
      <c r="BW31" s="186">
        <v>18.842846478424413</v>
      </c>
      <c r="BX31" s="186">
        <v>20.05522626031966</v>
      </c>
      <c r="BY31" s="186">
        <v>22.42431366444989</v>
      </c>
      <c r="BZ31" s="186">
        <v>25.2678900746068</v>
      </c>
      <c r="CA31" s="186">
        <v>27.87213961542551</v>
      </c>
      <c r="CB31" s="186">
        <v>30.933909005711126</v>
      </c>
      <c r="CC31" s="186">
        <v>34.013851551488806</v>
      </c>
      <c r="CD31" s="186">
        <v>32.487779466689062</v>
      </c>
      <c r="CE31" s="186">
        <v>32.206682468034991</v>
      </c>
      <c r="CF31" s="186">
        <v>32.314494991611099</v>
      </c>
      <c r="CG31" s="186">
        <v>31.237349304607989</v>
      </c>
      <c r="CH31" s="88" t="s">
        <v>230</v>
      </c>
      <c r="CI31" s="90">
        <f>CG31/CF31-1</f>
        <v>-3.333320503021131E-2</v>
      </c>
      <c r="CK31" s="91">
        <f>CF31/CB31-1</f>
        <v>4.4630181903136945E-2</v>
      </c>
      <c r="CM31" s="86"/>
    </row>
    <row r="32" spans="1:93" ht="11.9" customHeight="1" x14ac:dyDescent="0.25">
      <c r="A32" s="87"/>
      <c r="B32" s="75"/>
      <c r="C32" s="66" t="s">
        <v>7</v>
      </c>
      <c r="D32" s="117">
        <v>5.4917619685522752</v>
      </c>
      <c r="E32" s="117">
        <v>5.310131402916511</v>
      </c>
      <c r="F32" s="117">
        <v>4.7638963821541491</v>
      </c>
      <c r="G32" s="117">
        <v>5.724362348972762</v>
      </c>
      <c r="H32" s="118">
        <v>5.9304253207639608</v>
      </c>
      <c r="I32" s="118">
        <v>5.9527797796851338</v>
      </c>
      <c r="J32" s="118">
        <v>6.1196699313309928</v>
      </c>
      <c r="K32" s="117">
        <v>6.6853665513463856</v>
      </c>
      <c r="L32" s="117">
        <v>6.89</v>
      </c>
      <c r="M32" s="117">
        <v>7.0372125944989268</v>
      </c>
      <c r="N32" s="117">
        <v>7.408747573626087</v>
      </c>
      <c r="O32" s="117">
        <v>8.1349283513713271</v>
      </c>
      <c r="P32" s="117">
        <v>8.302909333691856</v>
      </c>
      <c r="Q32" s="117">
        <v>7.6476412660061515</v>
      </c>
      <c r="R32" s="117">
        <v>8.3353951915712408</v>
      </c>
      <c r="S32" s="117">
        <v>8.4375923524724072</v>
      </c>
      <c r="T32" s="117">
        <v>8.6046305872573452</v>
      </c>
      <c r="U32" s="117">
        <v>8.6505200374627726</v>
      </c>
      <c r="V32" s="117">
        <v>9.1993815950995028</v>
      </c>
      <c r="W32" s="117">
        <v>10.126090981901218</v>
      </c>
      <c r="X32" s="117">
        <v>10.412811023918476</v>
      </c>
      <c r="Y32" s="117">
        <v>10.430029982378597</v>
      </c>
      <c r="Z32" s="117">
        <v>10.475743801222416</v>
      </c>
      <c r="AA32" s="117">
        <v>10.219856568646168</v>
      </c>
      <c r="AB32" s="117">
        <v>10.170802564235339</v>
      </c>
      <c r="AC32" s="117">
        <v>10.090735293145451</v>
      </c>
      <c r="AD32" s="117">
        <v>10.175370677948935</v>
      </c>
      <c r="AE32" s="117">
        <v>9.9903570062646079</v>
      </c>
      <c r="AF32" s="117">
        <v>10.055463307582114</v>
      </c>
      <c r="AG32" s="117">
        <v>9.9701085882355862</v>
      </c>
      <c r="AH32" s="117">
        <v>10.168243845901982</v>
      </c>
      <c r="AI32" s="117">
        <v>10.639697027400512</v>
      </c>
      <c r="AJ32" s="117">
        <v>10.783606628537106</v>
      </c>
      <c r="AK32" s="117">
        <v>10.551210356189102</v>
      </c>
      <c r="AL32" s="117">
        <v>10.803567203788461</v>
      </c>
      <c r="AM32" s="117">
        <v>10.803061285951941</v>
      </c>
      <c r="AN32" s="117">
        <v>10.954352452396085</v>
      </c>
      <c r="AO32" s="117">
        <v>11.208485855829784</v>
      </c>
      <c r="AP32" s="117">
        <v>11.299968837693864</v>
      </c>
      <c r="AQ32" s="117">
        <v>11.562360216114193</v>
      </c>
      <c r="AR32" s="185">
        <v>11.838809128230487</v>
      </c>
      <c r="AS32" s="185">
        <v>11.82981351063434</v>
      </c>
      <c r="AT32" s="185">
        <v>11.76341039354592</v>
      </c>
      <c r="AU32" s="185">
        <v>11.941124744832075</v>
      </c>
      <c r="AV32" s="185">
        <v>12.349978147578424</v>
      </c>
      <c r="AW32" s="185">
        <v>12.102234300985781</v>
      </c>
      <c r="AX32" s="185">
        <v>12.236789624808694</v>
      </c>
      <c r="AY32" s="185">
        <v>12.177308818149053</v>
      </c>
      <c r="AZ32" s="185">
        <v>12.183478843191606</v>
      </c>
      <c r="BA32" s="185">
        <v>11.713918024725107</v>
      </c>
      <c r="BB32" s="186">
        <v>12.09453776810579</v>
      </c>
      <c r="BC32" s="185">
        <v>12.297235722220616</v>
      </c>
      <c r="BD32" s="185">
        <v>12.50166100625832</v>
      </c>
      <c r="BE32" s="186">
        <v>12.436269522090068</v>
      </c>
      <c r="BF32" s="186">
        <v>12.592834618889002</v>
      </c>
      <c r="BG32" s="186">
        <v>12.862521190458059</v>
      </c>
      <c r="BH32" s="186">
        <v>13.357062015450213</v>
      </c>
      <c r="BI32" s="186">
        <v>13.327688844716471</v>
      </c>
      <c r="BJ32" s="186">
        <v>13.840772489556487</v>
      </c>
      <c r="BK32" s="186">
        <v>14.44410164742917</v>
      </c>
      <c r="BL32" s="186">
        <v>14.798366609543697</v>
      </c>
      <c r="BM32" s="186">
        <v>14.485488445041144</v>
      </c>
      <c r="BN32" s="186">
        <v>14.698199418037515</v>
      </c>
      <c r="BO32" s="186">
        <v>15.512362804235426</v>
      </c>
      <c r="BP32" s="186">
        <v>15.580181208214835</v>
      </c>
      <c r="BQ32" s="186">
        <v>15.385202410658119</v>
      </c>
      <c r="BR32" s="186">
        <v>15.146403771351789</v>
      </c>
      <c r="BS32" s="186">
        <v>15.69963674265335</v>
      </c>
      <c r="BT32" s="186">
        <v>15.844767684155862</v>
      </c>
      <c r="BU32" s="186">
        <v>14.853503195400267</v>
      </c>
      <c r="BV32" s="186">
        <v>15.331126769980809</v>
      </c>
      <c r="BW32" s="186">
        <v>18.892976094538064</v>
      </c>
      <c r="BX32" s="186">
        <v>15.797152686650701</v>
      </c>
      <c r="BY32" s="186">
        <v>21.049275322227423</v>
      </c>
      <c r="BZ32" s="186">
        <v>24.987606145589844</v>
      </c>
      <c r="CA32" s="186">
        <v>25.425833353301499</v>
      </c>
      <c r="CB32" s="186">
        <v>29.116142648718252</v>
      </c>
      <c r="CC32" s="186">
        <v>33.289994413280077</v>
      </c>
      <c r="CD32" s="186">
        <v>34.350642689686893</v>
      </c>
      <c r="CE32" s="186">
        <v>34.571635561887973</v>
      </c>
      <c r="CF32" s="186">
        <v>32.210748505854831</v>
      </c>
      <c r="CG32" s="186">
        <v>30.194109554398658</v>
      </c>
      <c r="CH32" s="88" t="s">
        <v>231</v>
      </c>
      <c r="CI32" s="90">
        <f t="shared" ref="CI32:CI42" si="6">CG32/CF32-1</f>
        <v>-6.2607640151225219E-2</v>
      </c>
      <c r="CK32" s="91">
        <f t="shared" ref="CK32:CK42" si="7">CF32/CB32-1</f>
        <v>0.10628488445301687</v>
      </c>
      <c r="CM32" s="86"/>
    </row>
    <row r="33" spans="1:91" ht="11.9" customHeight="1" x14ac:dyDescent="0.25">
      <c r="A33" s="87"/>
      <c r="B33" s="75"/>
      <c r="C33" s="76" t="s">
        <v>62</v>
      </c>
      <c r="D33" s="117">
        <v>4.139749735135891</v>
      </c>
      <c r="E33" s="117">
        <v>4.2135738382747849</v>
      </c>
      <c r="F33" s="117">
        <v>3.9280023454930446</v>
      </c>
      <c r="G33" s="117">
        <v>4.8983252959943009</v>
      </c>
      <c r="H33" s="118">
        <v>5.2735386786522271</v>
      </c>
      <c r="I33" s="118">
        <v>5.2842766948308775</v>
      </c>
      <c r="J33" s="118">
        <v>5.4540867212451412</v>
      </c>
      <c r="K33" s="117">
        <v>6.4418972144721645</v>
      </c>
      <c r="L33" s="117">
        <v>7.0282505179935235</v>
      </c>
      <c r="M33" s="117">
        <v>6.8510528566825446</v>
      </c>
      <c r="N33" s="117">
        <v>6.9566222424631947</v>
      </c>
      <c r="O33" s="117">
        <v>8.0861434319003163</v>
      </c>
      <c r="P33" s="117">
        <v>8.0481184411230497</v>
      </c>
      <c r="Q33" s="117">
        <v>6.913109791706459</v>
      </c>
      <c r="R33" s="117">
        <v>7.5096592484420261</v>
      </c>
      <c r="S33" s="117">
        <v>7.4535939858929812</v>
      </c>
      <c r="T33" s="117">
        <v>7.549362258508264</v>
      </c>
      <c r="U33" s="117">
        <v>7.5881497410747558</v>
      </c>
      <c r="V33" s="117">
        <v>8.0959367713612895</v>
      </c>
      <c r="W33" s="117">
        <v>10.065091441127676</v>
      </c>
      <c r="X33" s="117">
        <v>9.4855530498722782</v>
      </c>
      <c r="Y33" s="117">
        <v>9.6965727237106876</v>
      </c>
      <c r="Z33" s="117">
        <v>9.3947617825927363</v>
      </c>
      <c r="AA33" s="117">
        <v>8.6172949567361492</v>
      </c>
      <c r="AB33" s="117">
        <v>8.6000593787432216</v>
      </c>
      <c r="AC33" s="117">
        <v>8.5239719621777219</v>
      </c>
      <c r="AD33" s="117">
        <v>8.4778960592504031</v>
      </c>
      <c r="AE33" s="117">
        <v>8.4348798378707421</v>
      </c>
      <c r="AF33" s="117">
        <v>8.4577754119129018</v>
      </c>
      <c r="AG33" s="117">
        <v>8.6118781993023976</v>
      </c>
      <c r="AH33" s="117">
        <v>8.7921131614980208</v>
      </c>
      <c r="AI33" s="117">
        <v>9.3204567787451555</v>
      </c>
      <c r="AJ33" s="117">
        <v>9.4475892767287881</v>
      </c>
      <c r="AK33" s="117">
        <v>9.3405669663008215</v>
      </c>
      <c r="AL33" s="117">
        <v>9.4760969146376919</v>
      </c>
      <c r="AM33" s="117">
        <v>9.6036846978664929</v>
      </c>
      <c r="AN33" s="117">
        <v>9.8241631733546004</v>
      </c>
      <c r="AO33" s="117">
        <v>10.011816913998201</v>
      </c>
      <c r="AP33" s="117">
        <v>9.9869005336522658</v>
      </c>
      <c r="AQ33" s="117">
        <v>10.286661598302887</v>
      </c>
      <c r="AR33" s="185">
        <v>10.624682826115887</v>
      </c>
      <c r="AS33" s="185">
        <v>10.553556794388054</v>
      </c>
      <c r="AT33" s="185">
        <v>10.456699312673088</v>
      </c>
      <c r="AU33" s="185">
        <v>10.721685674522631</v>
      </c>
      <c r="AV33" s="185">
        <v>10.977713144898658</v>
      </c>
      <c r="AW33" s="185">
        <v>10.822733399804026</v>
      </c>
      <c r="AX33" s="185">
        <v>10.964925879466294</v>
      </c>
      <c r="AY33" s="185">
        <v>10.90884828656827</v>
      </c>
      <c r="AZ33" s="185">
        <v>10.870943615373699</v>
      </c>
      <c r="BA33" s="185">
        <v>10.564890898066205</v>
      </c>
      <c r="BB33" s="186">
        <v>10.768010761559418</v>
      </c>
      <c r="BC33" s="185">
        <v>11.17289124183665</v>
      </c>
      <c r="BD33" s="185">
        <v>10.976326058843016</v>
      </c>
      <c r="BE33" s="186">
        <v>10.784393210845684</v>
      </c>
      <c r="BF33" s="186">
        <v>10.875163282535242</v>
      </c>
      <c r="BG33" s="186">
        <v>11.363424022088076</v>
      </c>
      <c r="BH33" s="186">
        <v>11.695400533745962</v>
      </c>
      <c r="BI33" s="186">
        <v>11.844894890219901</v>
      </c>
      <c r="BJ33" s="186">
        <v>12.134238363788414</v>
      </c>
      <c r="BK33" s="186">
        <v>13.175719958964882</v>
      </c>
      <c r="BL33" s="186">
        <v>13.418279234836374</v>
      </c>
      <c r="BM33" s="186">
        <v>13.096032238073096</v>
      </c>
      <c r="BN33" s="186">
        <v>13.179971733213064</v>
      </c>
      <c r="BO33" s="186">
        <v>14.301669954895077</v>
      </c>
      <c r="BP33" s="186">
        <v>14.508993262284209</v>
      </c>
      <c r="BQ33" s="186">
        <v>14.506026762900506</v>
      </c>
      <c r="BR33" s="186">
        <v>13.951059808986038</v>
      </c>
      <c r="BS33" s="186">
        <v>14.56205768560301</v>
      </c>
      <c r="BT33" s="186">
        <v>14.9089854937535</v>
      </c>
      <c r="BU33" s="186">
        <v>14.573620523855352</v>
      </c>
      <c r="BV33" s="186">
        <v>15.017438128583175</v>
      </c>
      <c r="BW33" s="186">
        <v>18.041962445467302</v>
      </c>
      <c r="BX33" s="186">
        <v>19.949941279182799</v>
      </c>
      <c r="BY33" s="186">
        <v>22.342354443819943</v>
      </c>
      <c r="BZ33" s="186">
        <v>25.150975646079047</v>
      </c>
      <c r="CA33" s="186">
        <v>28.788217731851173</v>
      </c>
      <c r="CB33" s="186">
        <v>30.787939423579544</v>
      </c>
      <c r="CC33" s="186">
        <v>32.811636676588989</v>
      </c>
      <c r="CD33" s="186">
        <v>32.862863381421057</v>
      </c>
      <c r="CE33" s="186">
        <v>32.539440268183782</v>
      </c>
      <c r="CF33" s="186">
        <v>31.675848951488749</v>
      </c>
      <c r="CG33" s="186">
        <v>29.370736553373291</v>
      </c>
      <c r="CH33" s="88" t="s">
        <v>232</v>
      </c>
      <c r="CI33" s="90">
        <f t="shared" si="6"/>
        <v>-7.277192165064672E-2</v>
      </c>
      <c r="CK33" s="91">
        <f t="shared" si="7"/>
        <v>2.8839524324553611E-2</v>
      </c>
      <c r="CM33" s="86"/>
    </row>
    <row r="34" spans="1:91" ht="11.9" customHeight="1" x14ac:dyDescent="0.25">
      <c r="A34" s="87"/>
      <c r="B34" s="75"/>
      <c r="C34" s="76" t="s">
        <v>8</v>
      </c>
      <c r="D34" s="117">
        <v>3.6391089101300356</v>
      </c>
      <c r="E34" s="117">
        <v>3.6531046000343612</v>
      </c>
      <c r="F34" s="117">
        <v>3.7329601152945076</v>
      </c>
      <c r="G34" s="117">
        <v>4.2821875006031256</v>
      </c>
      <c r="H34" s="118">
        <v>4.5637882517286368</v>
      </c>
      <c r="I34" s="118">
        <v>4.5701691384817922</v>
      </c>
      <c r="J34" s="118">
        <v>4.6760873588414835</v>
      </c>
      <c r="K34" s="117">
        <v>5.852008563966689</v>
      </c>
      <c r="L34" s="117">
        <v>6.2990426544985434</v>
      </c>
      <c r="M34" s="117">
        <v>6.2330311228863566</v>
      </c>
      <c r="N34" s="117">
        <v>6.1592927586002508</v>
      </c>
      <c r="O34" s="117">
        <v>7.2905647551314967</v>
      </c>
      <c r="P34" s="117">
        <v>7.2571510462902173</v>
      </c>
      <c r="Q34" s="117">
        <v>6.5221393033233417</v>
      </c>
      <c r="R34" s="117">
        <v>6.5255701818794281</v>
      </c>
      <c r="S34" s="117">
        <v>6.5743854617415671</v>
      </c>
      <c r="T34" s="117">
        <v>6.6150008548414121</v>
      </c>
      <c r="U34" s="117">
        <v>7.0264171680964251</v>
      </c>
      <c r="V34" s="117">
        <v>7.4748302440798842</v>
      </c>
      <c r="W34" s="117">
        <v>9.4950912487936581</v>
      </c>
      <c r="X34" s="117">
        <v>8.5365311374980806</v>
      </c>
      <c r="Y34" s="117">
        <v>8.6719434105850333</v>
      </c>
      <c r="Z34" s="117">
        <v>8.2707363413484778</v>
      </c>
      <c r="AA34" s="117">
        <v>7.7130993215199508</v>
      </c>
      <c r="AB34" s="117">
        <v>7.5971271278765435</v>
      </c>
      <c r="AC34" s="117">
        <v>7.4116358039696451</v>
      </c>
      <c r="AD34" s="117">
        <v>7.4328081003660413</v>
      </c>
      <c r="AE34" s="117">
        <v>7.5757357970086252</v>
      </c>
      <c r="AF34" s="117">
        <v>7.7696913807610235</v>
      </c>
      <c r="AG34" s="117">
        <v>7.7372443398144028</v>
      </c>
      <c r="AH34" s="117">
        <v>7.8094615553767026</v>
      </c>
      <c r="AI34" s="117">
        <v>8.3349154170392072</v>
      </c>
      <c r="AJ34" s="117">
        <v>8.4615076667599087</v>
      </c>
      <c r="AK34" s="117">
        <v>8.5269235674306749</v>
      </c>
      <c r="AL34" s="117">
        <v>8.6208029421895382</v>
      </c>
      <c r="AM34" s="117">
        <v>8.7766758966770588</v>
      </c>
      <c r="AN34" s="117">
        <v>8.9303915811542183</v>
      </c>
      <c r="AO34" s="117">
        <v>9.1314523674191026</v>
      </c>
      <c r="AP34" s="117">
        <v>9.1035874648606381</v>
      </c>
      <c r="AQ34" s="117">
        <v>9.5510787298573927</v>
      </c>
      <c r="AR34" s="185">
        <v>9.7049877943273568</v>
      </c>
      <c r="AS34" s="185">
        <v>9.5554155506197098</v>
      </c>
      <c r="AT34" s="185">
        <v>9.4138272904542131</v>
      </c>
      <c r="AU34" s="185">
        <v>9.7893370193322617</v>
      </c>
      <c r="AV34" s="185">
        <v>10.075683374613023</v>
      </c>
      <c r="AW34" s="185">
        <v>9.9948098941966332</v>
      </c>
      <c r="AX34" s="185">
        <v>10.041097335883283</v>
      </c>
      <c r="AY34" s="185">
        <v>10.048883645550358</v>
      </c>
      <c r="AZ34" s="185">
        <v>10.005267774811452</v>
      </c>
      <c r="BA34" s="185">
        <v>9.7177449839364343</v>
      </c>
      <c r="BB34" s="186">
        <v>9.8836221776050266</v>
      </c>
      <c r="BC34" s="185">
        <v>10.411687173354057</v>
      </c>
      <c r="BD34" s="185">
        <v>10.462498033460284</v>
      </c>
      <c r="BE34" s="186">
        <v>10.311257641547352</v>
      </c>
      <c r="BF34" s="186">
        <v>10.367930251820436</v>
      </c>
      <c r="BG34" s="186">
        <v>10.795712742812341</v>
      </c>
      <c r="BH34" s="186">
        <v>11.08448882248841</v>
      </c>
      <c r="BI34" s="186">
        <v>11.286265490778241</v>
      </c>
      <c r="BJ34" s="186">
        <v>11.444997215502424</v>
      </c>
      <c r="BK34" s="186">
        <v>12.305893917795244</v>
      </c>
      <c r="BL34" s="186">
        <v>12.609931196772601</v>
      </c>
      <c r="BM34" s="186">
        <v>11.946538999155235</v>
      </c>
      <c r="BN34" s="186">
        <v>12.195313479578839</v>
      </c>
      <c r="BO34" s="186">
        <v>13.452815743223496</v>
      </c>
      <c r="BP34" s="186">
        <v>13.79534358450903</v>
      </c>
      <c r="BQ34" s="186">
        <v>12.886292369771088</v>
      </c>
      <c r="BR34" s="186">
        <v>12.528273607935624</v>
      </c>
      <c r="BS34" s="186">
        <v>13.712278399976666</v>
      </c>
      <c r="BT34" s="186">
        <v>13.84328972695657</v>
      </c>
      <c r="BU34" s="186">
        <v>12.71663324929113</v>
      </c>
      <c r="BV34" s="186">
        <v>13.043384946942076</v>
      </c>
      <c r="BW34" s="186">
        <v>17.21907813417528</v>
      </c>
      <c r="BX34" s="186">
        <v>18.089294469848532</v>
      </c>
      <c r="BY34" s="186">
        <v>18.465677689610324</v>
      </c>
      <c r="BZ34" s="186">
        <v>20.938962007447099</v>
      </c>
      <c r="CA34" s="186">
        <v>24.070974965039149</v>
      </c>
      <c r="CB34" s="186">
        <v>25.878674104379286</v>
      </c>
      <c r="CC34" s="186">
        <v>29.302016270828133</v>
      </c>
      <c r="CD34" s="186">
        <v>30.974944570144309</v>
      </c>
      <c r="CE34" s="186">
        <v>30.622963999849372</v>
      </c>
      <c r="CF34" s="186">
        <v>30.10467732259616</v>
      </c>
      <c r="CG34" s="186">
        <v>28.975355601408062</v>
      </c>
      <c r="CH34" s="88" t="s">
        <v>233</v>
      </c>
      <c r="CI34" s="90">
        <f t="shared" si="6"/>
        <v>-3.7513164784544806E-2</v>
      </c>
      <c r="CK34" s="91">
        <f t="shared" si="7"/>
        <v>0.16330060810579683</v>
      </c>
      <c r="CM34" s="86"/>
    </row>
    <row r="35" spans="1:91" ht="11.9" customHeight="1" x14ac:dyDescent="0.25">
      <c r="A35" s="87"/>
      <c r="B35" s="75"/>
      <c r="C35" s="66" t="s">
        <v>9</v>
      </c>
      <c r="D35" s="117">
        <v>3.3769458996422017</v>
      </c>
      <c r="E35" s="117">
        <v>3.2979790856663076</v>
      </c>
      <c r="F35" s="117">
        <v>3.6767998070870762</v>
      </c>
      <c r="G35" s="117">
        <v>4.1861949358449717</v>
      </c>
      <c r="H35" s="118">
        <v>4.3033484240167486</v>
      </c>
      <c r="I35" s="118">
        <v>4.282618566552304</v>
      </c>
      <c r="J35" s="118">
        <v>4.2940442986243612</v>
      </c>
      <c r="K35" s="117">
        <v>5.2549338111335686</v>
      </c>
      <c r="L35" s="117">
        <v>6.1040119428568635</v>
      </c>
      <c r="M35" s="117">
        <v>5.881096593080045</v>
      </c>
      <c r="N35" s="117">
        <v>5.9007722819382904</v>
      </c>
      <c r="O35" s="117">
        <v>6.783048107554051</v>
      </c>
      <c r="P35" s="117">
        <v>6.7711361562212078</v>
      </c>
      <c r="Q35" s="117">
        <v>5.9281709423674389</v>
      </c>
      <c r="R35" s="117">
        <v>6.0875003485305346</v>
      </c>
      <c r="S35" s="117">
        <v>6.1842484783460812</v>
      </c>
      <c r="T35" s="117">
        <v>6.43783471173934</v>
      </c>
      <c r="U35" s="117">
        <v>6.8092263832750062</v>
      </c>
      <c r="V35" s="117">
        <v>7.2136167606514503</v>
      </c>
      <c r="W35" s="117">
        <v>9.0321291360976961</v>
      </c>
      <c r="X35" s="117">
        <v>8.2933768831620487</v>
      </c>
      <c r="Y35" s="117">
        <v>8.4496867189659444</v>
      </c>
      <c r="Z35" s="117">
        <v>7.9433177252496261</v>
      </c>
      <c r="AA35" s="117">
        <v>7.4792751665049675</v>
      </c>
      <c r="AB35" s="117">
        <v>7.2584596152653722</v>
      </c>
      <c r="AC35" s="117">
        <v>6.8026248279148787</v>
      </c>
      <c r="AD35" s="117">
        <v>6.6764481745488728</v>
      </c>
      <c r="AE35" s="117">
        <v>6.761163541878731</v>
      </c>
      <c r="AF35" s="117">
        <v>7.1499682266858979</v>
      </c>
      <c r="AG35" s="117">
        <v>7.4805665332578872</v>
      </c>
      <c r="AH35" s="117">
        <v>7.3233297342510664</v>
      </c>
      <c r="AI35" s="117">
        <v>7.6243381317956755</v>
      </c>
      <c r="AJ35" s="117">
        <v>8.0233566130161957</v>
      </c>
      <c r="AK35" s="117">
        <v>8.5504922511916863</v>
      </c>
      <c r="AL35" s="117">
        <v>8.2591287101576896</v>
      </c>
      <c r="AM35" s="117">
        <v>8.6646166731640673</v>
      </c>
      <c r="AN35" s="117">
        <v>8.801279931147393</v>
      </c>
      <c r="AO35" s="117">
        <v>9.2660972688765906</v>
      </c>
      <c r="AP35" s="117">
        <v>8.9850367486613472</v>
      </c>
      <c r="AQ35" s="117">
        <v>9.208520247761216</v>
      </c>
      <c r="AR35" s="185">
        <v>9.5534690635402661</v>
      </c>
      <c r="AS35" s="185">
        <v>9.6479151947013158</v>
      </c>
      <c r="AT35" s="185">
        <v>9.293712841613635</v>
      </c>
      <c r="AU35" s="185">
        <v>9.6890986531961385</v>
      </c>
      <c r="AV35" s="185">
        <v>9.7317898248750101</v>
      </c>
      <c r="AW35" s="185">
        <v>9.8423172749493215</v>
      </c>
      <c r="AX35" s="185">
        <v>9.6010658094556689</v>
      </c>
      <c r="AY35" s="185">
        <v>9.9509138443663581</v>
      </c>
      <c r="AZ35" s="185">
        <v>9.7923104698481964</v>
      </c>
      <c r="BA35" s="185">
        <v>9.6717735717357343</v>
      </c>
      <c r="BB35" s="186">
        <v>9.6034511272513736</v>
      </c>
      <c r="BC35" s="185">
        <v>10.261323046339772</v>
      </c>
      <c r="BD35" s="185">
        <v>10.352352463984349</v>
      </c>
      <c r="BE35" s="186">
        <v>10.329029766255619</v>
      </c>
      <c r="BF35" s="186">
        <v>10.200217785671034</v>
      </c>
      <c r="BG35" s="186">
        <v>10.876447920915819</v>
      </c>
      <c r="BH35" s="186">
        <v>10.524266564061925</v>
      </c>
      <c r="BI35" s="186">
        <v>10.728033235059518</v>
      </c>
      <c r="BJ35" s="186">
        <v>10.777386955829188</v>
      </c>
      <c r="BK35" s="186">
        <v>11.383047866647873</v>
      </c>
      <c r="BL35" s="186">
        <v>11.925691142868526</v>
      </c>
      <c r="BM35" s="186">
        <v>11.27013995910108</v>
      </c>
      <c r="BN35" s="186">
        <v>11.494493187050706</v>
      </c>
      <c r="BO35" s="186">
        <v>12.726613362600096</v>
      </c>
      <c r="BP35" s="186">
        <v>13.946740507887707</v>
      </c>
      <c r="BQ35" s="186">
        <v>12.505665957244046</v>
      </c>
      <c r="BR35" s="186">
        <v>11.930215114762433</v>
      </c>
      <c r="BS35" s="186">
        <v>13.813011181278021</v>
      </c>
      <c r="BT35" s="186">
        <v>13.856939764505404</v>
      </c>
      <c r="BU35" s="186">
        <v>12.084683522354693</v>
      </c>
      <c r="BV35" s="186">
        <v>12.500859440499829</v>
      </c>
      <c r="BW35" s="186">
        <v>17.438639149759698</v>
      </c>
      <c r="BX35" s="186">
        <v>18.010331809912486</v>
      </c>
      <c r="BY35" s="186">
        <v>17.344535847379976</v>
      </c>
      <c r="BZ35" s="186">
        <v>19.86012182366737</v>
      </c>
      <c r="CA35" s="186">
        <v>22.346883799987285</v>
      </c>
      <c r="CB35" s="186">
        <v>23.177350662987656</v>
      </c>
      <c r="CC35" s="186">
        <v>26.704029271935788</v>
      </c>
      <c r="CD35" s="186">
        <v>29.377203054121839</v>
      </c>
      <c r="CE35" s="186">
        <v>29.287645914990712</v>
      </c>
      <c r="CF35" s="186">
        <v>28.555387391599169</v>
      </c>
      <c r="CG35" s="186">
        <v>27.212193646697482</v>
      </c>
      <c r="CH35" s="88" t="s">
        <v>234</v>
      </c>
      <c r="CI35" s="90">
        <f t="shared" si="6"/>
        <v>-4.7038190253964052E-2</v>
      </c>
      <c r="CK35" s="91">
        <f t="shared" si="7"/>
        <v>0.23203845887355024</v>
      </c>
      <c r="CM35" s="86"/>
    </row>
    <row r="36" spans="1:91" ht="11.9" customHeight="1" x14ac:dyDescent="0.25">
      <c r="A36" s="87"/>
      <c r="B36" s="92"/>
      <c r="C36" s="66" t="s">
        <v>14</v>
      </c>
      <c r="D36" s="117">
        <v>2.9757593557541173</v>
      </c>
      <c r="E36" s="117">
        <v>2.8585156092673061</v>
      </c>
      <c r="F36" s="117">
        <v>3.1139378347332296</v>
      </c>
      <c r="G36" s="117">
        <v>3.8142567740761213</v>
      </c>
      <c r="H36" s="118">
        <v>3.8411378209780427</v>
      </c>
      <c r="I36" s="118">
        <v>3.8904000455592431</v>
      </c>
      <c r="J36" s="118">
        <v>4.1019121465999682</v>
      </c>
      <c r="K36" s="117">
        <v>4.8221061994548142</v>
      </c>
      <c r="L36" s="117">
        <v>5.3219021719255233</v>
      </c>
      <c r="M36" s="117">
        <v>5.3307668761254403</v>
      </c>
      <c r="N36" s="117">
        <v>5.3523646293951064</v>
      </c>
      <c r="O36" s="117">
        <v>5.8162283703853523</v>
      </c>
      <c r="P36" s="117">
        <v>6.8205823000101988</v>
      </c>
      <c r="Q36" s="117">
        <v>5.774704814054453</v>
      </c>
      <c r="R36" s="117">
        <v>5.7842472018309303</v>
      </c>
      <c r="S36" s="117">
        <v>5.9563287808565724</v>
      </c>
      <c r="T36" s="117">
        <v>6.6088555881671818</v>
      </c>
      <c r="U36" s="117">
        <v>7.068050287787762</v>
      </c>
      <c r="V36" s="117">
        <v>7.3292579778684033</v>
      </c>
      <c r="W36" s="117">
        <v>9.5823051647529081</v>
      </c>
      <c r="X36" s="117">
        <v>8.2346742970684943</v>
      </c>
      <c r="Y36" s="117">
        <v>8.4215063925437548</v>
      </c>
      <c r="Z36" s="117">
        <v>7.9729240320374917</v>
      </c>
      <c r="AA36" s="117">
        <v>7.4685176133969122</v>
      </c>
      <c r="AB36" s="117">
        <v>7.0552361132261412</v>
      </c>
      <c r="AC36" s="117">
        <v>6.5112866484371503</v>
      </c>
      <c r="AD36" s="117">
        <v>6.6149463555183345</v>
      </c>
      <c r="AE36" s="117">
        <v>6.7678856254891109</v>
      </c>
      <c r="AF36" s="117">
        <v>7.2220281627323404</v>
      </c>
      <c r="AG36" s="117">
        <v>7.2500852731912762</v>
      </c>
      <c r="AH36" s="117">
        <v>6.8634188578725768</v>
      </c>
      <c r="AI36" s="117">
        <v>7.3566008689070994</v>
      </c>
      <c r="AJ36" s="117">
        <v>7.0010280579170052</v>
      </c>
      <c r="AK36" s="117">
        <v>8.1556880416516933</v>
      </c>
      <c r="AL36" s="117">
        <v>8.0790457218414513</v>
      </c>
      <c r="AM36" s="117">
        <v>8.4457302827523755</v>
      </c>
      <c r="AN36" s="117">
        <v>8.8936416045573754</v>
      </c>
      <c r="AO36" s="117">
        <v>9.0383565296262578</v>
      </c>
      <c r="AP36" s="117">
        <v>8.6715365391995221</v>
      </c>
      <c r="AQ36" s="117">
        <v>8.9424849800962907</v>
      </c>
      <c r="AR36" s="185">
        <v>9.2034023850341242</v>
      </c>
      <c r="AS36" s="185">
        <v>9.3905670038392053</v>
      </c>
      <c r="AT36" s="185">
        <v>8.9352359708608944</v>
      </c>
      <c r="AU36" s="185">
        <v>9.5485901771276893</v>
      </c>
      <c r="AV36" s="185">
        <v>9.5553464676590405</v>
      </c>
      <c r="AW36" s="185">
        <v>9.545153812221935</v>
      </c>
      <c r="AX36" s="185">
        <v>9.4753387324712044</v>
      </c>
      <c r="AY36" s="185">
        <v>9.5733531681034929</v>
      </c>
      <c r="AZ36" s="185">
        <v>9.5928410484480526</v>
      </c>
      <c r="BA36" s="185">
        <v>9.4445309823550598</v>
      </c>
      <c r="BB36" s="186">
        <v>9.4076146501270941</v>
      </c>
      <c r="BC36" s="185">
        <v>10.1640571009703</v>
      </c>
      <c r="BD36" s="185">
        <v>10.170265646698015</v>
      </c>
      <c r="BE36" s="186">
        <v>10.256896464376954</v>
      </c>
      <c r="BF36" s="186">
        <v>10.097784862936434</v>
      </c>
      <c r="BG36" s="186">
        <v>10.468899750066992</v>
      </c>
      <c r="BH36" s="186">
        <v>10.140140965578103</v>
      </c>
      <c r="BI36" s="186">
        <v>10.340476497355082</v>
      </c>
      <c r="BJ36" s="186">
        <v>10.431655624839014</v>
      </c>
      <c r="BK36" s="186">
        <v>10.583977045812915</v>
      </c>
      <c r="BL36" s="186">
        <v>11.70261700968951</v>
      </c>
      <c r="BM36" s="186">
        <v>10.754896013699742</v>
      </c>
      <c r="BN36" s="186">
        <v>10.611011135874472</v>
      </c>
      <c r="BO36" s="186">
        <v>12.174761846105728</v>
      </c>
      <c r="BP36" s="186">
        <v>12.883377013223397</v>
      </c>
      <c r="BQ36" s="186">
        <v>11.165934628025433</v>
      </c>
      <c r="BR36" s="186">
        <v>11.042365274019755</v>
      </c>
      <c r="BS36" s="186">
        <v>13.294234738736161</v>
      </c>
      <c r="BT36" s="186">
        <v>13.048279648356433</v>
      </c>
      <c r="BU36" s="186">
        <v>11.967321993860516</v>
      </c>
      <c r="BV36" s="186">
        <v>12.639766903291516</v>
      </c>
      <c r="BW36" s="186">
        <v>17.218686319102975</v>
      </c>
      <c r="BX36" s="186">
        <v>17.946889333917259</v>
      </c>
      <c r="BY36" s="186">
        <v>18.284408985576526</v>
      </c>
      <c r="BZ36" s="186">
        <v>21.173574746013518</v>
      </c>
      <c r="CA36" s="186">
        <v>22.951029249870466</v>
      </c>
      <c r="CB36" s="186">
        <v>22.61636100076187</v>
      </c>
      <c r="CC36" s="186">
        <v>22.558242232539531</v>
      </c>
      <c r="CD36" s="186">
        <v>23.391795919488459</v>
      </c>
      <c r="CE36" s="186">
        <v>23.616134913870916</v>
      </c>
      <c r="CF36" s="186">
        <v>24.016957944956513</v>
      </c>
      <c r="CG36" s="186">
        <v>23.147786923081664</v>
      </c>
      <c r="CH36" s="88" t="s">
        <v>235</v>
      </c>
      <c r="CI36" s="90">
        <f t="shared" si="6"/>
        <v>-3.6189888155979899E-2</v>
      </c>
      <c r="CK36" s="91">
        <f t="shared" si="7"/>
        <v>6.192848372677906E-2</v>
      </c>
      <c r="CM36" s="86"/>
    </row>
    <row r="37" spans="1:91" ht="11.9" customHeight="1" x14ac:dyDescent="0.25">
      <c r="A37" s="93"/>
      <c r="B37" s="94"/>
      <c r="C37" s="73" t="s">
        <v>48</v>
      </c>
      <c r="D37" s="95"/>
      <c r="E37" s="95"/>
      <c r="F37" s="95"/>
      <c r="G37" s="95"/>
      <c r="H37" s="120"/>
      <c r="I37" s="120"/>
      <c r="J37" s="120"/>
      <c r="K37" s="121"/>
      <c r="L37" s="121"/>
      <c r="M37" s="121"/>
      <c r="N37" s="121"/>
      <c r="O37" s="121"/>
      <c r="P37" s="121">
        <v>6.4386870585985063</v>
      </c>
      <c r="Q37" s="121">
        <v>4.8594467718802932</v>
      </c>
      <c r="R37" s="121">
        <v>4.3067877644231833</v>
      </c>
      <c r="S37" s="121">
        <v>5.4762303105901333</v>
      </c>
      <c r="T37" s="121">
        <v>5.7663867160231428</v>
      </c>
      <c r="U37" s="121">
        <v>6.2745992297058644</v>
      </c>
      <c r="V37" s="121">
        <v>6.4052996102819977</v>
      </c>
      <c r="W37" s="121">
        <v>7.7846446344642768</v>
      </c>
      <c r="X37" s="121">
        <v>7.1802915102684617</v>
      </c>
      <c r="Y37" s="121">
        <v>7.002467359716066</v>
      </c>
      <c r="Z37" s="121">
        <v>6.7121270628291008</v>
      </c>
      <c r="AA37" s="121">
        <v>7.1809269108862965</v>
      </c>
      <c r="AB37" s="121">
        <v>7.2448315287918401</v>
      </c>
      <c r="AC37" s="121">
        <v>6.3325279076625369</v>
      </c>
      <c r="AD37" s="121">
        <v>6.71305080346258</v>
      </c>
      <c r="AE37" s="121">
        <v>6.4608225108945794</v>
      </c>
      <c r="AF37" s="121">
        <v>7.0239187280071533</v>
      </c>
      <c r="AG37" s="121">
        <v>6.6953928980419581</v>
      </c>
      <c r="AH37" s="121">
        <v>7.1137907295870662</v>
      </c>
      <c r="AI37" s="121">
        <v>7.3878189682726161</v>
      </c>
      <c r="AJ37" s="121">
        <v>7.7610574391434817</v>
      </c>
      <c r="AK37" s="121">
        <v>8.0828652267313998</v>
      </c>
      <c r="AL37" s="121">
        <v>7.9931344808512295</v>
      </c>
      <c r="AM37" s="121">
        <v>8.4264797531174338</v>
      </c>
      <c r="AN37" s="121">
        <v>8.3105904264708972</v>
      </c>
      <c r="AO37" s="121">
        <v>8.3776658716221863</v>
      </c>
      <c r="AP37" s="121">
        <v>8.6344844346294884</v>
      </c>
      <c r="AQ37" s="121">
        <v>8.8080493813316796</v>
      </c>
      <c r="AR37" s="187">
        <v>9.1590166470010921</v>
      </c>
      <c r="AS37" s="187">
        <v>8.8674723712606536</v>
      </c>
      <c r="AT37" s="187">
        <v>8.7183491761644873</v>
      </c>
      <c r="AU37" s="187">
        <v>9.3096101115201737</v>
      </c>
      <c r="AV37" s="187">
        <v>9.1566625414739704</v>
      </c>
      <c r="AW37" s="187">
        <v>9.1331291495733282</v>
      </c>
      <c r="AX37" s="187">
        <v>9.2302834265565288</v>
      </c>
      <c r="AY37" s="187">
        <v>9.4625786788526636</v>
      </c>
      <c r="AZ37" s="187">
        <v>9.1511978140970136</v>
      </c>
      <c r="BA37" s="187">
        <v>9.3143064034931076</v>
      </c>
      <c r="BB37" s="188">
        <v>9.2137081488865622</v>
      </c>
      <c r="BC37" s="187">
        <v>9.7592988995488934</v>
      </c>
      <c r="BD37" s="187">
        <v>9.349833603582157</v>
      </c>
      <c r="BE37" s="188">
        <v>8.9568959102600285</v>
      </c>
      <c r="BF37" s="188">
        <v>8.969578671615233</v>
      </c>
      <c r="BG37" s="188">
        <v>9.5480987106040942</v>
      </c>
      <c r="BH37" s="188">
        <v>9.4053637531163545</v>
      </c>
      <c r="BI37" s="188">
        <v>9.7452334288529148</v>
      </c>
      <c r="BJ37" s="188">
        <v>10.177155235289659</v>
      </c>
      <c r="BK37" s="188">
        <v>10.18601834217178</v>
      </c>
      <c r="BL37" s="188">
        <v>11.297952865254556</v>
      </c>
      <c r="BM37" s="188">
        <v>10.595613284645678</v>
      </c>
      <c r="BN37" s="188">
        <v>10.61199387760149</v>
      </c>
      <c r="BO37" s="188">
        <v>13.106458842539004</v>
      </c>
      <c r="BP37" s="188">
        <v>13.303297836021578</v>
      </c>
      <c r="BQ37" s="188">
        <v>11.975252087294667</v>
      </c>
      <c r="BR37" s="188">
        <v>11.383029751635238</v>
      </c>
      <c r="BS37" s="188">
        <v>13.306611220099356</v>
      </c>
      <c r="BT37" s="188">
        <v>14.529050992581572</v>
      </c>
      <c r="BU37" s="188">
        <v>12.227180007973946</v>
      </c>
      <c r="BV37" s="188">
        <v>12.653293667487459</v>
      </c>
      <c r="BW37" s="188">
        <v>17.073573543622054</v>
      </c>
      <c r="BX37" s="188">
        <v>18.783873892306332</v>
      </c>
      <c r="BY37" s="188">
        <v>17.738756499600868</v>
      </c>
      <c r="BZ37" s="188">
        <v>20.846793652255403</v>
      </c>
      <c r="CA37" s="188">
        <v>22.688812928706714</v>
      </c>
      <c r="CB37" s="188">
        <v>21.091471966587623</v>
      </c>
      <c r="CC37" s="188">
        <v>20.88057267313452</v>
      </c>
      <c r="CD37" s="188">
        <v>23.10172243464627</v>
      </c>
      <c r="CE37" s="188">
        <v>23.268303954029083</v>
      </c>
      <c r="CF37" s="188">
        <v>22.899537722009313</v>
      </c>
      <c r="CG37" s="188">
        <v>22.030768708255724</v>
      </c>
      <c r="CH37" s="88" t="s">
        <v>236</v>
      </c>
      <c r="CI37" s="90">
        <f t="shared" si="6"/>
        <v>-3.7938277370490048E-2</v>
      </c>
      <c r="CK37" s="91">
        <f t="shared" si="7"/>
        <v>8.5724967810969499E-2</v>
      </c>
      <c r="CM37" s="86"/>
    </row>
    <row r="38" spans="1:91" ht="11.9" customHeight="1" x14ac:dyDescent="0.25">
      <c r="A38" s="87" t="s">
        <v>15</v>
      </c>
      <c r="B38" s="75"/>
      <c r="C38" s="66" t="s">
        <v>13</v>
      </c>
      <c r="D38" s="122">
        <v>1.6135049393966296</v>
      </c>
      <c r="E38" s="122">
        <v>1.4662712230208734</v>
      </c>
      <c r="F38" s="122">
        <v>1.6885107651355444</v>
      </c>
      <c r="G38" s="122">
        <v>1.4855728834316551</v>
      </c>
      <c r="H38" s="123">
        <v>1.8343517682113868</v>
      </c>
      <c r="I38" s="123">
        <v>1.8745784652830142</v>
      </c>
      <c r="J38" s="123">
        <v>1.8664969406303944</v>
      </c>
      <c r="K38" s="123">
        <v>2.0630000000000002</v>
      </c>
      <c r="L38" s="122">
        <v>2.3669419391558861</v>
      </c>
      <c r="M38" s="122">
        <v>2.2807289871122478</v>
      </c>
      <c r="N38" s="122">
        <v>2.5430168975951153</v>
      </c>
      <c r="O38" s="122">
        <v>2.7342135574273243</v>
      </c>
      <c r="P38" s="122">
        <v>2.9285254476594758</v>
      </c>
      <c r="Q38" s="122">
        <v>2.7282724406400551</v>
      </c>
      <c r="R38" s="122">
        <v>2.6894727950937938</v>
      </c>
      <c r="S38" s="122">
        <v>2.7656228006799677</v>
      </c>
      <c r="T38" s="122">
        <v>3.0449670402546634</v>
      </c>
      <c r="U38" s="122">
        <v>3.0606999596609819</v>
      </c>
      <c r="V38" s="122">
        <v>3.2818804186699322</v>
      </c>
      <c r="W38" s="122">
        <v>3.670293927708165</v>
      </c>
      <c r="X38" s="122">
        <v>3.8469660603800171</v>
      </c>
      <c r="Y38" s="122">
        <v>3.7530208111992902</v>
      </c>
      <c r="Z38" s="122">
        <v>3.5586810851537871</v>
      </c>
      <c r="AA38" s="122">
        <v>3.2237870230653578</v>
      </c>
      <c r="AB38" s="122">
        <v>3.3247736855046601</v>
      </c>
      <c r="AC38" s="122">
        <v>3.4488334121064543</v>
      </c>
      <c r="AD38" s="122">
        <v>3.4279159105720343</v>
      </c>
      <c r="AE38" s="122">
        <v>2.9731984078449925</v>
      </c>
      <c r="AF38" s="122">
        <v>3.2513344601452223</v>
      </c>
      <c r="AG38" s="122">
        <v>3.5165734159183213</v>
      </c>
      <c r="AH38" s="122">
        <v>3.4273552192243733</v>
      </c>
      <c r="AI38" s="122">
        <v>3.6868269653371519</v>
      </c>
      <c r="AJ38" s="122">
        <v>3.8771259748065989</v>
      </c>
      <c r="AK38" s="122">
        <v>4.1286100090702798</v>
      </c>
      <c r="AL38" s="122">
        <v>4.5379224591365013</v>
      </c>
      <c r="AM38" s="122">
        <v>4.0818574714780089</v>
      </c>
      <c r="AN38" s="122">
        <v>3.9982075046437191</v>
      </c>
      <c r="AO38" s="122">
        <v>4.3091553669082803</v>
      </c>
      <c r="AP38" s="122">
        <v>4.7869296229657152</v>
      </c>
      <c r="AQ38" s="122">
        <v>4.284090214122382</v>
      </c>
      <c r="AR38" s="189">
        <v>4.200989587021791</v>
      </c>
      <c r="AS38" s="189">
        <v>4.568072316608319</v>
      </c>
      <c r="AT38" s="189">
        <v>5.1719847715003358</v>
      </c>
      <c r="AU38" s="189">
        <v>4.5339869122348651</v>
      </c>
      <c r="AV38" s="189">
        <v>3.9749732202698671</v>
      </c>
      <c r="AW38" s="189">
        <v>4.5106028802401283</v>
      </c>
      <c r="AX38" s="189">
        <v>4.9488215813237248</v>
      </c>
      <c r="AY38" s="189">
        <v>4.3108824896908047</v>
      </c>
      <c r="AZ38" s="189">
        <v>3.9069548966662158</v>
      </c>
      <c r="BA38" s="189">
        <v>4.1807855859272616</v>
      </c>
      <c r="BB38" s="190">
        <v>5.1335301629012857</v>
      </c>
      <c r="BC38" s="189">
        <v>3.7352214351530777</v>
      </c>
      <c r="BD38" s="189">
        <v>3.6652617361005104</v>
      </c>
      <c r="BE38" s="191">
        <v>4.1747215514165772</v>
      </c>
      <c r="BF38" s="191">
        <v>5.0138168287962221</v>
      </c>
      <c r="BG38" s="191">
        <v>3.7908242013466622</v>
      </c>
      <c r="BH38" s="191">
        <v>3.5666396496503201</v>
      </c>
      <c r="BI38" s="191">
        <v>4.1905471819980473</v>
      </c>
      <c r="BJ38" s="191">
        <v>4.9942695092376104</v>
      </c>
      <c r="BK38" s="191">
        <v>4.2102831807544465</v>
      </c>
      <c r="BL38" s="191">
        <v>4.1024466259507104</v>
      </c>
      <c r="BM38" s="191">
        <v>4.704155717508665</v>
      </c>
      <c r="BN38" s="191">
        <v>6.0729738083518576</v>
      </c>
      <c r="BO38" s="191">
        <v>4.2515548496792794</v>
      </c>
      <c r="BP38" s="191">
        <v>4.167488124385164</v>
      </c>
      <c r="BQ38" s="191">
        <v>5.4419181499630147</v>
      </c>
      <c r="BR38" s="191">
        <v>6.9130473368848131</v>
      </c>
      <c r="BS38" s="191">
        <v>4.6887555084731209</v>
      </c>
      <c r="BT38" s="191">
        <v>4.1212917976355223</v>
      </c>
      <c r="BU38" s="191">
        <v>4.8342610695043904</v>
      </c>
      <c r="BV38" s="191">
        <v>6.0721608433160279</v>
      </c>
      <c r="BW38" s="191">
        <v>5.3411476757518468</v>
      </c>
      <c r="BX38" s="191">
        <v>5.2124686084274732</v>
      </c>
      <c r="BY38" s="191">
        <v>7.6690760241357205</v>
      </c>
      <c r="BZ38" s="191">
        <v>10.549037079512653</v>
      </c>
      <c r="CA38" s="191">
        <v>8.5898590187666244</v>
      </c>
      <c r="CB38" s="191">
        <v>9.3066719709831833</v>
      </c>
      <c r="CC38" s="191">
        <v>9.6971753170624577</v>
      </c>
      <c r="CD38" s="191">
        <v>12.022877111079953</v>
      </c>
      <c r="CE38" s="191">
        <v>9.0824203701336188</v>
      </c>
      <c r="CF38" s="191">
        <v>8.921760705454755</v>
      </c>
      <c r="CG38" s="191">
        <v>9.1379121540573802</v>
      </c>
      <c r="CH38" s="99" t="s">
        <v>237</v>
      </c>
      <c r="CI38" s="90">
        <f t="shared" si="6"/>
        <v>2.4227442960947254E-2</v>
      </c>
      <c r="CK38" s="91">
        <f t="shared" si="7"/>
        <v>-4.1358636763874856E-2</v>
      </c>
      <c r="CM38" s="86"/>
    </row>
    <row r="39" spans="1:91" ht="11.9" customHeight="1" x14ac:dyDescent="0.25">
      <c r="A39" s="87"/>
      <c r="B39" s="75"/>
      <c r="C39" s="66" t="s">
        <v>7</v>
      </c>
      <c r="D39" s="122">
        <v>1.4063662785814606</v>
      </c>
      <c r="E39" s="122">
        <v>1.3040529973438559</v>
      </c>
      <c r="F39" s="122">
        <v>1.5132256887457907</v>
      </c>
      <c r="G39" s="122">
        <v>1.3944921824640497</v>
      </c>
      <c r="H39" s="123">
        <v>1.7252519931092185</v>
      </c>
      <c r="I39" s="123">
        <v>1.885009936201423</v>
      </c>
      <c r="J39" s="123">
        <v>1.8059028685939256</v>
      </c>
      <c r="K39" s="123">
        <v>2.0830000000000002</v>
      </c>
      <c r="L39" s="122">
        <v>2.3983387884394838</v>
      </c>
      <c r="M39" s="122">
        <v>2.2346136540631498</v>
      </c>
      <c r="N39" s="122">
        <v>2.337488797083151</v>
      </c>
      <c r="O39" s="122">
        <v>2.4706228332035378</v>
      </c>
      <c r="P39" s="122">
        <v>2.7348341262373617</v>
      </c>
      <c r="Q39" s="122">
        <v>2.3714808883399212</v>
      </c>
      <c r="R39" s="122">
        <v>2.0180865780852093</v>
      </c>
      <c r="S39" s="122">
        <v>2.3444152950518546</v>
      </c>
      <c r="T39" s="122">
        <v>2.4634449780794294</v>
      </c>
      <c r="U39" s="122">
        <v>2.5127409760667794</v>
      </c>
      <c r="V39" s="122">
        <v>2.616642908115014</v>
      </c>
      <c r="W39" s="122">
        <v>3.0859203255179279</v>
      </c>
      <c r="X39" s="122">
        <v>3.0255557845262628</v>
      </c>
      <c r="Y39" s="122">
        <v>2.8463733561734283</v>
      </c>
      <c r="Z39" s="122">
        <v>2.3176479603498055</v>
      </c>
      <c r="AA39" s="122">
        <v>2.2016658061783523</v>
      </c>
      <c r="AB39" s="122">
        <v>2.4856533004444596</v>
      </c>
      <c r="AC39" s="122">
        <v>2.4443448878058396</v>
      </c>
      <c r="AD39" s="122">
        <v>2.4412210138555057</v>
      </c>
      <c r="AE39" s="122">
        <v>2.2921106672160887</v>
      </c>
      <c r="AF39" s="122">
        <v>2.3931055595608233</v>
      </c>
      <c r="AG39" s="122">
        <v>2.5446645422738206</v>
      </c>
      <c r="AH39" s="122">
        <v>2.6465856228931544</v>
      </c>
      <c r="AI39" s="122">
        <v>2.9303340975895908</v>
      </c>
      <c r="AJ39" s="122">
        <v>3.0009343406658693</v>
      </c>
      <c r="AK39" s="122">
        <v>3.1093006019959595</v>
      </c>
      <c r="AL39" s="122">
        <v>3.0703613977036062</v>
      </c>
      <c r="AM39" s="122">
        <v>2.9621676263541858</v>
      </c>
      <c r="AN39" s="122">
        <v>3.101952732893372</v>
      </c>
      <c r="AO39" s="122">
        <v>3.3522501543777294</v>
      </c>
      <c r="AP39" s="122">
        <v>3.6317618211763163</v>
      </c>
      <c r="AQ39" s="122">
        <v>3.2125057488521809</v>
      </c>
      <c r="AR39" s="189">
        <v>3.2675755903226222</v>
      </c>
      <c r="AS39" s="189">
        <v>3.5167154872842832</v>
      </c>
      <c r="AT39" s="189">
        <v>3.6683354669733181</v>
      </c>
      <c r="AU39" s="189">
        <v>2.9265156722585219</v>
      </c>
      <c r="AV39" s="189">
        <v>2.9924610099192668</v>
      </c>
      <c r="AW39" s="189">
        <v>2.7721202649712793</v>
      </c>
      <c r="AX39" s="189">
        <v>3.1979032054244572</v>
      </c>
      <c r="AY39" s="189">
        <v>2.6772632186814342</v>
      </c>
      <c r="AZ39" s="189">
        <v>2.5719584382085063</v>
      </c>
      <c r="BA39" s="189">
        <v>2.4988647288197456</v>
      </c>
      <c r="BB39" s="190">
        <v>2.8236861051592972</v>
      </c>
      <c r="BC39" s="189">
        <v>2.1697271185029052</v>
      </c>
      <c r="BD39" s="189">
        <v>2.2124974114896037</v>
      </c>
      <c r="BE39" s="191">
        <v>2.4621593710465297</v>
      </c>
      <c r="BF39" s="191">
        <v>2.423673044029345</v>
      </c>
      <c r="BG39" s="191">
        <v>2.030168449135012</v>
      </c>
      <c r="BH39" s="191">
        <v>2.2349047392643251</v>
      </c>
      <c r="BI39" s="191">
        <v>2.843257203061254</v>
      </c>
      <c r="BJ39" s="191">
        <v>3.4159934556722504</v>
      </c>
      <c r="BK39" s="191">
        <v>2.7350651175496528</v>
      </c>
      <c r="BL39" s="191">
        <v>2.5866982878216285</v>
      </c>
      <c r="BM39" s="191">
        <v>2.7667228487401623</v>
      </c>
      <c r="BN39" s="191">
        <v>3.0852027756372844</v>
      </c>
      <c r="BO39" s="191">
        <v>2.623176127824296</v>
      </c>
      <c r="BP39" s="191">
        <v>2.5826795613582414</v>
      </c>
      <c r="BQ39" s="191">
        <v>2.749690691054707</v>
      </c>
      <c r="BR39" s="191">
        <v>3.0411853816999659</v>
      </c>
      <c r="BS39" s="191">
        <v>2.712265168038726</v>
      </c>
      <c r="BT39" s="191">
        <v>2.4810387557426528</v>
      </c>
      <c r="BU39" s="191">
        <v>2.658097733001743</v>
      </c>
      <c r="BV39" s="191">
        <v>3.0552207617992146</v>
      </c>
      <c r="BW39" s="191">
        <v>3.9526887748503006</v>
      </c>
      <c r="BX39" s="191">
        <v>3.6527962714552085</v>
      </c>
      <c r="BY39" s="191">
        <v>4.6404190059645263</v>
      </c>
      <c r="BZ39" s="191">
        <v>5.709437903260139</v>
      </c>
      <c r="CA39" s="191">
        <v>5.237990906745015</v>
      </c>
      <c r="CB39" s="191">
        <v>7.1672446674330326</v>
      </c>
      <c r="CC39" s="191">
        <v>6.1195710826271714</v>
      </c>
      <c r="CD39" s="191">
        <v>6.2652108421776695</v>
      </c>
      <c r="CE39" s="191">
        <v>6.1697327742851105</v>
      </c>
      <c r="CF39" s="191">
        <v>6.1257991545750548</v>
      </c>
      <c r="CG39" s="191">
        <v>5.4517611295134021</v>
      </c>
      <c r="CH39" s="99" t="s">
        <v>238</v>
      </c>
      <c r="CI39" s="90">
        <f t="shared" si="6"/>
        <v>-0.11003266807372347</v>
      </c>
      <c r="CK39" s="91">
        <f t="shared" si="7"/>
        <v>-0.14530625940400255</v>
      </c>
      <c r="CM39" s="86"/>
    </row>
    <row r="40" spans="1:91" ht="11.9" customHeight="1" x14ac:dyDescent="0.25">
      <c r="A40" s="87"/>
      <c r="B40" s="75"/>
      <c r="C40" s="66" t="s">
        <v>8</v>
      </c>
      <c r="D40" s="122">
        <v>1.1636523901775875</v>
      </c>
      <c r="E40" s="122">
        <v>1.2629955296996176</v>
      </c>
      <c r="F40" s="122">
        <v>1.214925483758639</v>
      </c>
      <c r="G40" s="122">
        <v>1.3393904340194629</v>
      </c>
      <c r="H40" s="123">
        <v>1.5963849157270174</v>
      </c>
      <c r="I40" s="123">
        <v>1.7703103783745082</v>
      </c>
      <c r="J40" s="123">
        <v>1.5877649042016546</v>
      </c>
      <c r="K40" s="123">
        <v>1.986</v>
      </c>
      <c r="L40" s="122">
        <v>2.3748635764394308</v>
      </c>
      <c r="M40" s="122">
        <v>2.0368867061334508</v>
      </c>
      <c r="N40" s="122">
        <v>2.1217805348325069</v>
      </c>
      <c r="O40" s="122">
        <v>2.0725030699215305</v>
      </c>
      <c r="P40" s="122">
        <v>2.2440718421738648</v>
      </c>
      <c r="Q40" s="122">
        <v>1.904804139965679</v>
      </c>
      <c r="R40" s="122">
        <v>1.6296666635317281</v>
      </c>
      <c r="S40" s="122">
        <v>1.8941054141382176</v>
      </c>
      <c r="T40" s="122">
        <v>2.0726181841351758</v>
      </c>
      <c r="U40" s="122">
        <v>2.2870724715599611</v>
      </c>
      <c r="V40" s="122">
        <v>2.3444644320178716</v>
      </c>
      <c r="W40" s="122">
        <v>2.7945865566405361</v>
      </c>
      <c r="X40" s="122">
        <v>2.7870941242709515</v>
      </c>
      <c r="Y40" s="122">
        <v>2.3939623889604338</v>
      </c>
      <c r="Z40" s="122">
        <v>1.9711692795346869</v>
      </c>
      <c r="AA40" s="122">
        <v>1.9113581549496674</v>
      </c>
      <c r="AB40" s="122">
        <v>2.0521349459760563</v>
      </c>
      <c r="AC40" s="122">
        <v>1.8389001705930521</v>
      </c>
      <c r="AD40" s="122">
        <v>1.8468629334603466</v>
      </c>
      <c r="AE40" s="122">
        <v>1.9731877499004136</v>
      </c>
      <c r="AF40" s="122">
        <v>2.0980650662797333</v>
      </c>
      <c r="AG40" s="122">
        <v>2.2082910455046405</v>
      </c>
      <c r="AH40" s="122">
        <v>2.1251049573281913</v>
      </c>
      <c r="AI40" s="122">
        <v>2.5700254620685534</v>
      </c>
      <c r="AJ40" s="122">
        <v>2.6394999326105215</v>
      </c>
      <c r="AK40" s="122">
        <v>2.6939232989398261</v>
      </c>
      <c r="AL40" s="122">
        <v>2.5804133483191878</v>
      </c>
      <c r="AM40" s="122">
        <v>2.7752327070061034</v>
      </c>
      <c r="AN40" s="122">
        <v>2.9603233177850408</v>
      </c>
      <c r="AO40" s="122">
        <v>3.0316572239284629</v>
      </c>
      <c r="AP40" s="122">
        <v>3.0293035466059619</v>
      </c>
      <c r="AQ40" s="122">
        <v>3.038605585786526</v>
      </c>
      <c r="AR40" s="189">
        <v>3.0838533934810282</v>
      </c>
      <c r="AS40" s="189">
        <v>2.9869421979533115</v>
      </c>
      <c r="AT40" s="189">
        <v>2.7095622473318075</v>
      </c>
      <c r="AU40" s="189">
        <v>2.7767258605346679</v>
      </c>
      <c r="AV40" s="189">
        <v>2.7111904665352657</v>
      </c>
      <c r="AW40" s="189">
        <v>2.4666364820606677</v>
      </c>
      <c r="AX40" s="189">
        <v>2.5776389706635046</v>
      </c>
      <c r="AY40" s="189">
        <v>2.488824580048481</v>
      </c>
      <c r="AZ40" s="189">
        <v>2.376686140375377</v>
      </c>
      <c r="BA40" s="189">
        <v>2.104261237503406</v>
      </c>
      <c r="BB40" s="190">
        <v>2.2179772538698264</v>
      </c>
      <c r="BC40" s="189">
        <v>2.093157343718314</v>
      </c>
      <c r="BD40" s="189">
        <v>2.1686621484506925</v>
      </c>
      <c r="BE40" s="191">
        <v>2.1420913354482041</v>
      </c>
      <c r="BF40" s="191">
        <v>2.0872003693326726</v>
      </c>
      <c r="BG40" s="191">
        <v>1.946416769448136</v>
      </c>
      <c r="BH40" s="191">
        <v>2.2088719586132601</v>
      </c>
      <c r="BI40" s="191">
        <v>2.4448258987615121</v>
      </c>
      <c r="BJ40" s="191">
        <v>2.4349497247045804</v>
      </c>
      <c r="BK40" s="191">
        <v>2.506651061555607</v>
      </c>
      <c r="BL40" s="191">
        <v>2.4874185785447205</v>
      </c>
      <c r="BM40" s="191">
        <v>2.3740305102851105</v>
      </c>
      <c r="BN40" s="191">
        <v>2.3612359742179083</v>
      </c>
      <c r="BO40" s="191">
        <v>2.4390076903590243</v>
      </c>
      <c r="BP40" s="191">
        <v>2.488526854753776</v>
      </c>
      <c r="BQ40" s="191">
        <v>2.2119787170703624</v>
      </c>
      <c r="BR40" s="191">
        <v>2.1336987212141025</v>
      </c>
      <c r="BS40" s="191">
        <v>2.3325735575914486</v>
      </c>
      <c r="BT40" s="191">
        <v>2.3357329417339643</v>
      </c>
      <c r="BU40" s="191">
        <v>2.3558442186136732</v>
      </c>
      <c r="BV40" s="191">
        <v>3.040939124907323</v>
      </c>
      <c r="BW40" s="191">
        <v>4.5144570258444654</v>
      </c>
      <c r="BX40" s="191">
        <v>4.2395847000843316</v>
      </c>
      <c r="BY40" s="191">
        <v>4.1921010699647763</v>
      </c>
      <c r="BZ40" s="191">
        <v>5.7055950594997844</v>
      </c>
      <c r="CA40" s="191">
        <v>5.4371515671232862</v>
      </c>
      <c r="CB40" s="191">
        <v>6.962739918805906</v>
      </c>
      <c r="CC40" s="191">
        <v>5.3162228197265948</v>
      </c>
      <c r="CD40" s="191">
        <v>5.1132999685129086</v>
      </c>
      <c r="CE40" s="191">
        <v>5.4512715447271844</v>
      </c>
      <c r="CF40" s="191">
        <v>5.2408340029653564</v>
      </c>
      <c r="CG40" s="191">
        <v>4.8101542336492846</v>
      </c>
      <c r="CH40" s="99" t="s">
        <v>239</v>
      </c>
      <c r="CI40" s="90">
        <f t="shared" si="6"/>
        <v>-8.2177716194099193E-2</v>
      </c>
      <c r="CK40" s="91">
        <f t="shared" si="7"/>
        <v>-0.24730292039054824</v>
      </c>
      <c r="CM40" s="86"/>
    </row>
    <row r="41" spans="1:91" ht="11.9" customHeight="1" x14ac:dyDescent="0.25">
      <c r="A41" s="87"/>
      <c r="B41" s="75"/>
      <c r="C41" s="66" t="s">
        <v>9</v>
      </c>
      <c r="D41" s="122">
        <v>1.0408935822382366</v>
      </c>
      <c r="E41" s="122">
        <v>1.0344694839688668</v>
      </c>
      <c r="F41" s="122">
        <v>0.9067801181847982</v>
      </c>
      <c r="G41" s="122">
        <v>1.2000723999098064</v>
      </c>
      <c r="H41" s="123">
        <v>1.4374510532806779</v>
      </c>
      <c r="I41" s="123">
        <v>1.4132529159955356</v>
      </c>
      <c r="J41" s="123">
        <v>1.3124482171797895</v>
      </c>
      <c r="K41" s="122">
        <v>1.8303678291171608</v>
      </c>
      <c r="L41" s="122">
        <v>2.3785821993852063</v>
      </c>
      <c r="M41" s="122">
        <v>1.8016330021077991</v>
      </c>
      <c r="N41" s="122">
        <v>1.7180509755962858</v>
      </c>
      <c r="O41" s="122">
        <v>1.912607363068012</v>
      </c>
      <c r="P41" s="122">
        <v>1.9540455183363339</v>
      </c>
      <c r="Q41" s="122">
        <v>1.4304456772680261</v>
      </c>
      <c r="R41" s="122">
        <v>1.3388409340772742</v>
      </c>
      <c r="S41" s="122">
        <v>1.6439053208220691</v>
      </c>
      <c r="T41" s="122">
        <v>1.9496145644160205</v>
      </c>
      <c r="U41" s="122">
        <v>2.1500654681704159</v>
      </c>
      <c r="V41" s="122">
        <v>2.2299308967154339</v>
      </c>
      <c r="W41" s="122">
        <v>2.6635020907044149</v>
      </c>
      <c r="X41" s="122">
        <v>2.5775574807075596</v>
      </c>
      <c r="Y41" s="122">
        <v>1.9781283076792677</v>
      </c>
      <c r="Z41" s="122">
        <v>1.7585051260952771</v>
      </c>
      <c r="AA41" s="122">
        <v>1.7215841032791366</v>
      </c>
      <c r="AB41" s="122">
        <v>1.8467860476995583</v>
      </c>
      <c r="AC41" s="122">
        <v>1.6292388202974548</v>
      </c>
      <c r="AD41" s="122">
        <v>1.6932159735989312</v>
      </c>
      <c r="AE41" s="122">
        <v>1.8874620684531949</v>
      </c>
      <c r="AF41" s="122">
        <v>1.9982043094230968</v>
      </c>
      <c r="AG41" s="122">
        <v>2.1332542649974302</v>
      </c>
      <c r="AH41" s="122">
        <v>2.0012440660362154</v>
      </c>
      <c r="AI41" s="122">
        <v>2.3859096664971475</v>
      </c>
      <c r="AJ41" s="122">
        <v>2.4365814152173102</v>
      </c>
      <c r="AK41" s="122">
        <v>2.4136885076339047</v>
      </c>
      <c r="AL41" s="122">
        <v>2.2938315073424045</v>
      </c>
      <c r="AM41" s="122">
        <v>2.5490856589298483</v>
      </c>
      <c r="AN41" s="122">
        <v>2.6671369645754379</v>
      </c>
      <c r="AO41" s="122">
        <v>2.6759974000211497</v>
      </c>
      <c r="AP41" s="122">
        <v>2.6206935006748755</v>
      </c>
      <c r="AQ41" s="122">
        <v>2.642954044792206</v>
      </c>
      <c r="AR41" s="189">
        <v>2.6533892802645944</v>
      </c>
      <c r="AS41" s="189">
        <v>2.207245934280361</v>
      </c>
      <c r="AT41" s="189">
        <v>2.180824690818409</v>
      </c>
      <c r="AU41" s="189">
        <v>2.3310227852941146</v>
      </c>
      <c r="AV41" s="189">
        <v>2.2550373226812943</v>
      </c>
      <c r="AW41" s="189">
        <v>2.0098534098055594</v>
      </c>
      <c r="AX41" s="189">
        <v>2.0235422305551758</v>
      </c>
      <c r="AY41" s="189">
        <v>1.9829764910311813</v>
      </c>
      <c r="AZ41" s="189">
        <v>1.8674727192923468</v>
      </c>
      <c r="BA41" s="189">
        <v>1.5964979920017504</v>
      </c>
      <c r="BB41" s="190">
        <v>1.6610849494513293</v>
      </c>
      <c r="BC41" s="189">
        <v>1.6966740691359583</v>
      </c>
      <c r="BD41" s="189">
        <v>1.6714459201911664</v>
      </c>
      <c r="BE41" s="191">
        <v>1.6084568324933382</v>
      </c>
      <c r="BF41" s="191">
        <v>1.6189647167743355</v>
      </c>
      <c r="BG41" s="191">
        <v>1.6058386440084618</v>
      </c>
      <c r="BH41" s="191">
        <v>1.8646335296749788</v>
      </c>
      <c r="BI41" s="191">
        <v>1.8242177061647018</v>
      </c>
      <c r="BJ41" s="191">
        <v>1.9013118948478862</v>
      </c>
      <c r="BK41" s="191">
        <v>2.0137967478287915</v>
      </c>
      <c r="BL41" s="191">
        <v>1.9564527335348061</v>
      </c>
      <c r="BM41" s="191">
        <v>1.8450759341445175</v>
      </c>
      <c r="BN41" s="191">
        <v>1.7754529128456009</v>
      </c>
      <c r="BO41" s="191">
        <v>2.0213202747230459</v>
      </c>
      <c r="BP41" s="191">
        <v>2.1305819761087079</v>
      </c>
      <c r="BQ41" s="191">
        <v>1.6674002168079776</v>
      </c>
      <c r="BR41" s="191">
        <v>1.542109375835083</v>
      </c>
      <c r="BS41" s="191">
        <v>1.8767357382452965</v>
      </c>
      <c r="BT41" s="191">
        <v>1.9625865226405403</v>
      </c>
      <c r="BU41" s="191">
        <v>1.9078285026924535</v>
      </c>
      <c r="BV41" s="191">
        <v>2.3205861855614609</v>
      </c>
      <c r="BW41" s="191">
        <v>3.6902390248510653</v>
      </c>
      <c r="BX41" s="191">
        <v>3.7458590060286627</v>
      </c>
      <c r="BY41" s="191">
        <v>4.3421296244507444</v>
      </c>
      <c r="BZ41" s="191">
        <v>6.2938649475113406</v>
      </c>
      <c r="CA41" s="191">
        <v>5.4574167335539059</v>
      </c>
      <c r="CB41" s="191">
        <v>6.5272389348566042</v>
      </c>
      <c r="CC41" s="191">
        <v>4.9675898283163704</v>
      </c>
      <c r="CD41" s="191">
        <v>4.7077626674625055</v>
      </c>
      <c r="CE41" s="191">
        <v>5.5631490453717181</v>
      </c>
      <c r="CF41" s="191">
        <v>5.0903228043905315</v>
      </c>
      <c r="CG41" s="191">
        <v>4.1316468890626519</v>
      </c>
      <c r="CH41" s="99" t="s">
        <v>240</v>
      </c>
      <c r="CI41" s="90">
        <f t="shared" si="6"/>
        <v>-0.18833302958723908</v>
      </c>
      <c r="CK41" s="91">
        <f t="shared" si="7"/>
        <v>-0.22014149394664995</v>
      </c>
      <c r="CM41" s="86"/>
    </row>
    <row r="42" spans="1:91" ht="12.75" customHeight="1" thickBot="1" x14ac:dyDescent="0.3">
      <c r="A42" s="101"/>
      <c r="B42" s="102"/>
      <c r="C42" s="70" t="s">
        <v>14</v>
      </c>
      <c r="D42" s="124">
        <v>0.87757926291244781</v>
      </c>
      <c r="E42" s="124">
        <v>1.0873420923750072</v>
      </c>
      <c r="F42" s="124">
        <v>0.98487182841517784</v>
      </c>
      <c r="G42" s="124">
        <v>1.0366425722407286</v>
      </c>
      <c r="H42" s="125">
        <v>1.287417573481878</v>
      </c>
      <c r="I42" s="125">
        <v>1.2862721920323048</v>
      </c>
      <c r="J42" s="125">
        <v>1.1696443918938388</v>
      </c>
      <c r="K42" s="124">
        <v>1.9851137329824182</v>
      </c>
      <c r="L42" s="124">
        <v>2.0658472185100458</v>
      </c>
      <c r="M42" s="124">
        <v>1.4457406484287962</v>
      </c>
      <c r="N42" s="124">
        <v>1.2986818857036688</v>
      </c>
      <c r="O42" s="124">
        <v>1.4762011384580327</v>
      </c>
      <c r="P42" s="124">
        <v>1.4028862521950352</v>
      </c>
      <c r="Q42" s="124">
        <v>0.99266962932211877</v>
      </c>
      <c r="R42" s="124">
        <v>1.0672502372795949</v>
      </c>
      <c r="S42" s="124">
        <v>1.5362690499661968</v>
      </c>
      <c r="T42" s="124">
        <v>1.7737430568286572</v>
      </c>
      <c r="U42" s="124">
        <v>2.0861003252976111</v>
      </c>
      <c r="V42" s="124">
        <v>2.1101815553736674</v>
      </c>
      <c r="W42" s="124">
        <v>2.3197131893840153</v>
      </c>
      <c r="X42" s="124">
        <v>2.1515401158353753</v>
      </c>
      <c r="Y42" s="124">
        <v>1.4686381865683613</v>
      </c>
      <c r="Z42" s="124">
        <v>1.0206134325571323</v>
      </c>
      <c r="AA42" s="124">
        <v>1.2610834462764957</v>
      </c>
      <c r="AB42" s="124">
        <v>1.4547260169078811</v>
      </c>
      <c r="AC42" s="124">
        <v>1.3904898709565425</v>
      </c>
      <c r="AD42" s="124">
        <v>1.6242334559525162</v>
      </c>
      <c r="AE42" s="124">
        <v>1.8656279842561674</v>
      </c>
      <c r="AF42" s="124">
        <v>1.9862184214227594</v>
      </c>
      <c r="AG42" s="124">
        <v>2.1217475446830418</v>
      </c>
      <c r="AH42" s="124">
        <v>1.9587021724785432</v>
      </c>
      <c r="AI42" s="124">
        <v>2.1272025324279404</v>
      </c>
      <c r="AJ42" s="124">
        <v>2.1318969090810382</v>
      </c>
      <c r="AK42" s="124">
        <v>2.0124657245855464</v>
      </c>
      <c r="AL42" s="124">
        <v>2.1158069825912991</v>
      </c>
      <c r="AM42" s="124">
        <v>2.2856590981774052</v>
      </c>
      <c r="AN42" s="124">
        <v>2.3343065815239767</v>
      </c>
      <c r="AO42" s="124">
        <v>2.2618767294250635</v>
      </c>
      <c r="AP42" s="124">
        <v>2.2917411012416626</v>
      </c>
      <c r="AQ42" s="124">
        <v>2.3141250415462657</v>
      </c>
      <c r="AR42" s="192">
        <v>2.3068734055379192</v>
      </c>
      <c r="AS42" s="192">
        <v>1.965487774499213</v>
      </c>
      <c r="AT42" s="192">
        <v>1.8503862728662988</v>
      </c>
      <c r="AU42" s="192">
        <v>2.0958319740996063</v>
      </c>
      <c r="AV42" s="192">
        <v>1.9228083491882169</v>
      </c>
      <c r="AW42" s="192">
        <v>1.7832846020973316</v>
      </c>
      <c r="AX42" s="192">
        <v>1.7162492826337097</v>
      </c>
      <c r="AY42" s="192">
        <v>1.7012965616782836</v>
      </c>
      <c r="AZ42" s="192">
        <v>1.5336045039917703</v>
      </c>
      <c r="BA42" s="192">
        <v>1.2345763992310206</v>
      </c>
      <c r="BB42" s="193">
        <v>1.2928130903878723</v>
      </c>
      <c r="BC42" s="192">
        <v>1.5454150797429593</v>
      </c>
      <c r="BD42" s="192">
        <v>1.583831188699651</v>
      </c>
      <c r="BE42" s="194">
        <v>1.4057271028445104</v>
      </c>
      <c r="BF42" s="194">
        <v>1.466643310456337</v>
      </c>
      <c r="BG42" s="194">
        <v>1.6016513797673348</v>
      </c>
      <c r="BH42" s="194">
        <v>1.7405222496664947</v>
      </c>
      <c r="BI42" s="194">
        <v>1.7702450704310093</v>
      </c>
      <c r="BJ42" s="194">
        <v>2.0432410377732984</v>
      </c>
      <c r="BK42" s="194">
        <v>2.023866687010528</v>
      </c>
      <c r="BL42" s="194">
        <v>1.9453419485706509</v>
      </c>
      <c r="BM42" s="194">
        <v>1.5137460587340075</v>
      </c>
      <c r="BN42" s="194">
        <v>1.4173349126448422</v>
      </c>
      <c r="BO42" s="194">
        <v>1.6916581571326907</v>
      </c>
      <c r="BP42" s="194">
        <v>1.608681844364066</v>
      </c>
      <c r="BQ42" s="194">
        <v>1.2632993314374923</v>
      </c>
      <c r="BR42" s="194">
        <v>1.3750164303071635</v>
      </c>
      <c r="BS42" s="194">
        <v>1.6857268889099581</v>
      </c>
      <c r="BT42" s="194">
        <v>1.7691075052098064</v>
      </c>
      <c r="BU42" s="194">
        <v>1.8810281785937031</v>
      </c>
      <c r="BV42" s="194">
        <v>2.8170725662837408</v>
      </c>
      <c r="BW42" s="194">
        <v>4.1146174282154595</v>
      </c>
      <c r="BX42" s="194">
        <v>4.7462664450086232</v>
      </c>
      <c r="BY42" s="194">
        <v>4.8945280965281546</v>
      </c>
      <c r="BZ42" s="194">
        <v>6.3656896664079161</v>
      </c>
      <c r="CA42" s="194">
        <v>5.0895540546456086</v>
      </c>
      <c r="CB42" s="194">
        <v>5.698615519496161</v>
      </c>
      <c r="CC42" s="194">
        <v>4.9202992105618888</v>
      </c>
      <c r="CD42" s="194">
        <v>5.1557681589216919</v>
      </c>
      <c r="CE42" s="194">
        <v>5.8109715376414721</v>
      </c>
      <c r="CF42" s="194">
        <v>5.3177296539361372</v>
      </c>
      <c r="CG42" s="194">
        <v>4.1399086661629489</v>
      </c>
      <c r="CH42" s="103" t="s">
        <v>241</v>
      </c>
      <c r="CI42" s="90">
        <f t="shared" si="6"/>
        <v>-0.22148944463571507</v>
      </c>
      <c r="CK42" s="91">
        <f t="shared" si="7"/>
        <v>-6.6838316123790653E-2</v>
      </c>
      <c r="CM42" s="86"/>
    </row>
    <row r="43" spans="1:91" ht="12.75" customHeight="1" thickTop="1" x14ac:dyDescent="0.3">
      <c r="A43" s="64"/>
      <c r="B43" s="64"/>
      <c r="D43" s="126"/>
      <c r="E43" s="126"/>
      <c r="F43" s="126"/>
      <c r="G43" s="126"/>
      <c r="H43" s="118"/>
      <c r="I43" s="118"/>
      <c r="J43" s="118"/>
      <c r="K43" s="118"/>
      <c r="L43" s="122"/>
      <c r="M43" s="122"/>
      <c r="N43" s="122"/>
      <c r="O43" s="122"/>
      <c r="P43" s="122"/>
      <c r="AJ43" s="66"/>
      <c r="AK43" s="66"/>
      <c r="AL43" s="66"/>
      <c r="AM43" s="66"/>
      <c r="AN43" s="66"/>
      <c r="AO43" s="66"/>
      <c r="AP43" s="66"/>
      <c r="AQ43" s="66"/>
      <c r="BB43" s="127"/>
      <c r="BE43" s="127"/>
      <c r="BF43" s="127"/>
      <c r="BG43" s="127"/>
      <c r="BH43" s="127"/>
      <c r="BI43" s="127"/>
      <c r="BJ43" s="127"/>
      <c r="BK43" s="127"/>
      <c r="BL43" s="127"/>
      <c r="BM43" s="127"/>
      <c r="BN43" s="127"/>
      <c r="BO43" s="127"/>
      <c r="BP43" s="127"/>
      <c r="BQ43" s="127"/>
      <c r="BR43" s="127"/>
      <c r="BS43" s="127"/>
      <c r="BT43" s="127"/>
      <c r="BU43" s="127"/>
      <c r="BV43" s="127"/>
      <c r="BW43" s="127"/>
      <c r="BX43" s="127"/>
      <c r="BY43" s="127"/>
      <c r="BZ43" s="127"/>
      <c r="CA43" s="127"/>
      <c r="CB43" s="127"/>
      <c r="CC43" s="127"/>
      <c r="CD43" s="127"/>
      <c r="CE43" s="127"/>
      <c r="CF43" s="127"/>
      <c r="CG43" s="127"/>
      <c r="CI43" s="90"/>
      <c r="CK43" s="91"/>
      <c r="CM43" s="86"/>
    </row>
    <row r="44" spans="1:91" ht="12.75" customHeight="1" x14ac:dyDescent="0.25">
      <c r="A44" s="74" t="s">
        <v>82</v>
      </c>
      <c r="B44" s="64"/>
      <c r="D44" s="88">
        <v>4.0149999999999997</v>
      </c>
      <c r="E44" s="88">
        <v>3.887</v>
      </c>
      <c r="F44" s="88">
        <v>3.9460000000000002</v>
      </c>
      <c r="G44" s="88">
        <v>4.742</v>
      </c>
      <c r="H44" s="88">
        <v>4.8449999999999998</v>
      </c>
      <c r="I44" s="88">
        <v>4.8879999999999999</v>
      </c>
      <c r="J44" s="88">
        <v>5.0199999999999996</v>
      </c>
      <c r="K44" s="88">
        <v>5.8140000000000001</v>
      </c>
      <c r="L44" s="88">
        <v>6.4081091467199078</v>
      </c>
      <c r="M44" s="88">
        <v>6.424516748058835</v>
      </c>
      <c r="N44" s="88">
        <v>6.5563292315616426</v>
      </c>
      <c r="O44" s="88">
        <v>7.354322859190396</v>
      </c>
      <c r="P44" s="88">
        <v>7.637416589176703</v>
      </c>
      <c r="Q44" s="88">
        <v>6.7488878401342074</v>
      </c>
      <c r="R44" s="88">
        <v>6.8805791124120192</v>
      </c>
      <c r="S44" s="88">
        <v>7.1170717988271788</v>
      </c>
      <c r="T44" s="88">
        <v>7.3633542667503278</v>
      </c>
      <c r="U44" s="88">
        <v>7.7107611257207562</v>
      </c>
      <c r="V44" s="88">
        <v>8.0938308479676664</v>
      </c>
      <c r="W44" s="88">
        <v>9.7110432844012866</v>
      </c>
      <c r="X44" s="88">
        <v>9.3466913458233289</v>
      </c>
      <c r="Y44" s="88">
        <v>9.4314793814559543</v>
      </c>
      <c r="Z44" s="88">
        <v>9.1322406668705884</v>
      </c>
      <c r="AA44" s="88">
        <v>8.8549454660133797</v>
      </c>
      <c r="AB44" s="88">
        <v>8.7668272659832418</v>
      </c>
      <c r="AC44" s="88">
        <v>8.4280149799395989</v>
      </c>
      <c r="AD44" s="88">
        <v>8.4775028899480542</v>
      </c>
      <c r="AE44" s="88">
        <v>8.4244675846981121</v>
      </c>
      <c r="AF44" s="88">
        <v>8.4225991080721272</v>
      </c>
      <c r="AG44" s="88">
        <v>8.3680586762986628</v>
      </c>
      <c r="AH44" s="88">
        <v>8.4392157850210179</v>
      </c>
      <c r="AI44" s="88">
        <v>8.9970772020219041</v>
      </c>
      <c r="AJ44" s="88">
        <v>9.2185909930838381</v>
      </c>
      <c r="AK44" s="88">
        <v>9.1582897275468387</v>
      </c>
      <c r="AL44" s="88">
        <v>9.1411904328828584</v>
      </c>
      <c r="AM44" s="88">
        <v>9.4566063325774419</v>
      </c>
      <c r="AN44" s="88">
        <v>9.571756822371869</v>
      </c>
      <c r="AO44" s="88">
        <v>9.7310241933293753</v>
      </c>
      <c r="AP44" s="88">
        <v>9.7026900706209673</v>
      </c>
      <c r="AQ44" s="88">
        <v>10.16200199185306</v>
      </c>
      <c r="AR44" s="88">
        <v>10.306980925381854</v>
      </c>
      <c r="AS44" s="88">
        <v>10.200056254742142</v>
      </c>
      <c r="AT44" s="88">
        <v>10.136275541323059</v>
      </c>
      <c r="AU44" s="88">
        <v>10.44586370661194</v>
      </c>
      <c r="AV44" s="88">
        <v>10.616526506623252</v>
      </c>
      <c r="AW44" s="88">
        <v>10.45638635252687</v>
      </c>
      <c r="AX44" s="88">
        <v>10.448680581580952</v>
      </c>
      <c r="AY44" s="88">
        <v>10.594841360876172</v>
      </c>
      <c r="AZ44" s="88">
        <v>10.543875439925129</v>
      </c>
      <c r="BA44" s="88">
        <v>10.327275787492951</v>
      </c>
      <c r="BB44" s="89">
        <v>10.386668586707614</v>
      </c>
      <c r="BC44" s="88">
        <v>10.877642554615546</v>
      </c>
      <c r="BD44" s="88">
        <v>10.912140745144574</v>
      </c>
      <c r="BE44" s="89">
        <v>10.744570092255479</v>
      </c>
      <c r="BF44" s="89">
        <v>10.738932021376659</v>
      </c>
      <c r="BG44" s="89">
        <v>11.255789847999557</v>
      </c>
      <c r="BH44" s="119">
        <v>11.383917002507841</v>
      </c>
      <c r="BI44" s="119">
        <v>11.490205497714317</v>
      </c>
      <c r="BJ44" s="119">
        <v>11.737007491320789</v>
      </c>
      <c r="BK44" s="119">
        <v>12.316936726488846</v>
      </c>
      <c r="BL44" s="119">
        <v>12.896823535356381</v>
      </c>
      <c r="BM44" s="119">
        <v>12.29645529914408</v>
      </c>
      <c r="BN44" s="119">
        <v>12.398950677323977</v>
      </c>
      <c r="BO44" s="119">
        <v>13.956105723513671</v>
      </c>
      <c r="BP44" s="119">
        <v>14.322566697170569</v>
      </c>
      <c r="BQ44" s="119">
        <v>13.391406191100794</v>
      </c>
      <c r="BR44" s="119">
        <v>12.881948413948745</v>
      </c>
      <c r="BS44" s="119">
        <v>14.248732456064641</v>
      </c>
      <c r="BT44" s="119">
        <v>14.805948458905783</v>
      </c>
      <c r="BU44" s="119">
        <v>13.57828243809162</v>
      </c>
      <c r="BV44" s="119">
        <v>13.913329850469507</v>
      </c>
      <c r="BW44" s="119">
        <v>17.72728274650644</v>
      </c>
      <c r="BX44" s="119">
        <v>18.136412758765118</v>
      </c>
      <c r="BY44" s="119">
        <v>19.326418311052176</v>
      </c>
      <c r="BZ44" s="119">
        <v>22.203952200455415</v>
      </c>
      <c r="CA44" s="119">
        <v>24.796389743909366</v>
      </c>
      <c r="CB44" s="119">
        <v>24.378192554285665</v>
      </c>
      <c r="CC44" s="119">
        <v>27.855430961743846</v>
      </c>
      <c r="CD44" s="119">
        <v>29.08469526152787</v>
      </c>
      <c r="CE44" s="119"/>
      <c r="CF44" s="119">
        <v>27.821322753035357</v>
      </c>
      <c r="CG44" s="119">
        <v>26.183539134603844</v>
      </c>
      <c r="CH44" s="88"/>
      <c r="CI44" s="90">
        <f>CG44/CF44-1</f>
        <v>-5.8867927775031026E-2</v>
      </c>
      <c r="CK44" s="91">
        <f>CD44/BZ44-1</f>
        <v>0.30988821264582467</v>
      </c>
      <c r="CM44" s="86"/>
    </row>
    <row r="45" spans="1:91" ht="12.75" customHeight="1" x14ac:dyDescent="0.25">
      <c r="A45" s="74" t="s">
        <v>83</v>
      </c>
      <c r="B45" s="64"/>
      <c r="D45" s="88">
        <v>1.2509999999999999</v>
      </c>
      <c r="E45" s="88">
        <v>1.2250000000000001</v>
      </c>
      <c r="F45" s="88">
        <v>1.2090000000000001</v>
      </c>
      <c r="G45" s="88">
        <v>1.3055739689669004</v>
      </c>
      <c r="H45" s="88">
        <v>1.58</v>
      </c>
      <c r="I45" s="88">
        <v>1.655</v>
      </c>
      <c r="J45" s="88">
        <v>1.5109999999999999</v>
      </c>
      <c r="K45" s="88">
        <v>2.0390000000000001</v>
      </c>
      <c r="L45" s="88">
        <v>2.3370000000000002</v>
      </c>
      <c r="M45" s="88">
        <v>1.9359999999999999</v>
      </c>
      <c r="N45" s="88">
        <v>1.8819999999999999</v>
      </c>
      <c r="O45" s="88">
        <v>2.0918300643155772</v>
      </c>
      <c r="P45" s="88">
        <v>2.2462880137992465</v>
      </c>
      <c r="Q45" s="88">
        <v>1.7930774061901762</v>
      </c>
      <c r="R45" s="88">
        <v>1.5807785618184405</v>
      </c>
      <c r="S45" s="88">
        <v>1.9862558239338262</v>
      </c>
      <c r="T45" s="88">
        <v>2.2367926845427943</v>
      </c>
      <c r="U45" s="88">
        <v>2.3564395799891789</v>
      </c>
      <c r="V45" s="88">
        <v>2.3906584696910258</v>
      </c>
      <c r="W45" s="88">
        <v>2.889642984261648</v>
      </c>
      <c r="X45" s="99">
        <v>2.8932781067709161</v>
      </c>
      <c r="Y45" s="99">
        <v>2.5041689081819438</v>
      </c>
      <c r="Z45" s="99">
        <v>1.9381129777252848</v>
      </c>
      <c r="AA45" s="99">
        <v>2.0248068302433966</v>
      </c>
      <c r="AB45" s="99">
        <v>2.2482553550669655</v>
      </c>
      <c r="AC45" s="99">
        <v>2.0092253889525287</v>
      </c>
      <c r="AD45" s="99">
        <v>1.9706610639855833</v>
      </c>
      <c r="AE45" s="99">
        <v>2.1440716621097615</v>
      </c>
      <c r="AF45" s="99">
        <v>2.2979005628595313</v>
      </c>
      <c r="AG45" s="99">
        <v>2.3743019265921239</v>
      </c>
      <c r="AH45" s="99">
        <v>2.2217295279862928</v>
      </c>
      <c r="AI45" s="99">
        <v>2.6457943745926755</v>
      </c>
      <c r="AJ45" s="99">
        <v>2.8549509364762216</v>
      </c>
      <c r="AK45" s="99">
        <v>2.8608781190217436</v>
      </c>
      <c r="AL45" s="99">
        <v>2.7266509079653591</v>
      </c>
      <c r="AM45" s="99">
        <v>2.8964441906610086</v>
      </c>
      <c r="AN45" s="99">
        <v>3.0442918493653019</v>
      </c>
      <c r="AO45" s="99">
        <v>3.132769638201589</v>
      </c>
      <c r="AP45" s="99">
        <v>3.0705252490281527</v>
      </c>
      <c r="AQ45" s="99">
        <v>3.059628016562725</v>
      </c>
      <c r="AR45" s="99">
        <v>3.1737454873386408</v>
      </c>
      <c r="AS45" s="99">
        <v>3.0616970025884052</v>
      </c>
      <c r="AT45" s="99">
        <v>2.8304989454994938</v>
      </c>
      <c r="AU45" s="99">
        <v>2.9247240750749182</v>
      </c>
      <c r="AV45" s="99">
        <v>2.8755490130303225</v>
      </c>
      <c r="AW45" s="99">
        <v>2.7082170979494395</v>
      </c>
      <c r="AX45" s="99">
        <v>2.7485918564758456</v>
      </c>
      <c r="AY45" s="99">
        <v>2.6266013107014854</v>
      </c>
      <c r="AZ45" s="99">
        <v>2.5288050780449698</v>
      </c>
      <c r="BA45" s="99">
        <v>2.3374383938104839</v>
      </c>
      <c r="BB45" s="100">
        <v>2.3263832077786022</v>
      </c>
      <c r="BC45" s="99">
        <v>2.2380393497880844</v>
      </c>
      <c r="BD45" s="99">
        <v>2.2349568608831847</v>
      </c>
      <c r="BE45" s="100">
        <v>2.2266958804054364</v>
      </c>
      <c r="BF45" s="100">
        <v>2.1173450731913568</v>
      </c>
      <c r="BG45" s="100">
        <v>2.0730035099773256</v>
      </c>
      <c r="BH45" s="119">
        <v>2.2933569779688674</v>
      </c>
      <c r="BI45" s="119">
        <v>2.4622084922695899</v>
      </c>
      <c r="BJ45" s="119">
        <v>2.5229490900510458</v>
      </c>
      <c r="BK45" s="119">
        <v>2.5564283612810446</v>
      </c>
      <c r="BL45" s="119">
        <v>2.5672263857042492</v>
      </c>
      <c r="BM45" s="119">
        <v>2.4456495444739419</v>
      </c>
      <c r="BN45" s="119">
        <v>2.3776055361466466</v>
      </c>
      <c r="BO45" s="119">
        <v>2.4858540746474054</v>
      </c>
      <c r="BP45" s="119">
        <v>2.5887990364046964</v>
      </c>
      <c r="BQ45" s="119">
        <v>2.3735908232149798</v>
      </c>
      <c r="BR45" s="119">
        <v>2.3339663944227702</v>
      </c>
      <c r="BS45" s="119">
        <v>2.4823386486399928</v>
      </c>
      <c r="BT45" s="119">
        <v>2.5002923908209498</v>
      </c>
      <c r="BU45" s="119">
        <v>2.5931939562010546</v>
      </c>
      <c r="BV45" s="119">
        <v>3.0845679133397979</v>
      </c>
      <c r="BW45" s="119">
        <v>4.1764082746287503</v>
      </c>
      <c r="BX45" s="119">
        <v>4.1661246702668082</v>
      </c>
      <c r="BY45" s="119">
        <v>4.9961517986079329</v>
      </c>
      <c r="BZ45" s="119">
        <v>6.7447124104418386</v>
      </c>
      <c r="CA45" s="119">
        <v>6.0345884681694368</v>
      </c>
      <c r="CB45" s="119">
        <v>7.3049549629717383</v>
      </c>
      <c r="CC45" s="119">
        <v>6.120527518559248</v>
      </c>
      <c r="CD45" s="119">
        <v>5.9392748620177951</v>
      </c>
      <c r="CE45" s="119"/>
      <c r="CF45" s="119">
        <v>6.1466980615554112</v>
      </c>
      <c r="CG45" s="119">
        <v>5.4206455450205313</v>
      </c>
      <c r="CH45" s="99"/>
      <c r="CI45" s="90">
        <f>CG45/CF45-1</f>
        <v>-0.11812073885261798</v>
      </c>
      <c r="CK45" s="91">
        <f>CD45/CA45-1</f>
        <v>-1.5794549479950626E-2</v>
      </c>
      <c r="CM45" s="86"/>
    </row>
    <row r="46" spans="1:91" ht="12.75" customHeight="1" x14ac:dyDescent="0.25">
      <c r="A46" s="64"/>
      <c r="B46" s="64"/>
      <c r="D46" s="126"/>
      <c r="E46" s="126"/>
      <c r="F46" s="126"/>
      <c r="G46" s="126"/>
      <c r="H46" s="118"/>
      <c r="I46" s="118"/>
      <c r="J46" s="118"/>
      <c r="K46" s="118"/>
      <c r="L46" s="122"/>
      <c r="M46" s="122"/>
      <c r="N46" s="122"/>
      <c r="O46" s="122"/>
      <c r="P46" s="122"/>
      <c r="BF46" s="108"/>
      <c r="BG46" s="108"/>
      <c r="BH46" s="108"/>
      <c r="BI46" s="108"/>
      <c r="BJ46" s="108"/>
      <c r="BK46" s="108"/>
      <c r="BL46" s="108"/>
      <c r="BM46" s="108"/>
      <c r="BN46" s="108"/>
      <c r="BO46" s="108"/>
      <c r="BP46" s="108"/>
      <c r="BQ46" s="108"/>
      <c r="BR46" s="108"/>
      <c r="BS46" s="108"/>
      <c r="BT46" s="108"/>
      <c r="BU46" s="108"/>
      <c r="BV46" s="108"/>
      <c r="BW46" s="108"/>
      <c r="BX46" s="108"/>
      <c r="BY46" s="108"/>
      <c r="BZ46" s="108"/>
      <c r="CA46" s="108"/>
      <c r="CB46" s="108"/>
      <c r="CC46" s="108"/>
      <c r="CD46" s="108"/>
      <c r="CE46" s="108"/>
      <c r="CF46" s="108"/>
      <c r="CG46" s="108"/>
      <c r="CH46" s="107"/>
      <c r="CI46" s="86"/>
    </row>
    <row r="47" spans="1:91" ht="12.75" customHeight="1" x14ac:dyDescent="0.25">
      <c r="A47" s="64"/>
      <c r="B47" s="64"/>
      <c r="D47" s="126"/>
      <c r="E47" s="126"/>
      <c r="F47" s="126"/>
      <c r="G47" s="126"/>
      <c r="H47" s="118"/>
      <c r="I47" s="118"/>
      <c r="J47" s="118"/>
      <c r="K47"/>
      <c r="L47" s="122"/>
      <c r="M47" s="122"/>
      <c r="N47" s="122"/>
      <c r="O47" s="122"/>
      <c r="P47" s="122"/>
      <c r="Q47" s="122"/>
      <c r="R47" s="122"/>
      <c r="S47" s="122"/>
      <c r="T47" s="122"/>
      <c r="U47" s="122"/>
      <c r="V47" s="122"/>
      <c r="W47" s="122"/>
      <c r="X47" s="122"/>
      <c r="Y47" s="122"/>
      <c r="Z47" s="122"/>
      <c r="AA47" s="122"/>
      <c r="AB47" s="122"/>
      <c r="AC47" s="122"/>
      <c r="AD47" s="122"/>
      <c r="AE47" s="122"/>
      <c r="AF47" s="122"/>
      <c r="AG47" s="122"/>
      <c r="AH47" s="122"/>
      <c r="AI47" s="122"/>
      <c r="AJ47" s="122"/>
      <c r="AK47" s="122"/>
      <c r="AL47" s="122"/>
      <c r="AM47" s="122"/>
      <c r="AN47" s="122"/>
      <c r="AO47" s="122"/>
      <c r="AP47" s="122"/>
      <c r="AQ47" s="122"/>
      <c r="AR47" s="122"/>
      <c r="AS47" s="122"/>
      <c r="AT47" s="122"/>
      <c r="AU47" s="122"/>
      <c r="AV47" s="122"/>
      <c r="AW47" s="122"/>
      <c r="AX47" s="122"/>
      <c r="AY47" s="122"/>
      <c r="AZ47" s="122"/>
      <c r="BA47" s="122"/>
      <c r="BB47" s="122"/>
      <c r="BC47" s="122"/>
      <c r="BD47" s="122"/>
      <c r="CH47" s="107"/>
      <c r="CI47" s="86"/>
    </row>
    <row r="48" spans="1:91" ht="12.75" customHeight="1" x14ac:dyDescent="0.25">
      <c r="A48" s="64"/>
      <c r="B48" s="64"/>
      <c r="C48" s="74" t="s">
        <v>88</v>
      </c>
      <c r="D48" s="86">
        <f>D49*0.2</f>
        <v>8.6000000000000007E-2</v>
      </c>
      <c r="E48" s="126"/>
      <c r="F48" s="126"/>
      <c r="G48" s="126"/>
      <c r="H48" s="118"/>
      <c r="I48" s="118"/>
      <c r="J48" s="118"/>
      <c r="K48" s="122"/>
      <c r="L48" s="122"/>
      <c r="M48" s="122"/>
      <c r="N48" s="122"/>
      <c r="O48" s="122"/>
      <c r="P48" s="122"/>
      <c r="Q48" s="122">
        <f>Q49*0.2</f>
        <v>8.8200000000000001E-2</v>
      </c>
      <c r="R48" s="122"/>
      <c r="S48" s="122"/>
      <c r="T48" s="122"/>
      <c r="U48" s="122">
        <f>U49*0.2</f>
        <v>9.1200000000000003E-2</v>
      </c>
      <c r="V48" s="122"/>
      <c r="W48" s="122"/>
      <c r="X48" s="122"/>
      <c r="Y48" s="122"/>
      <c r="Z48" s="122"/>
      <c r="AA48" s="122"/>
      <c r="AB48" s="122"/>
      <c r="AC48" s="122"/>
      <c r="AD48" s="122"/>
      <c r="AE48" s="122"/>
      <c r="AF48" s="122"/>
      <c r="AG48" s="122"/>
      <c r="AH48" s="122"/>
      <c r="AI48" s="122"/>
      <c r="AJ48" s="122"/>
      <c r="AK48" s="122"/>
      <c r="AL48" s="122"/>
      <c r="AM48" s="122"/>
      <c r="AN48" s="122"/>
      <c r="AO48" s="122"/>
      <c r="AP48" s="122"/>
      <c r="AQ48" s="122"/>
      <c r="AR48" s="122"/>
      <c r="AS48" s="122"/>
      <c r="AT48" s="122"/>
      <c r="AU48" s="122"/>
      <c r="AV48" s="122"/>
      <c r="AW48" s="122"/>
      <c r="AX48" s="122"/>
      <c r="AY48" s="122"/>
      <c r="AZ48" s="122"/>
      <c r="BA48" s="122"/>
      <c r="BB48" s="122"/>
      <c r="BC48" s="122"/>
      <c r="BD48" s="122">
        <f>BD49*0.9</f>
        <v>0.51119999999999999</v>
      </c>
      <c r="BE48" s="122">
        <f t="shared" ref="BE48:BK48" si="8">BE49*0.9</f>
        <v>0.51119999999999999</v>
      </c>
      <c r="BF48" s="122">
        <f t="shared" si="8"/>
        <v>0.51119999999999999</v>
      </c>
      <c r="BG48" s="122">
        <f t="shared" si="8"/>
        <v>0.51119999999999999</v>
      </c>
      <c r="BH48" s="122">
        <f t="shared" si="8"/>
        <v>0.51119999999999999</v>
      </c>
      <c r="BI48" s="122">
        <f t="shared" si="8"/>
        <v>0.52469999999999994</v>
      </c>
      <c r="BJ48" s="122">
        <f t="shared" si="8"/>
        <v>0.52469999999999994</v>
      </c>
      <c r="BK48" s="122">
        <f t="shared" si="8"/>
        <v>0.52469999999999994</v>
      </c>
      <c r="BL48" s="122"/>
      <c r="BM48" s="122"/>
      <c r="BN48" s="122"/>
      <c r="BO48" s="122"/>
      <c r="BP48" s="122"/>
      <c r="BQ48" s="122"/>
      <c r="BR48" s="122"/>
      <c r="BS48" s="122"/>
      <c r="BT48" s="122"/>
      <c r="BU48" s="122"/>
      <c r="BV48" s="122"/>
      <c r="BW48" s="122"/>
      <c r="BX48" s="122"/>
      <c r="BY48" s="122"/>
      <c r="BZ48" s="122"/>
      <c r="CA48" s="122"/>
      <c r="CB48" s="122"/>
      <c r="CC48" s="122"/>
      <c r="CD48" s="122"/>
      <c r="CE48" s="122"/>
      <c r="CF48" s="122"/>
      <c r="CG48" s="122"/>
      <c r="CH48" s="107"/>
      <c r="CI48" s="86"/>
    </row>
    <row r="49" spans="1:92" ht="12.75" customHeight="1" x14ac:dyDescent="0.25">
      <c r="A49" s="64"/>
      <c r="B49" s="64"/>
      <c r="C49" s="74" t="s">
        <v>89</v>
      </c>
      <c r="D49" s="86">
        <v>0.43</v>
      </c>
      <c r="E49" s="126"/>
      <c r="F49" s="126"/>
      <c r="G49" s="126"/>
      <c r="K49" s="86"/>
      <c r="L49" s="86"/>
      <c r="M49" s="86"/>
      <c r="N49" s="86"/>
      <c r="O49" s="86"/>
      <c r="P49" s="86"/>
      <c r="Q49" s="86">
        <v>0.441</v>
      </c>
      <c r="R49" s="86"/>
      <c r="S49" s="86"/>
      <c r="T49" s="86"/>
      <c r="U49" s="86">
        <v>0.45600000000000002</v>
      </c>
      <c r="V49" s="86"/>
      <c r="W49" s="86"/>
      <c r="X49" s="86"/>
      <c r="Y49" s="86">
        <v>0.47</v>
      </c>
      <c r="Z49" s="86"/>
      <c r="AA49" s="86"/>
      <c r="AB49" s="86"/>
      <c r="AC49" s="86"/>
      <c r="AD49" s="86"/>
      <c r="AE49" s="86"/>
      <c r="AF49" s="86"/>
      <c r="AG49" s="86">
        <v>0.48499999999999999</v>
      </c>
      <c r="AH49" s="86"/>
      <c r="AI49" s="86"/>
      <c r="AJ49" s="86"/>
      <c r="AK49" s="86">
        <v>0.50900000000000001</v>
      </c>
      <c r="AL49" s="86"/>
      <c r="AM49" s="86"/>
      <c r="AN49" s="86"/>
      <c r="AO49" s="86">
        <v>0.52400000000000002</v>
      </c>
      <c r="AP49" s="86"/>
      <c r="AQ49" s="86"/>
      <c r="AR49" s="86"/>
      <c r="AS49" s="86"/>
      <c r="AT49" s="86"/>
      <c r="AU49" s="86"/>
      <c r="AV49" s="86"/>
      <c r="AW49" s="86">
        <v>5.5399999999999998E-2</v>
      </c>
      <c r="AX49" s="86"/>
      <c r="AY49" s="86"/>
      <c r="AZ49" s="86"/>
      <c r="BA49" s="86">
        <v>5.8999999999999997E-2</v>
      </c>
      <c r="BB49" s="86"/>
      <c r="BC49" s="86"/>
      <c r="BD49" s="86">
        <v>0.56799999999999995</v>
      </c>
      <c r="BE49" s="86">
        <v>0.56799999999999995</v>
      </c>
      <c r="BF49" s="86">
        <v>0.56799999999999995</v>
      </c>
      <c r="BG49" s="86">
        <v>0.56799999999999995</v>
      </c>
      <c r="BH49" s="86">
        <v>0.56799999999999995</v>
      </c>
      <c r="BI49" s="86">
        <v>0.58299999999999996</v>
      </c>
      <c r="BJ49" s="86">
        <v>0.58299999999999996</v>
      </c>
      <c r="BK49" s="86">
        <v>0.58299999999999996</v>
      </c>
      <c r="BL49" s="86"/>
      <c r="BM49" s="86"/>
      <c r="BN49" s="86"/>
      <c r="BO49" s="86"/>
      <c r="BP49" s="86"/>
      <c r="BQ49" s="86"/>
      <c r="BR49" s="86"/>
      <c r="BS49" s="86"/>
      <c r="BT49" s="86"/>
      <c r="BU49" s="86"/>
      <c r="BV49" s="86"/>
      <c r="BW49" s="86"/>
      <c r="BX49" s="86"/>
      <c r="BY49" s="86"/>
      <c r="BZ49" s="86"/>
      <c r="CA49" s="86"/>
      <c r="CB49" s="86"/>
      <c r="CC49" s="86"/>
      <c r="CD49" s="86"/>
      <c r="CE49" s="86"/>
      <c r="CF49" s="86"/>
      <c r="CG49" s="86"/>
      <c r="CH49" s="128"/>
      <c r="CI49" s="86"/>
    </row>
    <row r="50" spans="1:92" ht="12" customHeight="1" x14ac:dyDescent="0.25">
      <c r="A50" s="64" t="s">
        <v>21</v>
      </c>
      <c r="D50" s="82" t="s">
        <v>245</v>
      </c>
      <c r="E50" s="82" t="s">
        <v>246</v>
      </c>
      <c r="F50" s="82" t="s">
        <v>247</v>
      </c>
      <c r="G50" s="83" t="s">
        <v>248</v>
      </c>
      <c r="H50" s="83" t="s">
        <v>26</v>
      </c>
      <c r="I50" s="83" t="s">
        <v>27</v>
      </c>
      <c r="J50" s="83" t="s">
        <v>28</v>
      </c>
      <c r="K50" s="115" t="s">
        <v>29</v>
      </c>
      <c r="L50" s="83" t="s">
        <v>31</v>
      </c>
      <c r="M50" s="83" t="s">
        <v>41</v>
      </c>
      <c r="N50" s="83" t="s">
        <v>42</v>
      </c>
      <c r="O50" s="83" t="s">
        <v>43</v>
      </c>
      <c r="P50" s="83" t="s">
        <v>47</v>
      </c>
      <c r="Q50" s="83" t="s">
        <v>58</v>
      </c>
      <c r="R50" s="83" t="s">
        <v>59</v>
      </c>
      <c r="S50" s="83" t="s">
        <v>60</v>
      </c>
      <c r="T50" s="83" t="s">
        <v>61</v>
      </c>
      <c r="U50" s="83" t="s">
        <v>63</v>
      </c>
      <c r="V50" s="83" t="s">
        <v>64</v>
      </c>
      <c r="W50" s="83" t="s">
        <v>65</v>
      </c>
      <c r="X50" s="83" t="s">
        <v>66</v>
      </c>
      <c r="Y50" s="83" t="s">
        <v>70</v>
      </c>
      <c r="Z50" s="83" t="s">
        <v>71</v>
      </c>
      <c r="AA50" s="83" t="s">
        <v>73</v>
      </c>
      <c r="AB50" s="83" t="s">
        <v>74</v>
      </c>
      <c r="AC50" s="83" t="s">
        <v>75</v>
      </c>
      <c r="AD50" s="83" t="s">
        <v>76</v>
      </c>
      <c r="AE50" s="83" t="s">
        <v>77</v>
      </c>
      <c r="AF50" s="83" t="s">
        <v>78</v>
      </c>
      <c r="AG50" s="83" t="s">
        <v>79</v>
      </c>
      <c r="AH50" s="83" t="s">
        <v>80</v>
      </c>
      <c r="AI50" s="83" t="s">
        <v>81</v>
      </c>
      <c r="AJ50" s="83" t="s">
        <v>85</v>
      </c>
      <c r="AK50" s="83" t="s">
        <v>86</v>
      </c>
      <c r="AL50" s="83" t="s">
        <v>87</v>
      </c>
      <c r="AM50" s="83" t="s">
        <v>91</v>
      </c>
      <c r="AN50" s="83" t="s">
        <v>92</v>
      </c>
      <c r="AO50" s="83" t="s">
        <v>93</v>
      </c>
      <c r="AP50" s="83" t="s">
        <v>109</v>
      </c>
      <c r="AQ50" s="83" t="s">
        <v>110</v>
      </c>
      <c r="AR50" s="83" t="s">
        <v>113</v>
      </c>
      <c r="AS50" s="83" t="s">
        <v>114</v>
      </c>
      <c r="AT50" s="83" t="s">
        <v>115</v>
      </c>
      <c r="AU50" s="83" t="s">
        <v>125</v>
      </c>
      <c r="AV50" s="83" t="s">
        <v>126</v>
      </c>
      <c r="AW50" s="83" t="s">
        <v>129</v>
      </c>
      <c r="AX50" s="83" t="s">
        <v>130</v>
      </c>
      <c r="AY50" s="83" t="s">
        <v>131</v>
      </c>
      <c r="AZ50" s="83" t="s">
        <v>132</v>
      </c>
      <c r="BA50" s="83" t="s">
        <v>135</v>
      </c>
      <c r="BB50" s="83" t="s">
        <v>136</v>
      </c>
      <c r="BC50" s="83" t="s">
        <v>137</v>
      </c>
      <c r="BD50" s="83" t="s">
        <v>142</v>
      </c>
      <c r="BE50" s="83" t="s">
        <v>143</v>
      </c>
      <c r="BF50" s="83" t="s">
        <v>144</v>
      </c>
      <c r="BG50" s="84" t="s">
        <v>146</v>
      </c>
      <c r="BH50" s="84" t="s">
        <v>147</v>
      </c>
      <c r="BI50" s="84" t="s">
        <v>148</v>
      </c>
      <c r="BJ50" s="84" t="s">
        <v>152</v>
      </c>
      <c r="BK50" s="84" t="s">
        <v>149</v>
      </c>
      <c r="BL50" s="84" t="s">
        <v>153</v>
      </c>
      <c r="BM50" s="84" t="s">
        <v>154</v>
      </c>
      <c r="BN50" s="84" t="s">
        <v>157</v>
      </c>
      <c r="BO50" s="84" t="s">
        <v>167</v>
      </c>
      <c r="BP50" s="84" t="s">
        <v>168</v>
      </c>
      <c r="BQ50" s="84" t="s">
        <v>169</v>
      </c>
      <c r="BR50" s="84" t="s">
        <v>176</v>
      </c>
      <c r="BS50" s="84" t="s">
        <v>177</v>
      </c>
      <c r="BT50" s="84" t="s">
        <v>178</v>
      </c>
      <c r="BU50" s="84" t="s">
        <v>178</v>
      </c>
      <c r="BV50" s="84" t="s">
        <v>178</v>
      </c>
      <c r="BW50" s="85"/>
      <c r="BX50" s="85"/>
      <c r="BY50" s="85"/>
      <c r="BZ50" s="85"/>
      <c r="CA50" s="85"/>
      <c r="CB50" s="85"/>
      <c r="CC50" s="85"/>
      <c r="CD50" s="85"/>
      <c r="CE50" s="85"/>
      <c r="CF50" s="85"/>
      <c r="CG50" s="85"/>
      <c r="CH50" s="128"/>
    </row>
    <row r="51" spans="1:92" ht="11.25" customHeight="1" x14ac:dyDescent="0.25">
      <c r="A51" s="74" t="s">
        <v>10</v>
      </c>
      <c r="B51" s="64"/>
      <c r="C51" s="64" t="s">
        <v>13</v>
      </c>
      <c r="D51" s="88">
        <f t="shared" ref="D51:AF51" si="9">D31-D7</f>
        <v>0.20690048004247519</v>
      </c>
      <c r="E51" s="88">
        <f t="shared" si="9"/>
        <v>0.22251536716533593</v>
      </c>
      <c r="F51" s="88">
        <f t="shared" si="9"/>
        <v>0.32772645578596382</v>
      </c>
      <c r="G51" s="99">
        <f t="shared" si="9"/>
        <v>0.30617616964784489</v>
      </c>
      <c r="H51" s="99">
        <f t="shared" si="9"/>
        <v>0.31611893030614358</v>
      </c>
      <c r="I51" s="99">
        <f t="shared" si="9"/>
        <v>0.32298399014214851</v>
      </c>
      <c r="J51" s="99">
        <f t="shared" si="9"/>
        <v>0.3045751147464566</v>
      </c>
      <c r="K51" s="99">
        <f t="shared" si="9"/>
        <v>0.31784574000028698</v>
      </c>
      <c r="L51" s="99">
        <f t="shared" si="9"/>
        <v>0.30601590137153512</v>
      </c>
      <c r="M51" s="99">
        <f t="shared" si="9"/>
        <v>0.28281015596106318</v>
      </c>
      <c r="N51" s="99">
        <f t="shared" si="9"/>
        <v>0.27576327065820827</v>
      </c>
      <c r="O51" s="99">
        <f t="shared" si="9"/>
        <v>0.28331279814764443</v>
      </c>
      <c r="P51" s="99">
        <f t="shared" si="9"/>
        <v>0.26674073580420732</v>
      </c>
      <c r="Q51" s="99">
        <f t="shared" si="9"/>
        <v>0.27504798522354612</v>
      </c>
      <c r="R51" s="99">
        <f t="shared" si="9"/>
        <v>0.25254246592201568</v>
      </c>
      <c r="S51" s="99">
        <f t="shared" si="9"/>
        <v>0.26202824552386694</v>
      </c>
      <c r="T51" s="99">
        <f t="shared" si="9"/>
        <v>0.27032191480469514</v>
      </c>
      <c r="U51" s="99">
        <f t="shared" si="9"/>
        <v>0.31036965568767805</v>
      </c>
      <c r="V51" s="99">
        <f t="shared" si="9"/>
        <v>0.30535848076913652</v>
      </c>
      <c r="W51" s="99">
        <f t="shared" si="9"/>
        <v>0.31062204389090908</v>
      </c>
      <c r="X51" s="99">
        <f t="shared" si="9"/>
        <v>0.31100625711093777</v>
      </c>
      <c r="Y51" s="99">
        <f t="shared" si="9"/>
        <v>0.3133895371529416</v>
      </c>
      <c r="Z51" s="99">
        <f t="shared" si="9"/>
        <v>0.30150478970053385</v>
      </c>
      <c r="AA51" s="99">
        <f t="shared" si="9"/>
        <v>0.31238084190198023</v>
      </c>
      <c r="AB51" s="99">
        <f t="shared" si="9"/>
        <v>0.29353960056453943</v>
      </c>
      <c r="AC51" s="99">
        <f t="shared" si="9"/>
        <v>0.28392932962833584</v>
      </c>
      <c r="AD51" s="99">
        <f t="shared" si="9"/>
        <v>0.28152686341455535</v>
      </c>
      <c r="AE51" s="99">
        <f t="shared" si="9"/>
        <v>0.29019607068939202</v>
      </c>
      <c r="AF51" s="99">
        <f t="shared" si="9"/>
        <v>0.34972600480038807</v>
      </c>
      <c r="AG51" s="99">
        <f t="shared" ref="AG51:AI62" si="10">AG31-AG7</f>
        <v>0.33242538500226182</v>
      </c>
      <c r="AH51" s="99">
        <f t="shared" si="10"/>
        <v>0.32958353185291855</v>
      </c>
      <c r="AI51" s="99">
        <f t="shared" si="10"/>
        <v>0.32872470799695819</v>
      </c>
      <c r="AJ51" s="99">
        <f t="shared" ref="AJ51:AK62" si="11">AJ31-AJ7</f>
        <v>0.33868810637894775</v>
      </c>
      <c r="AK51" s="99">
        <f t="shared" si="11"/>
        <v>0.32631092942494888</v>
      </c>
      <c r="AL51" s="99">
        <f t="shared" ref="AL51:AM62" si="12">AL31-AL7</f>
        <v>0.32082691746311731</v>
      </c>
      <c r="AM51" s="99">
        <f t="shared" si="12"/>
        <v>0.32753006498680115</v>
      </c>
      <c r="AN51" s="99">
        <f t="shared" ref="AN51:AO62" si="13">AN31-AN7</f>
        <v>0.3203554102321533</v>
      </c>
      <c r="AO51" s="99">
        <f t="shared" si="13"/>
        <v>0.28872229694458262</v>
      </c>
      <c r="AP51" s="99">
        <f t="shared" ref="AP51:AQ62" si="14">AP31-AP7</f>
        <v>0.33242890301726291</v>
      </c>
      <c r="AQ51" s="99">
        <f t="shared" si="14"/>
        <v>0.34354660682581617</v>
      </c>
      <c r="AR51" s="99">
        <f t="shared" ref="AR51:AS57" si="15">AR31-AR7</f>
        <v>0.34963470166899491</v>
      </c>
      <c r="AS51" s="99">
        <f t="shared" si="15"/>
        <v>0.3625283998872515</v>
      </c>
      <c r="AT51" s="99">
        <f t="shared" ref="AT51:AU62" si="16">AT31-AT7</f>
        <v>0.35428554913011645</v>
      </c>
      <c r="AU51" s="99">
        <f t="shared" si="16"/>
        <v>0.35964730957104507</v>
      </c>
      <c r="AV51" s="99">
        <f t="shared" ref="AV51:AW62" si="17">AV31-AV7</f>
        <v>0.37560395725562401</v>
      </c>
      <c r="AW51" s="99">
        <f t="shared" si="17"/>
        <v>0.35153702264119424</v>
      </c>
      <c r="AX51" s="99">
        <f t="shared" ref="AX51:BI62" si="18">AX31-AX7</f>
        <v>0.33806447154672981</v>
      </c>
      <c r="AY51" s="99">
        <f t="shared" si="18"/>
        <v>0.36320481306468366</v>
      </c>
      <c r="AZ51" s="99">
        <f t="shared" si="18"/>
        <v>0.37568107527100381</v>
      </c>
      <c r="BA51" s="99">
        <f t="shared" si="18"/>
        <v>0.36149961045957468</v>
      </c>
      <c r="BB51" s="99">
        <f t="shared" si="18"/>
        <v>0.35927263280546562</v>
      </c>
      <c r="BC51" s="99">
        <f t="shared" si="18"/>
        <v>0.37598334971301917</v>
      </c>
      <c r="BD51" s="99">
        <f t="shared" si="18"/>
        <v>0.26421273364407405</v>
      </c>
      <c r="BE51" s="99">
        <f t="shared" si="18"/>
        <v>0.25974834182093787</v>
      </c>
      <c r="BF51" s="99">
        <f t="shared" si="18"/>
        <v>0.24020189772506662</v>
      </c>
      <c r="BG51" s="99">
        <f t="shared" si="18"/>
        <v>0.24615195888065422</v>
      </c>
      <c r="BH51" s="99">
        <f>BH31-BH7</f>
        <v>0.22845339311726853</v>
      </c>
      <c r="BI51" s="99">
        <f>BI31-BI7</f>
        <v>0.23199840039286102</v>
      </c>
      <c r="BJ51" s="99">
        <f t="shared" ref="BJ51:BQ57" si="19">BJ31-BJ7</f>
        <v>0.25263514642148444</v>
      </c>
      <c r="BK51" s="99">
        <f t="shared" si="19"/>
        <v>0.26554804558679024</v>
      </c>
      <c r="BL51" s="99">
        <f t="shared" si="19"/>
        <v>0.48045338418430639</v>
      </c>
      <c r="BM51" s="99">
        <f t="shared" si="19"/>
        <v>0.66997080495463024</v>
      </c>
      <c r="BN51" s="99">
        <f t="shared" si="19"/>
        <v>0.64660066454523601</v>
      </c>
      <c r="BO51" s="99">
        <f t="shared" si="19"/>
        <v>0.61311232854220776</v>
      </c>
      <c r="BP51" s="99">
        <f t="shared" ref="BP51:BU51" si="20">BP31-BP7</f>
        <v>0.59256771016659471</v>
      </c>
      <c r="BQ51" s="99">
        <f t="shared" si="20"/>
        <v>0.60229436076395615</v>
      </c>
      <c r="BR51" s="99">
        <f t="shared" si="20"/>
        <v>0.57059196983609084</v>
      </c>
      <c r="BS51" s="99">
        <f t="shared" si="20"/>
        <v>0.59113133653719174</v>
      </c>
      <c r="BT51" s="99">
        <f t="shared" si="20"/>
        <v>0.61845385639678696</v>
      </c>
      <c r="BU51" s="99">
        <f t="shared" si="20"/>
        <v>0.61408248911931196</v>
      </c>
      <c r="BV51" s="99">
        <f t="shared" ref="BV51" si="21">BV31-BV7</f>
        <v>0.57551238192563758</v>
      </c>
      <c r="BW51" s="99"/>
      <c r="BX51" s="99"/>
      <c r="BY51" s="99"/>
      <c r="BZ51" s="99"/>
      <c r="CA51" s="99"/>
      <c r="CB51" s="99"/>
      <c r="CC51" s="99"/>
      <c r="CD51" s="99"/>
      <c r="CE51" s="99"/>
      <c r="CF51" s="99"/>
      <c r="CG51" s="99"/>
      <c r="CH51" s="128"/>
    </row>
    <row r="52" spans="1:92" ht="11.25" customHeight="1" x14ac:dyDescent="0.25">
      <c r="B52" s="64"/>
      <c r="C52" s="64" t="s">
        <v>7</v>
      </c>
      <c r="D52" s="88">
        <f t="shared" ref="D52:AF52" si="22">D32-D8</f>
        <v>0.39976196855227553</v>
      </c>
      <c r="E52" s="88">
        <f t="shared" si="22"/>
        <v>0.39813140291651106</v>
      </c>
      <c r="F52" s="88">
        <f t="shared" si="22"/>
        <v>0.33489638215414885</v>
      </c>
      <c r="G52" s="99">
        <f t="shared" si="22"/>
        <v>0.37707736874054465</v>
      </c>
      <c r="H52" s="99">
        <f t="shared" si="22"/>
        <v>0.36460139154505367</v>
      </c>
      <c r="I52" s="99">
        <f t="shared" si="22"/>
        <v>0.37885583465932982</v>
      </c>
      <c r="J52" s="99">
        <f t="shared" si="22"/>
        <v>0.37578556707967881</v>
      </c>
      <c r="K52" s="99">
        <f t="shared" si="22"/>
        <v>0.36908372974277182</v>
      </c>
      <c r="L52" s="99">
        <f t="shared" si="22"/>
        <v>0.35332698896818382</v>
      </c>
      <c r="M52" s="99">
        <f t="shared" si="22"/>
        <v>0.37571551401924719</v>
      </c>
      <c r="N52" s="99">
        <f t="shared" si="22"/>
        <v>0.36526301115165438</v>
      </c>
      <c r="O52" s="99">
        <f t="shared" si="22"/>
        <v>0.37505509812124416</v>
      </c>
      <c r="P52" s="99">
        <f t="shared" si="22"/>
        <v>0.33708840375106242</v>
      </c>
      <c r="Q52" s="99">
        <f t="shared" si="22"/>
        <v>0.35393052240874656</v>
      </c>
      <c r="R52" s="99">
        <f t="shared" si="22"/>
        <v>0.35009079960990341</v>
      </c>
      <c r="S52" s="99">
        <f t="shared" si="22"/>
        <v>0.3492500332209385</v>
      </c>
      <c r="T52" s="99">
        <f t="shared" si="22"/>
        <v>0.34800475561954514</v>
      </c>
      <c r="U52" s="99">
        <f t="shared" si="22"/>
        <v>0.37523110716278296</v>
      </c>
      <c r="V52" s="99">
        <f t="shared" si="22"/>
        <v>0.3845867231376463</v>
      </c>
      <c r="W52" s="99">
        <f t="shared" si="22"/>
        <v>0.35476488707858422</v>
      </c>
      <c r="X52" s="99">
        <f t="shared" si="22"/>
        <v>0.37384142085297967</v>
      </c>
      <c r="Y52" s="99">
        <f t="shared" si="22"/>
        <v>0.37884701676164667</v>
      </c>
      <c r="Z52" s="99">
        <f t="shared" si="22"/>
        <v>0.37009227736832173</v>
      </c>
      <c r="AA52" s="99">
        <f t="shared" si="22"/>
        <v>0.38289017635815981</v>
      </c>
      <c r="AB52" s="99">
        <f t="shared" si="22"/>
        <v>0.3908361168272716</v>
      </c>
      <c r="AC52" s="99">
        <f t="shared" si="22"/>
        <v>0.39080712146339636</v>
      </c>
      <c r="AD52" s="99">
        <f t="shared" si="22"/>
        <v>0.39056459886301731</v>
      </c>
      <c r="AE52" s="99">
        <f t="shared" si="22"/>
        <v>0.39761956220325523</v>
      </c>
      <c r="AF52" s="99">
        <f t="shared" si="22"/>
        <v>0.40180215864656432</v>
      </c>
      <c r="AG52" s="99">
        <f t="shared" si="10"/>
        <v>0.41010464751620113</v>
      </c>
      <c r="AH52" s="99">
        <f t="shared" si="10"/>
        <v>0.41734545995538674</v>
      </c>
      <c r="AI52" s="99">
        <f t="shared" si="10"/>
        <v>0.41796414956061234</v>
      </c>
      <c r="AJ52" s="99">
        <f t="shared" si="11"/>
        <v>0.4202721750353593</v>
      </c>
      <c r="AK52" s="99">
        <f t="shared" si="11"/>
        <v>0.41083499470944851</v>
      </c>
      <c r="AL52" s="99">
        <f t="shared" si="12"/>
        <v>0.41536304984633787</v>
      </c>
      <c r="AM52" s="99">
        <f t="shared" si="12"/>
        <v>0.40241298581710616</v>
      </c>
      <c r="AN52" s="99">
        <f t="shared" si="13"/>
        <v>0.43820528879940746</v>
      </c>
      <c r="AO52" s="99">
        <f t="shared" si="13"/>
        <v>0.41959740496903741</v>
      </c>
      <c r="AP52" s="99">
        <f t="shared" si="14"/>
        <v>0.40555823279057179</v>
      </c>
      <c r="AQ52" s="99">
        <f t="shared" si="14"/>
        <v>0.37379909598361749</v>
      </c>
      <c r="AR52" s="99">
        <f t="shared" si="15"/>
        <v>0.39508982575454077</v>
      </c>
      <c r="AS52" s="99">
        <f t="shared" si="15"/>
        <v>0.40615373269656274</v>
      </c>
      <c r="AT52" s="99">
        <f t="shared" si="16"/>
        <v>0.40477007047324776</v>
      </c>
      <c r="AU52" s="99">
        <f t="shared" si="16"/>
        <v>0.4092341655525864</v>
      </c>
      <c r="AV52" s="99">
        <f t="shared" si="17"/>
        <v>0.42595748029945568</v>
      </c>
      <c r="AW52" s="99">
        <f t="shared" si="17"/>
        <v>0.42115122795031112</v>
      </c>
      <c r="AX52" s="99">
        <f t="shared" si="18"/>
        <v>0.43045309312133284</v>
      </c>
      <c r="AY52" s="99">
        <f t="shared" si="18"/>
        <v>0.44622596597424469</v>
      </c>
      <c r="AZ52" s="99">
        <f t="shared" si="18"/>
        <v>0.47639807044948412</v>
      </c>
      <c r="BA52" s="99">
        <f t="shared" si="18"/>
        <v>0.50692942354343096</v>
      </c>
      <c r="BB52" s="99">
        <f t="shared" si="18"/>
        <v>0.50924660295836688</v>
      </c>
      <c r="BC52" s="99">
        <f t="shared" si="18"/>
        <v>0.51779944968919267</v>
      </c>
      <c r="BD52" s="99">
        <f t="shared" si="18"/>
        <v>0.50461190485596497</v>
      </c>
      <c r="BE52" s="99">
        <f t="shared" si="18"/>
        <v>0.52538747665457386</v>
      </c>
      <c r="BF52" s="99">
        <f t="shared" si="18"/>
        <v>0.52338934289159056</v>
      </c>
      <c r="BG52" s="99">
        <f t="shared" si="18"/>
        <v>0.51409771985025721</v>
      </c>
      <c r="BH52" s="99">
        <f t="shared" si="18"/>
        <v>0.41482075748521119</v>
      </c>
      <c r="BI52" s="99">
        <f t="shared" si="18"/>
        <v>0.49194439383323285</v>
      </c>
      <c r="BJ52" s="99">
        <f t="shared" si="19"/>
        <v>0.52062939008469478</v>
      </c>
      <c r="BK52" s="99">
        <f t="shared" si="19"/>
        <v>0.51229546026622863</v>
      </c>
      <c r="BL52" s="99">
        <f t="shared" si="19"/>
        <v>0.5289424113891652</v>
      </c>
      <c r="BM52" s="99">
        <f t="shared" si="19"/>
        <v>0.72766375620161661</v>
      </c>
      <c r="BN52" s="99">
        <f t="shared" si="19"/>
        <v>0.79233437642913174</v>
      </c>
      <c r="BO52" s="99">
        <f t="shared" si="19"/>
        <v>0.76070788851708926</v>
      </c>
      <c r="BP52" s="99">
        <f t="shared" si="19"/>
        <v>0.68801908698430481</v>
      </c>
      <c r="BQ52" s="99">
        <f t="shared" si="19"/>
        <v>0.79195870388302403</v>
      </c>
      <c r="BR52" s="99">
        <f t="shared" ref="BR52:BS52" si="23">BR32-BR8</f>
        <v>0.72269213988777281</v>
      </c>
      <c r="BS52" s="99">
        <f t="shared" si="23"/>
        <v>0.75065622994812387</v>
      </c>
      <c r="BT52" s="99">
        <f t="shared" ref="BT52:BU52" si="24">BT32-BT8</f>
        <v>0.72939334707555226</v>
      </c>
      <c r="BU52" s="99">
        <f t="shared" si="24"/>
        <v>0.76698718013002143</v>
      </c>
      <c r="BV52" s="99">
        <f t="shared" ref="BV52" si="25">BV32-BV8</f>
        <v>0.71012108746251457</v>
      </c>
      <c r="BW52" s="99"/>
      <c r="BX52" s="99"/>
      <c r="BY52" s="99"/>
      <c r="BZ52" s="99"/>
      <c r="CA52" s="99"/>
      <c r="CB52" s="99"/>
      <c r="CC52" s="99"/>
      <c r="CD52" s="99"/>
      <c r="CE52" s="99"/>
      <c r="CF52" s="99"/>
      <c r="CG52" s="99"/>
      <c r="CH52" s="128"/>
    </row>
    <row r="53" spans="1:92" ht="11.25" customHeight="1" x14ac:dyDescent="0.25">
      <c r="B53" s="64"/>
      <c r="C53" s="76" t="s">
        <v>62</v>
      </c>
      <c r="D53" s="88">
        <f t="shared" ref="D53:AF53" si="26">D33-D9</f>
        <v>0.38574973513589095</v>
      </c>
      <c r="E53" s="88">
        <f t="shared" si="26"/>
        <v>0.39857383827478499</v>
      </c>
      <c r="F53" s="88">
        <f t="shared" si="26"/>
        <v>0.33500234549304464</v>
      </c>
      <c r="G53" s="99">
        <f t="shared" si="26"/>
        <v>0.3915988646459434</v>
      </c>
      <c r="H53" s="99">
        <f t="shared" si="26"/>
        <v>0.35891157514864336</v>
      </c>
      <c r="I53" s="99">
        <f t="shared" si="26"/>
        <v>0.37513677864826622</v>
      </c>
      <c r="J53" s="99">
        <f t="shared" si="26"/>
        <v>0.36722744738538182</v>
      </c>
      <c r="K53" s="99">
        <f t="shared" si="26"/>
        <v>0.37712601407028501</v>
      </c>
      <c r="L53" s="99">
        <f t="shared" si="26"/>
        <v>0.36488687951023557</v>
      </c>
      <c r="M53" s="99">
        <f t="shared" si="26"/>
        <v>0.37134971659529104</v>
      </c>
      <c r="N53" s="99">
        <f t="shared" si="26"/>
        <v>0.3532692811226168</v>
      </c>
      <c r="O53" s="99">
        <f t="shared" si="26"/>
        <v>0.35852907933733569</v>
      </c>
      <c r="P53" s="99">
        <f t="shared" si="26"/>
        <v>0.29541259417397026</v>
      </c>
      <c r="Q53" s="99">
        <f t="shared" si="26"/>
        <v>0.32418654231246524</v>
      </c>
      <c r="R53" s="99">
        <f t="shared" si="26"/>
        <v>0.31312668719277248</v>
      </c>
      <c r="S53" s="99">
        <f t="shared" si="26"/>
        <v>0.29900069295714093</v>
      </c>
      <c r="T53" s="99">
        <f t="shared" si="26"/>
        <v>0.29195213428838773</v>
      </c>
      <c r="U53" s="99">
        <f t="shared" si="26"/>
        <v>0.32813979277634964</v>
      </c>
      <c r="V53" s="99">
        <f t="shared" si="26"/>
        <v>0.33884264119197027</v>
      </c>
      <c r="W53" s="99">
        <f t="shared" si="26"/>
        <v>0.29256099580475947</v>
      </c>
      <c r="X53" s="99">
        <f t="shared" si="26"/>
        <v>0.34950120051376743</v>
      </c>
      <c r="Y53" s="99">
        <f t="shared" si="26"/>
        <v>0.36743356970264252</v>
      </c>
      <c r="Z53" s="99">
        <f t="shared" si="26"/>
        <v>0.33654201958578156</v>
      </c>
      <c r="AA53" s="99">
        <f t="shared" si="26"/>
        <v>0.36728865825648427</v>
      </c>
      <c r="AB53" s="99">
        <f t="shared" si="26"/>
        <v>0.36052870614618193</v>
      </c>
      <c r="AC53" s="99">
        <f t="shared" si="26"/>
        <v>0.35322036355795561</v>
      </c>
      <c r="AD53" s="99">
        <f t="shared" si="26"/>
        <v>0.32372005278205229</v>
      </c>
      <c r="AE53" s="99">
        <f t="shared" si="26"/>
        <v>0.36262861689785097</v>
      </c>
      <c r="AF53" s="99">
        <f t="shared" si="26"/>
        <v>0.37264528349990655</v>
      </c>
      <c r="AG53" s="99">
        <f t="shared" si="10"/>
        <v>0.38244684651906269</v>
      </c>
      <c r="AH53" s="99">
        <f t="shared" si="10"/>
        <v>0.39947836194935249</v>
      </c>
      <c r="AI53" s="99">
        <f t="shared" si="10"/>
        <v>0.40297247179018214</v>
      </c>
      <c r="AJ53" s="99">
        <f t="shared" si="11"/>
        <v>0.39968766247740639</v>
      </c>
      <c r="AK53" s="99">
        <f t="shared" si="11"/>
        <v>0.39555611338735019</v>
      </c>
      <c r="AL53" s="99">
        <f t="shared" si="12"/>
        <v>0.39620033303773639</v>
      </c>
      <c r="AM53" s="99">
        <f t="shared" si="12"/>
        <v>0.36560765631612036</v>
      </c>
      <c r="AN53" s="99">
        <f t="shared" si="13"/>
        <v>0.34247026088428356</v>
      </c>
      <c r="AO53" s="99">
        <f t="shared" si="13"/>
        <v>0.36467633293936785</v>
      </c>
      <c r="AP53" s="99">
        <f t="shared" si="14"/>
        <v>0.35272711360185305</v>
      </c>
      <c r="AQ53" s="99">
        <f t="shared" si="14"/>
        <v>0.32764045394030639</v>
      </c>
      <c r="AR53" s="99">
        <f t="shared" si="15"/>
        <v>0.34534328795771962</v>
      </c>
      <c r="AS53" s="99">
        <f t="shared" si="15"/>
        <v>0.36583699929003899</v>
      </c>
      <c r="AT53" s="99">
        <f t="shared" si="16"/>
        <v>0.38032295835488483</v>
      </c>
      <c r="AU53" s="99">
        <f t="shared" si="16"/>
        <v>0.38003081605257272</v>
      </c>
      <c r="AV53" s="99">
        <f t="shared" si="17"/>
        <v>0.39079658632828362</v>
      </c>
      <c r="AW53" s="99">
        <f t="shared" si="17"/>
        <v>0.39844133229007817</v>
      </c>
      <c r="AX53" s="99">
        <f t="shared" si="18"/>
        <v>0.40638626223004159</v>
      </c>
      <c r="AY53" s="99">
        <f t="shared" si="18"/>
        <v>0.43469311520070342</v>
      </c>
      <c r="AZ53" s="99">
        <f t="shared" si="18"/>
        <v>0.46475324978632493</v>
      </c>
      <c r="BA53" s="99">
        <f t="shared" si="18"/>
        <v>0.49524515884242959</v>
      </c>
      <c r="BB53" s="99">
        <f t="shared" si="18"/>
        <v>0.50100045342633059</v>
      </c>
      <c r="BC53" s="99">
        <f t="shared" si="18"/>
        <v>0.50789303175715261</v>
      </c>
      <c r="BD53" s="99">
        <f t="shared" si="18"/>
        <v>0.34630958342372331</v>
      </c>
      <c r="BE53" s="99">
        <f t="shared" si="18"/>
        <v>0.35829252310234949</v>
      </c>
      <c r="BF53" s="99">
        <f t="shared" si="18"/>
        <v>0.35390961221902906</v>
      </c>
      <c r="BG53" s="99">
        <f t="shared" si="18"/>
        <v>0.35056924647499699</v>
      </c>
      <c r="BH53" s="99">
        <f t="shared" si="18"/>
        <v>0.31335240469126191</v>
      </c>
      <c r="BI53" s="99">
        <f t="shared" si="18"/>
        <v>0.35028672815117012</v>
      </c>
      <c r="BJ53" s="99">
        <f t="shared" si="19"/>
        <v>0.38005293974707755</v>
      </c>
      <c r="BK53" s="99">
        <f t="shared" si="19"/>
        <v>0.36655740948273063</v>
      </c>
      <c r="BL53" s="99">
        <f t="shared" si="19"/>
        <v>0.54133236256548223</v>
      </c>
      <c r="BM53" s="99">
        <f t="shared" si="19"/>
        <v>0.78429335272687339</v>
      </c>
      <c r="BN53" s="99">
        <f t="shared" si="19"/>
        <v>0.8031314052000269</v>
      </c>
      <c r="BO53" s="99">
        <f t="shared" si="19"/>
        <v>0.75443316702940777</v>
      </c>
      <c r="BP53" s="99">
        <f t="shared" si="19"/>
        <v>0.71676331887711875</v>
      </c>
      <c r="BQ53" s="99">
        <f t="shared" si="19"/>
        <v>0.7542536468381531</v>
      </c>
      <c r="BR53" s="99">
        <f t="shared" ref="BR53:BS53" si="27">BR33-BR9</f>
        <v>0.71356281971651292</v>
      </c>
      <c r="BS53" s="99">
        <f t="shared" si="27"/>
        <v>0.72357953174736522</v>
      </c>
      <c r="BT53" s="99">
        <f t="shared" ref="BT53:BU53" si="28">BT33-BT9</f>
        <v>0.72394406489838836</v>
      </c>
      <c r="BU53" s="99">
        <f t="shared" si="28"/>
        <v>0.72639816900749032</v>
      </c>
      <c r="BV53" s="99">
        <f t="shared" ref="BV53" si="29">BV33-BV9</f>
        <v>0.70560984652940206</v>
      </c>
      <c r="BW53" s="99"/>
      <c r="BX53" s="99"/>
      <c r="BY53" s="99"/>
      <c r="BZ53" s="99"/>
      <c r="CA53" s="99"/>
      <c r="CB53" s="99"/>
      <c r="CC53" s="99"/>
      <c r="CD53" s="99"/>
      <c r="CE53" s="99"/>
      <c r="CF53" s="99"/>
      <c r="CG53" s="99"/>
      <c r="CH53" s="128"/>
    </row>
    <row r="54" spans="1:92" ht="11.25" customHeight="1" x14ac:dyDescent="0.25">
      <c r="B54" s="64"/>
      <c r="C54" s="76" t="s">
        <v>8</v>
      </c>
      <c r="D54" s="88">
        <f t="shared" ref="D54:AF54" si="30">D34-D10</f>
        <v>0.33610891013003563</v>
      </c>
      <c r="E54" s="88">
        <f t="shared" si="30"/>
        <v>0.34910460003436139</v>
      </c>
      <c r="F54" s="88">
        <f t="shared" si="30"/>
        <v>0.34696011529450743</v>
      </c>
      <c r="G54" s="99">
        <f t="shared" si="30"/>
        <v>0.31253495359554107</v>
      </c>
      <c r="H54" s="99">
        <f t="shared" si="30"/>
        <v>0.28990090563524884</v>
      </c>
      <c r="I54" s="99">
        <f t="shared" si="30"/>
        <v>0.31877523874491587</v>
      </c>
      <c r="J54" s="99">
        <f t="shared" si="30"/>
        <v>0.31277719545980176</v>
      </c>
      <c r="K54" s="99">
        <f t="shared" si="30"/>
        <v>0.32688177336937851</v>
      </c>
      <c r="L54" s="99">
        <f t="shared" si="30"/>
        <v>0.31502164113387821</v>
      </c>
      <c r="M54" s="99">
        <f t="shared" si="30"/>
        <v>0.32548283325769933</v>
      </c>
      <c r="N54" s="99">
        <f t="shared" si="30"/>
        <v>0.30888858069309855</v>
      </c>
      <c r="O54" s="99">
        <f t="shared" si="30"/>
        <v>0.31832409357674329</v>
      </c>
      <c r="P54" s="99">
        <f t="shared" si="30"/>
        <v>0.25543797964742865</v>
      </c>
      <c r="Q54" s="99">
        <f t="shared" si="30"/>
        <v>0.2954337054555598</v>
      </c>
      <c r="R54" s="99">
        <f t="shared" si="30"/>
        <v>0.26730142362361953</v>
      </c>
      <c r="S54" s="99">
        <f t="shared" si="30"/>
        <v>0.25619252952053007</v>
      </c>
      <c r="T54" s="99">
        <f t="shared" si="30"/>
        <v>0.24933379611747597</v>
      </c>
      <c r="U54" s="99">
        <f t="shared" si="30"/>
        <v>0.29816605097762139</v>
      </c>
      <c r="V54" s="99">
        <f t="shared" si="30"/>
        <v>0.29956973067480686</v>
      </c>
      <c r="W54" s="99">
        <f t="shared" si="30"/>
        <v>0.26812033946344904</v>
      </c>
      <c r="X54" s="99">
        <f t="shared" si="30"/>
        <v>0.29919060012365861</v>
      </c>
      <c r="Y54" s="99">
        <f t="shared" si="30"/>
        <v>0.3127413819585616</v>
      </c>
      <c r="Z54" s="99">
        <f t="shared" si="30"/>
        <v>0.28651888110786494</v>
      </c>
      <c r="AA54" s="99">
        <f t="shared" si="30"/>
        <v>0.31713888095512477</v>
      </c>
      <c r="AB54" s="99">
        <f t="shared" si="30"/>
        <v>0.30039859089539878</v>
      </c>
      <c r="AC54" s="99">
        <f t="shared" si="30"/>
        <v>0.29703553949470685</v>
      </c>
      <c r="AD54" s="99">
        <f t="shared" si="30"/>
        <v>0.27009019180461724</v>
      </c>
      <c r="AE54" s="99">
        <f t="shared" si="30"/>
        <v>0.30650044316614888</v>
      </c>
      <c r="AF54" s="99">
        <f t="shared" si="30"/>
        <v>0.31354743287701492</v>
      </c>
      <c r="AG54" s="99">
        <f t="shared" si="10"/>
        <v>0.33552050826196211</v>
      </c>
      <c r="AH54" s="99">
        <f t="shared" si="10"/>
        <v>0.34900666247549417</v>
      </c>
      <c r="AI54" s="99">
        <f t="shared" si="10"/>
        <v>0.34608915529610318</v>
      </c>
      <c r="AJ54" s="99">
        <f t="shared" si="11"/>
        <v>0.34895930600342595</v>
      </c>
      <c r="AK54" s="99">
        <f t="shared" si="11"/>
        <v>0.35054587371420354</v>
      </c>
      <c r="AL54" s="99">
        <f t="shared" si="12"/>
        <v>0.34601256244870271</v>
      </c>
      <c r="AM54" s="99">
        <f t="shared" si="12"/>
        <v>0.32033587919454476</v>
      </c>
      <c r="AN54" s="99">
        <f t="shared" si="13"/>
        <v>0.30966825970724443</v>
      </c>
      <c r="AO54" s="99">
        <f t="shared" si="13"/>
        <v>0.30829695748836095</v>
      </c>
      <c r="AP54" s="99">
        <f t="shared" si="14"/>
        <v>0.27981911287029249</v>
      </c>
      <c r="AQ54" s="99">
        <f t="shared" si="14"/>
        <v>0.2132514761470734</v>
      </c>
      <c r="AR54" s="99">
        <f t="shared" si="15"/>
        <v>0.24947829429385671</v>
      </c>
      <c r="AS54" s="99">
        <f t="shared" si="15"/>
        <v>0.25696797064049726</v>
      </c>
      <c r="AT54" s="99">
        <f t="shared" si="16"/>
        <v>0.29321631827481554</v>
      </c>
      <c r="AU54" s="99">
        <f t="shared" si="16"/>
        <v>0.26797383714217382</v>
      </c>
      <c r="AV54" s="99">
        <f t="shared" si="17"/>
        <v>0.26153625930522573</v>
      </c>
      <c r="AW54" s="99">
        <f t="shared" si="17"/>
        <v>0.27800292204278776</v>
      </c>
      <c r="AX54" s="99">
        <f t="shared" si="18"/>
        <v>0.29336682225719102</v>
      </c>
      <c r="AY54" s="99">
        <f t="shared" si="18"/>
        <v>0.34989333074557827</v>
      </c>
      <c r="AZ54" s="99">
        <f t="shared" si="18"/>
        <v>0.37778749829082869</v>
      </c>
      <c r="BA54" s="99">
        <f t="shared" si="18"/>
        <v>0.45037233590975667</v>
      </c>
      <c r="BB54" s="99">
        <f t="shared" si="18"/>
        <v>0.44559024012271742</v>
      </c>
      <c r="BC54" s="99">
        <f t="shared" si="18"/>
        <v>0.49024791980159321</v>
      </c>
      <c r="BD54" s="99">
        <f t="shared" si="18"/>
        <v>0.40068803014671062</v>
      </c>
      <c r="BE54" s="99">
        <f t="shared" si="18"/>
        <v>0.40992036345797978</v>
      </c>
      <c r="BF54" s="99">
        <f t="shared" si="18"/>
        <v>0.40679147907474267</v>
      </c>
      <c r="BG54" s="99">
        <f t="shared" si="18"/>
        <v>0.40071527611947033</v>
      </c>
      <c r="BH54" s="99">
        <f t="shared" si="18"/>
        <v>0.36552019651403356</v>
      </c>
      <c r="BI54" s="99">
        <f t="shared" si="18"/>
        <v>0.39865107362720664</v>
      </c>
      <c r="BJ54" s="99">
        <f t="shared" si="19"/>
        <v>0.4110668642192703</v>
      </c>
      <c r="BK54" s="99">
        <f t="shared" si="19"/>
        <v>0.39790490445320792</v>
      </c>
      <c r="BL54" s="99">
        <f t="shared" si="19"/>
        <v>0.49186259343520611</v>
      </c>
      <c r="BM54" s="99">
        <f t="shared" si="19"/>
        <v>0.69871724211210307</v>
      </c>
      <c r="BN54" s="99">
        <f t="shared" si="19"/>
        <v>0.73677824220758836</v>
      </c>
      <c r="BO54" s="99">
        <f t="shared" si="19"/>
        <v>0.70375578828679153</v>
      </c>
      <c r="BP54" s="99">
        <f t="shared" si="19"/>
        <v>0.70132001443198533</v>
      </c>
      <c r="BQ54" s="99">
        <f t="shared" si="19"/>
        <v>0.7040973008485043</v>
      </c>
      <c r="BR54" s="99">
        <f t="shared" ref="BR54:BS54" si="31">BR34-BR10</f>
        <v>0.67582464713076185</v>
      </c>
      <c r="BS54" s="99">
        <f t="shared" si="31"/>
        <v>0.69547067300819698</v>
      </c>
      <c r="BT54" s="99">
        <f t="shared" ref="BT54:BU54" si="32">BT34-BT10</f>
        <v>0.71985258030441379</v>
      </c>
      <c r="BU54" s="99">
        <f t="shared" si="32"/>
        <v>0.70800775140743255</v>
      </c>
      <c r="BV54" s="99">
        <f t="shared" ref="BV54" si="33">BV34-BV10</f>
        <v>0.6935759074156671</v>
      </c>
      <c r="BW54" s="99"/>
      <c r="BX54" s="99"/>
      <c r="BY54" s="99"/>
      <c r="BZ54" s="99"/>
      <c r="CA54" s="99"/>
      <c r="CB54" s="99"/>
      <c r="CC54" s="99"/>
      <c r="CD54" s="99"/>
      <c r="CE54" s="99"/>
      <c r="CF54" s="99"/>
      <c r="CG54" s="99"/>
      <c r="CH54" s="128"/>
    </row>
    <row r="55" spans="1:92" ht="11.25" customHeight="1" x14ac:dyDescent="0.25">
      <c r="B55" s="64"/>
      <c r="C55" s="64" t="s">
        <v>9</v>
      </c>
      <c r="D55" s="88">
        <f t="shared" ref="D55:AF55" si="34">D35-D11</f>
        <v>0.2359458996422017</v>
      </c>
      <c r="E55" s="88">
        <f t="shared" si="34"/>
        <v>0.25497908566630745</v>
      </c>
      <c r="F55" s="88">
        <f t="shared" si="34"/>
        <v>0.28479980708707631</v>
      </c>
      <c r="G55" s="99">
        <f t="shared" si="34"/>
        <v>0.25129294712074834</v>
      </c>
      <c r="H55" s="99">
        <f t="shared" si="34"/>
        <v>0.20586162937500951</v>
      </c>
      <c r="I55" s="99">
        <f t="shared" si="34"/>
        <v>0.22310340410059126</v>
      </c>
      <c r="J55" s="99">
        <f t="shared" si="34"/>
        <v>0.2186803657111609</v>
      </c>
      <c r="K55" s="99">
        <f t="shared" si="34"/>
        <v>0.2171723804901875</v>
      </c>
      <c r="L55" s="99">
        <f t="shared" si="34"/>
        <v>0.22624280855683754</v>
      </c>
      <c r="M55" s="99">
        <f t="shared" si="34"/>
        <v>0.23302717299166975</v>
      </c>
      <c r="N55" s="99">
        <f t="shared" si="34"/>
        <v>0.22185808902630821</v>
      </c>
      <c r="O55" s="99">
        <f t="shared" si="34"/>
        <v>0.22546314916843713</v>
      </c>
      <c r="P55" s="99">
        <f t="shared" si="34"/>
        <v>0.15807004728260843</v>
      </c>
      <c r="Q55" s="99">
        <f t="shared" si="34"/>
        <v>0.18757578509273198</v>
      </c>
      <c r="R55" s="99">
        <f t="shared" si="34"/>
        <v>0.16694722397966366</v>
      </c>
      <c r="S55" s="99">
        <f t="shared" si="34"/>
        <v>0.16977585077791968</v>
      </c>
      <c r="T55" s="99">
        <f t="shared" si="34"/>
        <v>0.15652603756045913</v>
      </c>
      <c r="U55" s="99">
        <f t="shared" si="34"/>
        <v>0.20065733220520077</v>
      </c>
      <c r="V55" s="99">
        <f t="shared" si="34"/>
        <v>0.20411452222491366</v>
      </c>
      <c r="W55" s="99">
        <f t="shared" si="34"/>
        <v>0.19137244041196411</v>
      </c>
      <c r="X55" s="99">
        <f t="shared" si="34"/>
        <v>0.21677158339246283</v>
      </c>
      <c r="Y55" s="99">
        <f t="shared" si="34"/>
        <v>0.22215608449614521</v>
      </c>
      <c r="Z55" s="99">
        <f t="shared" si="34"/>
        <v>0.21414210746695961</v>
      </c>
      <c r="AA55" s="99">
        <f t="shared" si="34"/>
        <v>0.22256896222301581</v>
      </c>
      <c r="AB55" s="99">
        <f t="shared" si="34"/>
        <v>0.21587167917564809</v>
      </c>
      <c r="AC55" s="99">
        <f t="shared" si="34"/>
        <v>0.20977021282234976</v>
      </c>
      <c r="AD55" s="99">
        <f t="shared" si="34"/>
        <v>0.17978373641572265</v>
      </c>
      <c r="AE55" s="99">
        <f t="shared" si="34"/>
        <v>0.20015631861826844</v>
      </c>
      <c r="AF55" s="99">
        <f t="shared" si="34"/>
        <v>0.22328632665779402</v>
      </c>
      <c r="AG55" s="99">
        <f t="shared" si="10"/>
        <v>0.24009560708104427</v>
      </c>
      <c r="AH55" s="99">
        <f t="shared" si="10"/>
        <v>0.25382163587632256</v>
      </c>
      <c r="AI55" s="99">
        <f t="shared" si="10"/>
        <v>0.2347989113416391</v>
      </c>
      <c r="AJ55" s="99">
        <f t="shared" si="11"/>
        <v>0.24467365645441852</v>
      </c>
      <c r="AK55" s="99">
        <f t="shared" si="11"/>
        <v>0.28757774181478801</v>
      </c>
      <c r="AL55" s="99">
        <f t="shared" si="12"/>
        <v>0.26931233242190533</v>
      </c>
      <c r="AM55" s="99">
        <f t="shared" si="12"/>
        <v>0.25600935848651929</v>
      </c>
      <c r="AN55" s="99">
        <f t="shared" si="13"/>
        <v>0.2492697114566429</v>
      </c>
      <c r="AO55" s="99">
        <f t="shared" si="13"/>
        <v>0.20857285210600196</v>
      </c>
      <c r="AP55" s="99">
        <f t="shared" si="14"/>
        <v>0.18998305477128774</v>
      </c>
      <c r="AQ55" s="99">
        <f t="shared" si="14"/>
        <v>0.15303641298108595</v>
      </c>
      <c r="AR55" s="99">
        <f t="shared" si="15"/>
        <v>0.1668910108656867</v>
      </c>
      <c r="AS55" s="99">
        <f t="shared" si="15"/>
        <v>0.19107025861903537</v>
      </c>
      <c r="AT55" s="99">
        <f t="shared" si="16"/>
        <v>0.23180966954123861</v>
      </c>
      <c r="AU55" s="99">
        <f t="shared" si="16"/>
        <v>0.186249423326597</v>
      </c>
      <c r="AV55" s="99">
        <f t="shared" si="17"/>
        <v>0.17351170844043295</v>
      </c>
      <c r="AW55" s="99">
        <f t="shared" si="17"/>
        <v>0.18707029967452549</v>
      </c>
      <c r="AX55" s="99">
        <f t="shared" si="18"/>
        <v>0.18886224253884976</v>
      </c>
      <c r="AY55" s="99">
        <f t="shared" si="18"/>
        <v>0.2919001830376704</v>
      </c>
      <c r="AZ55" s="99">
        <f t="shared" si="18"/>
        <v>0.31510473262591532</v>
      </c>
      <c r="BA55" s="99">
        <f t="shared" si="18"/>
        <v>0.39681112048137557</v>
      </c>
      <c r="BB55" s="99">
        <f t="shared" si="18"/>
        <v>0.37730073364575389</v>
      </c>
      <c r="BC55" s="99">
        <f t="shared" si="18"/>
        <v>0.46718929937594211</v>
      </c>
      <c r="BD55" s="99">
        <f t="shared" si="18"/>
        <v>0.37727857186409253</v>
      </c>
      <c r="BE55" s="99">
        <f t="shared" si="18"/>
        <v>0.37246616551006362</v>
      </c>
      <c r="BF55" s="99">
        <f t="shared" si="18"/>
        <v>0.36489838538999564</v>
      </c>
      <c r="BG55" s="99">
        <f t="shared" si="18"/>
        <v>0.38792520017314658</v>
      </c>
      <c r="BH55" s="99">
        <f t="shared" si="18"/>
        <v>0.36362502589150303</v>
      </c>
      <c r="BI55" s="99">
        <f t="shared" si="18"/>
        <v>0.3941216712112432</v>
      </c>
      <c r="BJ55" s="99">
        <f t="shared" si="19"/>
        <v>0.38297724213257212</v>
      </c>
      <c r="BK55" s="99">
        <f t="shared" si="19"/>
        <v>0.38489745837371991</v>
      </c>
      <c r="BL55" s="99">
        <f t="shared" si="19"/>
        <v>0.43670630663414656</v>
      </c>
      <c r="BM55" s="99">
        <f t="shared" si="19"/>
        <v>0.63187475579456631</v>
      </c>
      <c r="BN55" s="99">
        <f t="shared" si="19"/>
        <v>0.64886516210650313</v>
      </c>
      <c r="BO55" s="99">
        <f t="shared" si="19"/>
        <v>0.66315199792687451</v>
      </c>
      <c r="BP55" s="99">
        <f t="shared" si="19"/>
        <v>0.69992078724675721</v>
      </c>
      <c r="BQ55" s="99">
        <f t="shared" si="19"/>
        <v>0.65942964457793352</v>
      </c>
      <c r="BR55" s="99">
        <f t="shared" ref="BR55:BS55" si="35">BR35-BR11</f>
        <v>0.65340712721669547</v>
      </c>
      <c r="BS55" s="99">
        <f t="shared" si="35"/>
        <v>0.66384105453412445</v>
      </c>
      <c r="BT55" s="99">
        <f t="shared" ref="BT55:BU55" si="36">BT35-BT11</f>
        <v>0.72343659551633088</v>
      </c>
      <c r="BU55" s="99">
        <f t="shared" si="36"/>
        <v>0.68722906721840715</v>
      </c>
      <c r="BV55" s="99">
        <f t="shared" ref="BV55" si="37">BV35-BV11</f>
        <v>0.68667445784323355</v>
      </c>
      <c r="BW55" s="99"/>
      <c r="BX55" s="99"/>
      <c r="BY55" s="99"/>
      <c r="BZ55" s="99"/>
      <c r="CA55" s="99"/>
      <c r="CB55" s="99"/>
      <c r="CC55" s="99"/>
      <c r="CD55" s="99"/>
      <c r="CE55" s="99"/>
      <c r="CF55" s="99"/>
      <c r="CG55" s="99"/>
      <c r="CH55" s="128"/>
    </row>
    <row r="56" spans="1:92" ht="11.25" customHeight="1" x14ac:dyDescent="0.25">
      <c r="B56" s="64"/>
      <c r="C56" s="64" t="s">
        <v>14</v>
      </c>
      <c r="D56" s="88">
        <f t="shared" ref="D56:AF56" si="38">D36-D12</f>
        <v>0.2147593557541172</v>
      </c>
      <c r="E56" s="88">
        <f t="shared" si="38"/>
        <v>0.20551560926730605</v>
      </c>
      <c r="F56" s="88">
        <f t="shared" si="38"/>
        <v>0.18493783473322978</v>
      </c>
      <c r="G56" s="99">
        <f t="shared" si="38"/>
        <v>0.18682648530360169</v>
      </c>
      <c r="H56" s="99">
        <f t="shared" si="38"/>
        <v>0.20650054416287666</v>
      </c>
      <c r="I56" s="99">
        <f t="shared" si="38"/>
        <v>0.21514052321933885</v>
      </c>
      <c r="J56" s="99">
        <f t="shared" si="38"/>
        <v>0.22108675174900139</v>
      </c>
      <c r="K56" s="99">
        <f t="shared" si="38"/>
        <v>0.23754027247465714</v>
      </c>
      <c r="L56" s="99">
        <f t="shared" si="38"/>
        <v>0.3256406210949967</v>
      </c>
      <c r="M56" s="99">
        <f t="shared" si="38"/>
        <v>0.3174729793444806</v>
      </c>
      <c r="N56" s="99">
        <f t="shared" si="38"/>
        <v>0.32671361724002868</v>
      </c>
      <c r="O56" s="99">
        <f t="shared" si="38"/>
        <v>0.33044116636671195</v>
      </c>
      <c r="P56" s="99">
        <f t="shared" si="38"/>
        <v>0.13007325291140504</v>
      </c>
      <c r="Q56" s="99">
        <f t="shared" si="38"/>
        <v>0.15757696935645971</v>
      </c>
      <c r="R56" s="99">
        <f t="shared" si="38"/>
        <v>0.15514105997089267</v>
      </c>
      <c r="S56" s="99">
        <f t="shared" si="38"/>
        <v>0.14705005986746045</v>
      </c>
      <c r="T56" s="99">
        <f t="shared" si="38"/>
        <v>0.14834627605135076</v>
      </c>
      <c r="U56" s="99">
        <f t="shared" si="38"/>
        <v>0.20807645865502344</v>
      </c>
      <c r="V56" s="99">
        <f t="shared" si="38"/>
        <v>0.22065705019346815</v>
      </c>
      <c r="W56" s="99">
        <f t="shared" si="38"/>
        <v>0.219917789971392</v>
      </c>
      <c r="X56" s="99">
        <f t="shared" si="38"/>
        <v>0.2367614904048585</v>
      </c>
      <c r="Y56" s="99">
        <f t="shared" si="38"/>
        <v>0.23832046405911989</v>
      </c>
      <c r="Z56" s="99">
        <f t="shared" si="38"/>
        <v>0.25110815329516889</v>
      </c>
      <c r="AA56" s="99">
        <f t="shared" si="38"/>
        <v>0.23803790134360447</v>
      </c>
      <c r="AB56" s="99">
        <f t="shared" si="38"/>
        <v>0.22093152650422976</v>
      </c>
      <c r="AC56" s="99">
        <f t="shared" si="38"/>
        <v>0.17308937219456499</v>
      </c>
      <c r="AD56" s="99">
        <f t="shared" si="38"/>
        <v>0.18953794646958499</v>
      </c>
      <c r="AE56" s="99">
        <f t="shared" si="38"/>
        <v>0.19912469916860953</v>
      </c>
      <c r="AF56" s="99">
        <f t="shared" si="38"/>
        <v>0.19602973990934647</v>
      </c>
      <c r="AG56" s="99">
        <f t="shared" si="10"/>
        <v>0.2440705690168663</v>
      </c>
      <c r="AH56" s="99">
        <f t="shared" si="10"/>
        <v>0.22177114685983135</v>
      </c>
      <c r="AI56" s="99">
        <f t="shared" si="10"/>
        <v>0.21795791816397525</v>
      </c>
      <c r="AJ56" s="99">
        <f t="shared" si="11"/>
        <v>0.20141107399184133</v>
      </c>
      <c r="AK56" s="99">
        <f t="shared" si="11"/>
        <v>0.24748730146708464</v>
      </c>
      <c r="AL56" s="99">
        <f t="shared" si="12"/>
        <v>0.23957255763006469</v>
      </c>
      <c r="AM56" s="99">
        <f t="shared" si="12"/>
        <v>0.24824298431117775</v>
      </c>
      <c r="AN56" s="99">
        <f t="shared" si="13"/>
        <v>0.23954212515250006</v>
      </c>
      <c r="AO56" s="99">
        <f t="shared" si="13"/>
        <v>0.20222854327716888</v>
      </c>
      <c r="AP56" s="99">
        <f t="shared" si="14"/>
        <v>0.16688292497686064</v>
      </c>
      <c r="AQ56" s="99">
        <f t="shared" si="14"/>
        <v>0.16935882658692059</v>
      </c>
      <c r="AR56" s="99">
        <f t="shared" si="15"/>
        <v>0.18508897799034152</v>
      </c>
      <c r="AS56" s="99">
        <f t="shared" si="15"/>
        <v>0.20120001511543606</v>
      </c>
      <c r="AT56" s="99">
        <f t="shared" si="16"/>
        <v>0.23299657272682417</v>
      </c>
      <c r="AU56" s="99">
        <f t="shared" si="16"/>
        <v>0.15522873375655166</v>
      </c>
      <c r="AV56" s="99">
        <f t="shared" si="17"/>
        <v>0.16047187845927269</v>
      </c>
      <c r="AW56" s="99">
        <f t="shared" si="17"/>
        <v>0.17149676103804623</v>
      </c>
      <c r="AX56" s="99">
        <f t="shared" si="18"/>
        <v>0.19651393753392732</v>
      </c>
      <c r="AY56" s="99">
        <f t="shared" si="18"/>
        <v>0.30675059648562275</v>
      </c>
      <c r="AZ56" s="99">
        <f t="shared" si="18"/>
        <v>0.31942409518578607</v>
      </c>
      <c r="BA56" s="99">
        <f t="shared" si="18"/>
        <v>0.37767143108693801</v>
      </c>
      <c r="BB56" s="99">
        <f t="shared" si="18"/>
        <v>0.34688894609906917</v>
      </c>
      <c r="BC56" s="99">
        <f t="shared" si="18"/>
        <v>0.45706516964468946</v>
      </c>
      <c r="BD56" s="99">
        <f t="shared" si="18"/>
        <v>0.33296916868982862</v>
      </c>
      <c r="BE56" s="99">
        <f t="shared" si="18"/>
        <v>0.29878916966939073</v>
      </c>
      <c r="BF56" s="99">
        <f t="shared" si="18"/>
        <v>0.33170122199009278</v>
      </c>
      <c r="BG56" s="99">
        <f t="shared" si="18"/>
        <v>0.30352458573368146</v>
      </c>
      <c r="BH56" s="99">
        <f t="shared" si="18"/>
        <v>0.29065821859228791</v>
      </c>
      <c r="BI56" s="99">
        <f t="shared" si="18"/>
        <v>0.34411264986912116</v>
      </c>
      <c r="BJ56" s="99">
        <f t="shared" si="19"/>
        <v>0.3435412056581324</v>
      </c>
      <c r="BK56" s="99">
        <f t="shared" si="19"/>
        <v>0.32738737003823459</v>
      </c>
      <c r="BL56" s="99">
        <f t="shared" si="19"/>
        <v>0.42030281689845772</v>
      </c>
      <c r="BM56" s="99">
        <f t="shared" si="19"/>
        <v>0.62803730593672036</v>
      </c>
      <c r="BN56" s="99">
        <f t="shared" si="19"/>
        <v>0.64597387428196562</v>
      </c>
      <c r="BO56" s="99">
        <f t="shared" si="19"/>
        <v>0.6434937991414138</v>
      </c>
      <c r="BP56" s="99">
        <f t="shared" si="19"/>
        <v>0.25610715070632217</v>
      </c>
      <c r="BQ56" s="99">
        <f t="shared" si="19"/>
        <v>0.57030987822673929</v>
      </c>
      <c r="BR56" s="99">
        <f t="shared" ref="BR56:BS56" si="39">BR36-BR12</f>
        <v>0.62887516273181276</v>
      </c>
      <c r="BS56" s="99">
        <f t="shared" si="39"/>
        <v>0.68089869258949065</v>
      </c>
      <c r="BT56" s="99">
        <f t="shared" ref="BT56:BU56" si="40">BT36-BT12</f>
        <v>0.70194801816756858</v>
      </c>
      <c r="BU56" s="99">
        <f t="shared" si="40"/>
        <v>0.67885340012017359</v>
      </c>
      <c r="BV56" s="99">
        <f t="shared" ref="BV56" si="41">BV36-BV12</f>
        <v>0.70279875230687594</v>
      </c>
      <c r="BW56" s="99"/>
      <c r="BX56" s="99"/>
      <c r="BY56" s="99"/>
      <c r="BZ56" s="99"/>
      <c r="CA56" s="99"/>
      <c r="CB56" s="99"/>
      <c r="CC56" s="99"/>
      <c r="CD56" s="99"/>
      <c r="CE56" s="99"/>
      <c r="CF56" s="99"/>
      <c r="CG56" s="99"/>
      <c r="CH56" s="128"/>
    </row>
    <row r="57" spans="1:92" ht="11.25" customHeight="1" x14ac:dyDescent="0.25">
      <c r="A57" s="113"/>
      <c r="B57" s="114"/>
      <c r="C57" s="114" t="s">
        <v>48</v>
      </c>
      <c r="D57" s="98"/>
      <c r="E57" s="98"/>
      <c r="F57" s="98"/>
      <c r="G57" s="129"/>
      <c r="H57" s="129"/>
      <c r="I57" s="129"/>
      <c r="J57" s="129"/>
      <c r="K57" s="129"/>
      <c r="L57" s="129"/>
      <c r="M57" s="129"/>
      <c r="N57" s="129"/>
      <c r="O57" s="129"/>
      <c r="P57" s="129">
        <f t="shared" ref="P57:AF57" si="42">P37-P13</f>
        <v>0.11657501139734094</v>
      </c>
      <c r="Q57" s="129">
        <f t="shared" si="42"/>
        <v>0.10428880110014926</v>
      </c>
      <c r="R57" s="129">
        <f t="shared" si="42"/>
        <v>0.1123617357024056</v>
      </c>
      <c r="S57" s="129">
        <f t="shared" si="42"/>
        <v>0.12196706550228864</v>
      </c>
      <c r="T57" s="129">
        <f t="shared" si="42"/>
        <v>0.11918764400749726</v>
      </c>
      <c r="U57" s="129">
        <f t="shared" si="42"/>
        <v>0.12200771985928593</v>
      </c>
      <c r="V57" s="129">
        <f t="shared" si="42"/>
        <v>0.10487628054223386</v>
      </c>
      <c r="W57" s="129">
        <f t="shared" si="42"/>
        <v>0.112170663946765</v>
      </c>
      <c r="X57" s="129">
        <f t="shared" si="42"/>
        <v>0.11517185491670734</v>
      </c>
      <c r="Y57" s="129">
        <f t="shared" si="42"/>
        <v>0.11360001977770118</v>
      </c>
      <c r="Z57" s="129">
        <f t="shared" si="42"/>
        <v>0.10192241025801518</v>
      </c>
      <c r="AA57" s="129">
        <f t="shared" si="42"/>
        <v>0.12115272749424388</v>
      </c>
      <c r="AB57" s="129">
        <f t="shared" si="42"/>
        <v>0.13276293300925968</v>
      </c>
      <c r="AC57" s="129">
        <f t="shared" si="42"/>
        <v>9.0341649218274256E-2</v>
      </c>
      <c r="AD57" s="129">
        <f t="shared" si="42"/>
        <v>7.7763175410464846E-2</v>
      </c>
      <c r="AE57" s="129">
        <f t="shared" si="42"/>
        <v>6.3149750168903118E-2</v>
      </c>
      <c r="AF57" s="129">
        <f t="shared" si="42"/>
        <v>6.6811932096726423E-2</v>
      </c>
      <c r="AG57" s="129">
        <f t="shared" si="10"/>
        <v>0.11208466694604979</v>
      </c>
      <c r="AH57" s="129">
        <f t="shared" si="10"/>
        <v>0.13222423062387012</v>
      </c>
      <c r="AI57" s="129">
        <f t="shared" si="10"/>
        <v>0.13269852200529098</v>
      </c>
      <c r="AJ57" s="129">
        <f t="shared" si="11"/>
        <v>0.13775517027015738</v>
      </c>
      <c r="AK57" s="129">
        <f t="shared" si="11"/>
        <v>0.15805563138192635</v>
      </c>
      <c r="AL57" s="129">
        <f t="shared" si="12"/>
        <v>0.1351262676342273</v>
      </c>
      <c r="AM57" s="129">
        <f t="shared" si="12"/>
        <v>0.13266994738814653</v>
      </c>
      <c r="AN57" s="129">
        <f t="shared" si="13"/>
        <v>0.11922524564705661</v>
      </c>
      <c r="AO57" s="129">
        <f t="shared" si="13"/>
        <v>0.12046246425121865</v>
      </c>
      <c r="AP57" s="129">
        <f t="shared" si="14"/>
        <v>0.12280414279925189</v>
      </c>
      <c r="AQ57" s="129">
        <f t="shared" si="14"/>
        <v>0.1285046494773443</v>
      </c>
      <c r="AR57" s="129">
        <f t="shared" si="15"/>
        <v>0.12726609815932655</v>
      </c>
      <c r="AS57" s="129">
        <f t="shared" si="15"/>
        <v>0.12576937470043603</v>
      </c>
      <c r="AT57" s="129">
        <f t="shared" si="16"/>
        <v>0.16014568754337333</v>
      </c>
      <c r="AU57" s="129">
        <f t="shared" si="16"/>
        <v>0.13236862217235235</v>
      </c>
      <c r="AV57" s="129">
        <f t="shared" si="17"/>
        <v>0.12227078045546413</v>
      </c>
      <c r="AW57" s="129">
        <f t="shared" si="17"/>
        <v>0.15222068042175252</v>
      </c>
      <c r="AX57" s="129">
        <f t="shared" si="18"/>
        <v>0.20340204969430964</v>
      </c>
      <c r="AY57" s="129">
        <f t="shared" si="18"/>
        <v>0.27520057729060809</v>
      </c>
      <c r="AZ57" s="129">
        <f t="shared" si="18"/>
        <v>0.27011430659529623</v>
      </c>
      <c r="BA57" s="129">
        <f t="shared" si="18"/>
        <v>0.27583170082241004</v>
      </c>
      <c r="BB57" s="129">
        <f t="shared" si="18"/>
        <v>0.25215273879340394</v>
      </c>
      <c r="BC57" s="129">
        <f t="shared" si="18"/>
        <v>0.3484914465082678</v>
      </c>
      <c r="BD57" s="129">
        <f t="shared" si="18"/>
        <v>0.28084018214545203</v>
      </c>
      <c r="BE57" s="129">
        <f t="shared" si="18"/>
        <v>0.23650172099146438</v>
      </c>
      <c r="BF57" s="129">
        <f t="shared" si="18"/>
        <v>0.23599868020787795</v>
      </c>
      <c r="BG57" s="129">
        <f t="shared" si="18"/>
        <v>0.26124879390257938</v>
      </c>
      <c r="BH57" s="129">
        <f t="shared" si="18"/>
        <v>0.22939481402955941</v>
      </c>
      <c r="BI57" s="129">
        <f>BI37-BI13</f>
        <v>0.31628159697948632</v>
      </c>
      <c r="BJ57" s="129">
        <f t="shared" si="19"/>
        <v>0.34374503282034041</v>
      </c>
      <c r="BK57" s="129">
        <f t="shared" si="19"/>
        <v>0.31870507038256335</v>
      </c>
      <c r="BL57" s="129">
        <f t="shared" si="19"/>
        <v>0.45447038306249787</v>
      </c>
      <c r="BM57" s="129">
        <f t="shared" si="19"/>
        <v>0.65900467885386682</v>
      </c>
      <c r="BN57" s="129">
        <f t="shared" si="19"/>
        <v>0.68767971062078992</v>
      </c>
      <c r="BO57" s="129">
        <f t="shared" si="19"/>
        <v>0.7187600848620086</v>
      </c>
      <c r="BP57" s="129">
        <f t="shared" si="19"/>
        <v>0.64856478560300879</v>
      </c>
      <c r="BQ57" s="129">
        <f t="shared" si="19"/>
        <v>0.66998903982817382</v>
      </c>
      <c r="BR57" s="129">
        <f t="shared" ref="BR57:BS57" si="43">BR37-BR13</f>
        <v>0.64288037108123142</v>
      </c>
      <c r="BS57" s="129">
        <f t="shared" si="43"/>
        <v>0.6555683756980546</v>
      </c>
      <c r="BT57" s="129">
        <f t="shared" ref="BT57:BU57" si="44">BT37-BT13</f>
        <v>0.7279318221971991</v>
      </c>
      <c r="BU57" s="129">
        <f t="shared" si="44"/>
        <v>0.70322289292785456</v>
      </c>
      <c r="BV57" s="129">
        <f t="shared" ref="BV57" si="45">BV37-BV13</f>
        <v>0.69575341873898822</v>
      </c>
      <c r="BW57" s="99"/>
      <c r="BX57" s="99"/>
      <c r="BY57" s="99"/>
      <c r="BZ57" s="99"/>
      <c r="CA57" s="99"/>
      <c r="CB57" s="99"/>
      <c r="CC57" s="99"/>
      <c r="CD57" s="99"/>
      <c r="CE57" s="99"/>
      <c r="CF57" s="99"/>
      <c r="CG57" s="99"/>
      <c r="CH57" s="128"/>
    </row>
    <row r="58" spans="1:92" ht="11.25" customHeight="1" thickBot="1" x14ac:dyDescent="0.3">
      <c r="A58" s="74" t="s">
        <v>15</v>
      </c>
      <c r="B58" s="64"/>
      <c r="C58" s="64" t="s">
        <v>13</v>
      </c>
      <c r="D58" s="88">
        <f t="shared" ref="D58:O58" si="46">D38-D14</f>
        <v>0.12550493939662966</v>
      </c>
      <c r="E58" s="88">
        <f t="shared" si="46"/>
        <v>0.10327122302087344</v>
      </c>
      <c r="F58" s="88">
        <f t="shared" si="46"/>
        <v>9.0510765135544347E-2</v>
      </c>
      <c r="G58" s="99">
        <f t="shared" si="46"/>
        <v>0.11551611017042096</v>
      </c>
      <c r="H58" s="99">
        <f t="shared" si="46"/>
        <v>0.12536361787111794</v>
      </c>
      <c r="I58" s="99">
        <f t="shared" si="46"/>
        <v>0.11358980165436994</v>
      </c>
      <c r="J58" s="99">
        <f t="shared" si="46"/>
        <v>8.905617302349178E-2</v>
      </c>
      <c r="K58" s="99">
        <f t="shared" si="46"/>
        <v>7.3663407834530181E-2</v>
      </c>
      <c r="L58" s="99">
        <f t="shared" si="46"/>
        <v>0.10047822644853444</v>
      </c>
      <c r="M58" s="99">
        <f t="shared" si="46"/>
        <v>0.10812864846585368</v>
      </c>
      <c r="N58" s="99">
        <f t="shared" si="46"/>
        <v>0.10106846711906892</v>
      </c>
      <c r="O58" s="99">
        <f t="shared" si="46"/>
        <v>0.11079124205296731</v>
      </c>
      <c r="P58" s="99">
        <f t="shared" ref="P58:AF58" si="47">P38-P14</f>
        <v>0.11298487606668983</v>
      </c>
      <c r="Q58" s="99">
        <f t="shared" si="47"/>
        <v>0.10723067876983716</v>
      </c>
      <c r="R58" s="99">
        <f t="shared" si="47"/>
        <v>0.10929556459166045</v>
      </c>
      <c r="S58" s="99">
        <f t="shared" si="47"/>
        <v>0.11433082776357217</v>
      </c>
      <c r="T58" s="99">
        <f t="shared" si="47"/>
        <v>0.11794041658351739</v>
      </c>
      <c r="U58" s="99">
        <f t="shared" si="47"/>
        <v>0.11571362120446027</v>
      </c>
      <c r="V58" s="99">
        <f t="shared" si="47"/>
        <v>0.11348848423836122</v>
      </c>
      <c r="W58" s="99">
        <f t="shared" si="47"/>
        <v>0.12206170980153219</v>
      </c>
      <c r="X58" s="99">
        <f t="shared" si="47"/>
        <v>0.12044320059165825</v>
      </c>
      <c r="Y58" s="99">
        <f t="shared" si="47"/>
        <v>0.12332594079069059</v>
      </c>
      <c r="Z58" s="99">
        <f t="shared" si="47"/>
        <v>0.10054000312408595</v>
      </c>
      <c r="AA58" s="99">
        <f t="shared" si="47"/>
        <v>0.10821482840077357</v>
      </c>
      <c r="AB58" s="99">
        <f t="shared" si="47"/>
        <v>0.1198769749915094</v>
      </c>
      <c r="AC58" s="99">
        <f t="shared" si="47"/>
        <v>0.12649034615105714</v>
      </c>
      <c r="AD58" s="99">
        <f t="shared" si="47"/>
        <v>0.10181986031058754</v>
      </c>
      <c r="AE58" s="99">
        <f t="shared" si="47"/>
        <v>0.11639899552319388</v>
      </c>
      <c r="AF58" s="99">
        <f t="shared" si="47"/>
        <v>0.1313894281624699</v>
      </c>
      <c r="AG58" s="99">
        <f t="shared" si="10"/>
        <v>0.12830245421600761</v>
      </c>
      <c r="AH58" s="99">
        <f t="shared" si="10"/>
        <v>0.11394402121269565</v>
      </c>
      <c r="AI58" s="99">
        <f t="shared" si="10"/>
        <v>0.13176141745087167</v>
      </c>
      <c r="AJ58" s="99">
        <f t="shared" si="11"/>
        <v>0.12538627101754463</v>
      </c>
      <c r="AK58" s="99">
        <f t="shared" si="11"/>
        <v>0.11924875246815603</v>
      </c>
      <c r="AL58" s="99">
        <f t="shared" si="12"/>
        <v>0.11310074181773899</v>
      </c>
      <c r="AM58" s="99">
        <f t="shared" si="12"/>
        <v>0.1289545294571206</v>
      </c>
      <c r="AN58" s="99">
        <f t="shared" si="13"/>
        <v>0.13094713048287021</v>
      </c>
      <c r="AO58" s="99">
        <f t="shared" si="13"/>
        <v>0.13438037076659803</v>
      </c>
      <c r="AP58" s="99">
        <f t="shared" si="14"/>
        <v>0.11359226826765134</v>
      </c>
      <c r="AQ58" s="99">
        <f t="shared" si="14"/>
        <v>0.13141053052017426</v>
      </c>
      <c r="AR58" s="99">
        <f t="shared" ref="AR58:AS62" si="48">AR38-AR14</f>
        <v>0.13423966909741747</v>
      </c>
      <c r="AS58" s="99">
        <f t="shared" si="48"/>
        <v>0.12308748855137974</v>
      </c>
      <c r="AT58" s="99">
        <f t="shared" si="16"/>
        <v>0.10888491118758559</v>
      </c>
      <c r="AU58" s="99">
        <f t="shared" si="16"/>
        <v>0.1229695210204591</v>
      </c>
      <c r="AV58" s="99">
        <f t="shared" si="17"/>
        <v>0.13754443198614785</v>
      </c>
      <c r="AW58" s="99">
        <f t="shared" si="17"/>
        <v>0.13282841532188616</v>
      </c>
      <c r="AX58" s="99">
        <f t="shared" si="18"/>
        <v>0.1170895660953768</v>
      </c>
      <c r="AY58" s="99">
        <f t="shared" si="18"/>
        <v>0.12688043042908337</v>
      </c>
      <c r="AZ58" s="130"/>
      <c r="BA58" s="130"/>
      <c r="BB58" s="130"/>
      <c r="BC58" s="130"/>
      <c r="BD58" s="130"/>
      <c r="BE58" s="130"/>
      <c r="BF58" s="130"/>
      <c r="BG58" s="130">
        <f t="shared" ref="BG58:BN58" si="49">BG44-BG20</f>
        <v>0.36389093707506426</v>
      </c>
      <c r="BH58" s="130">
        <f t="shared" si="49"/>
        <v>0.32002461278175431</v>
      </c>
      <c r="BI58" s="130">
        <f t="shared" si="49"/>
        <v>0.37246696094119081</v>
      </c>
      <c r="BJ58" s="130">
        <f t="shared" si="49"/>
        <v>0.38933261707146194</v>
      </c>
      <c r="BK58" s="130">
        <f>BK44-BK20</f>
        <v>0.37779271158469996</v>
      </c>
      <c r="BL58" s="130">
        <f t="shared" si="49"/>
        <v>0.48159919856380462</v>
      </c>
      <c r="BM58" s="130">
        <f t="shared" si="49"/>
        <v>0.68759820665972171</v>
      </c>
      <c r="BN58" s="130">
        <f t="shared" si="49"/>
        <v>0.71726872688151211</v>
      </c>
      <c r="BO58" s="130">
        <f t="shared" ref="BO58:BS58" si="50">BO44-BO20</f>
        <v>0.70701754585368626</v>
      </c>
      <c r="BP58" s="130">
        <f t="shared" si="50"/>
        <v>0.666063619652423</v>
      </c>
      <c r="BQ58" s="130">
        <f t="shared" si="50"/>
        <v>0.69146244566229775</v>
      </c>
      <c r="BR58" s="130">
        <f t="shared" si="50"/>
        <v>0.66447606657245295</v>
      </c>
      <c r="BS58" s="130">
        <f t="shared" si="50"/>
        <v>0.68419563045756959</v>
      </c>
      <c r="BT58" s="130">
        <f>BT44-BT20</f>
        <v>0.71206010692448629</v>
      </c>
      <c r="BU58" s="130">
        <f>BU44-BU20</f>
        <v>0.70691066602971553</v>
      </c>
      <c r="BV58" s="130">
        <f>BV44-BV20</f>
        <v>0.68921112350722602</v>
      </c>
      <c r="BW58" s="99"/>
      <c r="BX58" s="99"/>
      <c r="BY58" s="99"/>
      <c r="BZ58" s="99"/>
      <c r="CA58" s="99"/>
      <c r="CB58" s="99"/>
      <c r="CC58" s="99"/>
      <c r="CD58" s="99"/>
      <c r="CE58" s="99"/>
      <c r="CF58" s="99"/>
      <c r="CG58" s="99"/>
      <c r="CH58" s="128"/>
    </row>
    <row r="59" spans="1:92" ht="11.25" customHeight="1" thickTop="1" x14ac:dyDescent="0.25">
      <c r="B59" s="64"/>
      <c r="C59" s="64" t="s">
        <v>7</v>
      </c>
      <c r="D59" s="88">
        <f t="shared" ref="D59:O59" si="51">D39-D15</f>
        <v>0.11136627858146064</v>
      </c>
      <c r="E59" s="88">
        <f t="shared" si="51"/>
        <v>8.305299734385585E-2</v>
      </c>
      <c r="F59" s="88">
        <f t="shared" si="51"/>
        <v>6.8225688745790602E-2</v>
      </c>
      <c r="G59" s="99">
        <f t="shared" si="51"/>
        <v>9.1608821443366351E-2</v>
      </c>
      <c r="H59" s="99">
        <f t="shared" si="51"/>
        <v>0.11282173042616406</v>
      </c>
      <c r="I59" s="99">
        <f t="shared" si="51"/>
        <v>0.12429473478367248</v>
      </c>
      <c r="J59" s="99">
        <f t="shared" si="51"/>
        <v>9.643548654584011E-2</v>
      </c>
      <c r="K59" s="99">
        <f t="shared" si="51"/>
        <v>8.9996960215663391E-2</v>
      </c>
      <c r="L59" s="99">
        <f t="shared" si="51"/>
        <v>9.5661493655890606E-2</v>
      </c>
      <c r="M59" s="99">
        <f t="shared" si="51"/>
        <v>0.1082367856604316</v>
      </c>
      <c r="N59" s="99">
        <f t="shared" si="51"/>
        <v>9.3290333229497868E-2</v>
      </c>
      <c r="O59" s="99">
        <f t="shared" si="51"/>
        <v>0.10631568894203847</v>
      </c>
      <c r="P59" s="99">
        <f t="shared" ref="P59:AF59" si="52">P39-P15</f>
        <v>0.11343308863534274</v>
      </c>
      <c r="Q59" s="99">
        <f t="shared" si="52"/>
        <v>0.11103467448579485</v>
      </c>
      <c r="R59" s="99">
        <f t="shared" si="52"/>
        <v>9.8813488415147033E-2</v>
      </c>
      <c r="S59" s="99">
        <f t="shared" si="52"/>
        <v>0.11074727464606404</v>
      </c>
      <c r="T59" s="99">
        <f t="shared" si="52"/>
        <v>0.11628200025023716</v>
      </c>
      <c r="U59" s="99">
        <f t="shared" si="52"/>
        <v>0.13804091038189981</v>
      </c>
      <c r="V59" s="99">
        <f t="shared" si="52"/>
        <v>0.13616913749808957</v>
      </c>
      <c r="W59" s="99">
        <f t="shared" si="52"/>
        <v>0.13189772825450197</v>
      </c>
      <c r="X59" s="99">
        <f t="shared" si="52"/>
        <v>0.13392680013109759</v>
      </c>
      <c r="Y59" s="99">
        <f t="shared" si="52"/>
        <v>0.14323237147694945</v>
      </c>
      <c r="Z59" s="99">
        <f t="shared" si="52"/>
        <v>0.13411032598605699</v>
      </c>
      <c r="AA59" s="99">
        <f t="shared" si="52"/>
        <v>0.1223090676865537</v>
      </c>
      <c r="AB59" s="99">
        <f t="shared" si="52"/>
        <v>0.12870706208759541</v>
      </c>
      <c r="AC59" s="99">
        <f t="shared" si="52"/>
        <v>0.13026350524125752</v>
      </c>
      <c r="AD59" s="99">
        <f t="shared" si="52"/>
        <v>0.11835426195819299</v>
      </c>
      <c r="AE59" s="99">
        <f t="shared" si="52"/>
        <v>0.11894014948382958</v>
      </c>
      <c r="AF59" s="99">
        <f t="shared" si="52"/>
        <v>0.12999350348488425</v>
      </c>
      <c r="AG59" s="99">
        <f t="shared" si="10"/>
        <v>0.1356700643089237</v>
      </c>
      <c r="AH59" s="99">
        <f t="shared" si="10"/>
        <v>0.12844668204384169</v>
      </c>
      <c r="AI59" s="99">
        <f t="shared" si="10"/>
        <v>0.13141061409318588</v>
      </c>
      <c r="AJ59" s="99">
        <f t="shared" si="11"/>
        <v>0.11753454896332549</v>
      </c>
      <c r="AK59" s="99">
        <f t="shared" si="11"/>
        <v>0.12138913100613635</v>
      </c>
      <c r="AL59" s="99">
        <f t="shared" si="12"/>
        <v>0.11517755771263483</v>
      </c>
      <c r="AM59" s="99">
        <f t="shared" si="12"/>
        <v>0.12271840014384772</v>
      </c>
      <c r="AN59" s="99">
        <f t="shared" si="13"/>
        <v>0.1252627703791056</v>
      </c>
      <c r="AO59" s="99">
        <f t="shared" si="13"/>
        <v>0.12878544328682073</v>
      </c>
      <c r="AP59" s="99">
        <f t="shared" si="14"/>
        <v>0.12061766170805877</v>
      </c>
      <c r="AQ59" s="99">
        <f t="shared" si="14"/>
        <v>0.12348599371909863</v>
      </c>
      <c r="AR59" s="99">
        <f t="shared" si="48"/>
        <v>0.12793883529784811</v>
      </c>
      <c r="AS59" s="99">
        <f t="shared" si="48"/>
        <v>0.13401940557309189</v>
      </c>
      <c r="AT59" s="99">
        <f t="shared" si="16"/>
        <v>0.127952218523538</v>
      </c>
      <c r="AU59" s="99">
        <f t="shared" si="16"/>
        <v>0.12358444780343891</v>
      </c>
      <c r="AV59" s="99">
        <f t="shared" si="17"/>
        <v>0.1316956509601126</v>
      </c>
      <c r="AW59" s="99">
        <f t="shared" si="17"/>
        <v>0.1416556419457855</v>
      </c>
      <c r="AX59" s="99">
        <f t="shared" si="18"/>
        <v>0.13035790580774753</v>
      </c>
      <c r="AY59" s="99">
        <f t="shared" si="18"/>
        <v>0.1284988148587245</v>
      </c>
      <c r="AZ59" s="99">
        <f t="shared" ref="AZ59:BQ63" si="53">AZ38-AZ14</f>
        <v>0.13433546105584959</v>
      </c>
      <c r="BA59" s="99">
        <f t="shared" si="53"/>
        <v>0.13450401811617052</v>
      </c>
      <c r="BB59" s="99">
        <f t="shared" si="53"/>
        <v>0.11260615671373753</v>
      </c>
      <c r="BC59" s="99">
        <f t="shared" si="53"/>
        <v>0.12900522895923316</v>
      </c>
      <c r="BD59" s="99">
        <f t="shared" si="53"/>
        <v>0.13668172593440264</v>
      </c>
      <c r="BE59" s="99">
        <f t="shared" si="53"/>
        <v>0.13731120072863057</v>
      </c>
      <c r="BF59" s="99">
        <f t="shared" si="53"/>
        <v>0.12181294601665371</v>
      </c>
      <c r="BG59" s="99">
        <f t="shared" si="53"/>
        <v>0.12612576895356353</v>
      </c>
      <c r="BH59" s="99">
        <f t="shared" si="53"/>
        <v>0.13661365455474606</v>
      </c>
      <c r="BI59" s="99">
        <f t="shared" si="53"/>
        <v>0.13764544853915517</v>
      </c>
      <c r="BJ59" s="99">
        <f t="shared" si="53"/>
        <v>0.11103249352178857</v>
      </c>
      <c r="BK59" s="99">
        <f t="shared" si="53"/>
        <v>0.12215802011009824</v>
      </c>
      <c r="BL59" s="99">
        <f t="shared" si="53"/>
        <v>0.14949784656374154</v>
      </c>
      <c r="BM59" s="99">
        <f t="shared" si="53"/>
        <v>0.18201131657209846</v>
      </c>
      <c r="BN59" s="99">
        <f t="shared" si="53"/>
        <v>0.17826437116418958</v>
      </c>
      <c r="BO59" s="99">
        <f t="shared" si="53"/>
        <v>0.19600562935328547</v>
      </c>
      <c r="BP59" s="99">
        <f t="shared" si="53"/>
        <v>0.23075007300591777</v>
      </c>
      <c r="BQ59" s="99">
        <f t="shared" si="53"/>
        <v>0.24036606278342187</v>
      </c>
      <c r="BR59" s="99">
        <f t="shared" ref="BR59:BS59" si="54">BR38-BR14</f>
        <v>0.18926827623889952</v>
      </c>
      <c r="BS59" s="99">
        <f t="shared" si="54"/>
        <v>0.26017121223373429</v>
      </c>
      <c r="BT59" s="99">
        <f t="shared" ref="BT59:BU59" si="55">BT38-BT14</f>
        <v>0.2624554507229</v>
      </c>
      <c r="BU59" s="99">
        <f t="shared" si="55"/>
        <v>0.27322860253898273</v>
      </c>
      <c r="BV59" s="99">
        <f t="shared" ref="BV59" si="56">BV38-BV14</f>
        <v>0.25355085827459867</v>
      </c>
      <c r="BW59" s="99"/>
      <c r="BX59" s="99"/>
      <c r="BY59" s="99"/>
      <c r="BZ59" s="99"/>
      <c r="CA59" s="99"/>
      <c r="CB59" s="99"/>
      <c r="CC59" s="99"/>
      <c r="CD59" s="99"/>
      <c r="CE59" s="99"/>
      <c r="CF59" s="99"/>
      <c r="CG59" s="99"/>
      <c r="CH59" s="128"/>
    </row>
    <row r="60" spans="1:92" ht="11.25" customHeight="1" x14ac:dyDescent="0.25">
      <c r="B60" s="64"/>
      <c r="C60" s="64" t="s">
        <v>8</v>
      </c>
      <c r="D60" s="88">
        <f t="shared" ref="D60:O60" si="57">D40-D16</f>
        <v>8.5652390177587412E-2</v>
      </c>
      <c r="E60" s="88">
        <f t="shared" si="57"/>
        <v>7.7995529699617538E-2</v>
      </c>
      <c r="F60" s="88">
        <f t="shared" si="57"/>
        <v>7.0925483758639052E-2</v>
      </c>
      <c r="G60" s="99">
        <f t="shared" si="57"/>
        <v>8.9405850501755202E-2</v>
      </c>
      <c r="H60" s="99">
        <f t="shared" si="57"/>
        <v>0.10163508052758274</v>
      </c>
      <c r="I60" s="99">
        <f t="shared" si="57"/>
        <v>0.11440965473792208</v>
      </c>
      <c r="J60" s="99">
        <f t="shared" si="57"/>
        <v>8.2466029286921039E-2</v>
      </c>
      <c r="K60" s="99">
        <f t="shared" si="57"/>
        <v>8.8979156716579855E-2</v>
      </c>
      <c r="L60" s="99">
        <f t="shared" si="57"/>
        <v>9.2476561599933671E-2</v>
      </c>
      <c r="M60" s="99">
        <f t="shared" si="57"/>
        <v>9.5424021031962125E-2</v>
      </c>
      <c r="N60" s="99">
        <f t="shared" si="57"/>
        <v>8.4695154431958297E-2</v>
      </c>
      <c r="O60" s="99">
        <f t="shared" si="57"/>
        <v>9.0981443879614599E-2</v>
      </c>
      <c r="P60" s="99">
        <f t="shared" ref="P60:AF60" si="58">P40-P16</f>
        <v>9.2631917987830992E-2</v>
      </c>
      <c r="Q60" s="99">
        <f t="shared" si="58"/>
        <v>9.3607445505659248E-2</v>
      </c>
      <c r="R60" s="99">
        <f t="shared" si="58"/>
        <v>8.7071877407275844E-2</v>
      </c>
      <c r="S60" s="99">
        <f t="shared" si="58"/>
        <v>9.4034938431570181E-2</v>
      </c>
      <c r="T60" s="99">
        <f t="shared" si="58"/>
        <v>0.11074690871973947</v>
      </c>
      <c r="U60" s="99">
        <f t="shared" si="58"/>
        <v>0.13684467766710595</v>
      </c>
      <c r="V60" s="99">
        <f t="shared" si="58"/>
        <v>0.12280649175404301</v>
      </c>
      <c r="W60" s="99">
        <f t="shared" si="58"/>
        <v>0.14326792492481877</v>
      </c>
      <c r="X60" s="99">
        <f t="shared" si="58"/>
        <v>0.11515479963947017</v>
      </c>
      <c r="Y60" s="99">
        <f t="shared" si="58"/>
        <v>0.11789641030244136</v>
      </c>
      <c r="Z60" s="99">
        <f t="shared" si="58"/>
        <v>0.10196465174886304</v>
      </c>
      <c r="AA60" s="99">
        <f t="shared" si="58"/>
        <v>0.10799704159369639</v>
      </c>
      <c r="AB60" s="99">
        <f t="shared" si="58"/>
        <v>0.1125720523142455</v>
      </c>
      <c r="AC60" s="99">
        <f t="shared" si="58"/>
        <v>9.6514905381575478E-2</v>
      </c>
      <c r="AD60" s="99">
        <f t="shared" si="58"/>
        <v>0.10441776748891085</v>
      </c>
      <c r="AE60" s="99">
        <f t="shared" si="58"/>
        <v>0.11028608822300368</v>
      </c>
      <c r="AF60" s="99">
        <f t="shared" si="58"/>
        <v>0.1157288840398556</v>
      </c>
      <c r="AG60" s="99">
        <f t="shared" si="10"/>
        <v>0.11396995168268687</v>
      </c>
      <c r="AH60" s="99">
        <f t="shared" si="10"/>
        <v>0.1128813957184116</v>
      </c>
      <c r="AI60" s="99">
        <f t="shared" si="10"/>
        <v>0.11916416173728317</v>
      </c>
      <c r="AJ60" s="99">
        <f t="shared" si="11"/>
        <v>0.11403583834108044</v>
      </c>
      <c r="AK60" s="99">
        <f t="shared" si="11"/>
        <v>0.11488938551157135</v>
      </c>
      <c r="AL60" s="99">
        <f t="shared" si="12"/>
        <v>0.11411577461290356</v>
      </c>
      <c r="AM60" s="99">
        <f t="shared" si="12"/>
        <v>0.12013651278170245</v>
      </c>
      <c r="AN60" s="99">
        <f t="shared" si="13"/>
        <v>0.12062854696163638</v>
      </c>
      <c r="AO60" s="99">
        <f t="shared" si="13"/>
        <v>0.12560863283886947</v>
      </c>
      <c r="AP60" s="99">
        <f t="shared" si="14"/>
        <v>0.12104917811115579</v>
      </c>
      <c r="AQ60" s="99">
        <f t="shared" si="14"/>
        <v>0.12443729777395784</v>
      </c>
      <c r="AR60" s="99">
        <f t="shared" si="48"/>
        <v>0.12459644286425231</v>
      </c>
      <c r="AS60" s="99">
        <f t="shared" si="48"/>
        <v>0.12758456312338007</v>
      </c>
      <c r="AT60" s="99">
        <f t="shared" si="16"/>
        <v>0.12372034833178347</v>
      </c>
      <c r="AU60" s="99">
        <f t="shared" si="16"/>
        <v>0.12320114370734547</v>
      </c>
      <c r="AV60" s="99">
        <f t="shared" si="17"/>
        <v>0.12765686411612931</v>
      </c>
      <c r="AW60" s="99">
        <f t="shared" si="17"/>
        <v>0.12805040166684556</v>
      </c>
      <c r="AX60" s="99">
        <f t="shared" si="18"/>
        <v>0.1212257250764246</v>
      </c>
      <c r="AY60" s="99">
        <f t="shared" si="18"/>
        <v>0.1222546671804845</v>
      </c>
      <c r="AZ60" s="99">
        <f t="shared" si="53"/>
        <v>0.13082314155866648</v>
      </c>
      <c r="BA60" s="99">
        <f t="shared" si="53"/>
        <v>0.1382965278889956</v>
      </c>
      <c r="BB60" s="99">
        <f t="shared" si="53"/>
        <v>0.13197402654911361</v>
      </c>
      <c r="BC60" s="99">
        <f t="shared" si="53"/>
        <v>0.13017989863127122</v>
      </c>
      <c r="BD60" s="99">
        <f t="shared" si="53"/>
        <v>0.13347224229200849</v>
      </c>
      <c r="BE60" s="99">
        <f t="shared" si="53"/>
        <v>0.14421204768052176</v>
      </c>
      <c r="BF60" s="99">
        <f t="shared" si="53"/>
        <v>0.13780793656897394</v>
      </c>
      <c r="BG60" s="99">
        <f t="shared" si="53"/>
        <v>0.13030525307059637</v>
      </c>
      <c r="BH60" s="99">
        <f t="shared" si="53"/>
        <v>0.13615876020195028</v>
      </c>
      <c r="BI60" s="99">
        <f t="shared" si="53"/>
        <v>0.14668577552038009</v>
      </c>
      <c r="BJ60" s="99">
        <f t="shared" si="53"/>
        <v>0.13857309660095662</v>
      </c>
      <c r="BK60" s="99">
        <f t="shared" si="53"/>
        <v>0.13400287519913734</v>
      </c>
      <c r="BL60" s="99">
        <f t="shared" si="53"/>
        <v>0.14953319940027487</v>
      </c>
      <c r="BM60" s="99">
        <f t="shared" si="53"/>
        <v>0.22601011075905264</v>
      </c>
      <c r="BN60" s="99">
        <f t="shared" si="53"/>
        <v>0.22655122466477007</v>
      </c>
      <c r="BO60" s="99">
        <f t="shared" si="53"/>
        <v>0.22342709906797653</v>
      </c>
      <c r="BP60" s="99">
        <f t="shared" si="53"/>
        <v>0.23780487139533779</v>
      </c>
      <c r="BQ60" s="99">
        <f t="shared" si="53"/>
        <v>0.27801062802161258</v>
      </c>
      <c r="BR60" s="99">
        <f t="shared" ref="BR60:BS60" si="59">BR39-BR15</f>
        <v>0.23900824562359002</v>
      </c>
      <c r="BS60" s="99">
        <f t="shared" si="59"/>
        <v>0.26464127758550715</v>
      </c>
      <c r="BT60" s="99">
        <f t="shared" ref="BT60:BU60" si="60">BT39-BT15</f>
        <v>0.27986795317333701</v>
      </c>
      <c r="BU60" s="99">
        <f t="shared" si="60"/>
        <v>0.30240229023096044</v>
      </c>
      <c r="BV60" s="99">
        <f t="shared" ref="BV60" si="61">BV39-BV15</f>
        <v>0.29624589307940719</v>
      </c>
      <c r="BW60" s="99"/>
      <c r="BX60" s="99"/>
      <c r="BY60" s="99"/>
      <c r="BZ60" s="99"/>
      <c r="CA60" s="99"/>
      <c r="CB60" s="99"/>
      <c r="CC60" s="99"/>
      <c r="CD60" s="99"/>
      <c r="CE60" s="99"/>
      <c r="CF60" s="99"/>
      <c r="CG60" s="99"/>
      <c r="CH60" s="128"/>
    </row>
    <row r="61" spans="1:92" ht="11.25" customHeight="1" x14ac:dyDescent="0.25">
      <c r="B61" s="64"/>
      <c r="C61" s="64" t="s">
        <v>9</v>
      </c>
      <c r="D61" s="88">
        <f t="shared" ref="D61:O61" si="62">D41-D17</f>
        <v>5.8893582238236597E-2</v>
      </c>
      <c r="E61" s="88">
        <f t="shared" si="62"/>
        <v>4.7469483968866855E-2</v>
      </c>
      <c r="F61" s="88">
        <f t="shared" si="62"/>
        <v>4.4780118184798212E-2</v>
      </c>
      <c r="G61" s="99">
        <f t="shared" si="62"/>
        <v>6.0380603324291737E-2</v>
      </c>
      <c r="H61" s="99">
        <f t="shared" si="62"/>
        <v>6.7510246963949916E-2</v>
      </c>
      <c r="I61" s="99">
        <f t="shared" si="62"/>
        <v>6.2899703087054393E-2</v>
      </c>
      <c r="J61" s="99">
        <f t="shared" si="62"/>
        <v>5.2260670192690872E-2</v>
      </c>
      <c r="K61" s="99">
        <f t="shared" si="62"/>
        <v>6.0930905540137248E-2</v>
      </c>
      <c r="L61" s="99">
        <f t="shared" si="62"/>
        <v>6.1812848529853248E-2</v>
      </c>
      <c r="M61" s="99">
        <f t="shared" si="62"/>
        <v>5.847839940829358E-2</v>
      </c>
      <c r="N61" s="99">
        <f t="shared" si="62"/>
        <v>5.17108295851747E-2</v>
      </c>
      <c r="O61" s="99">
        <f t="shared" si="62"/>
        <v>6.5947221477189899E-2</v>
      </c>
      <c r="P61" s="99">
        <f t="shared" ref="P61:AF61" si="63">P41-P17</f>
        <v>5.9874395382766066E-2</v>
      </c>
      <c r="Q61" s="99">
        <f t="shared" si="63"/>
        <v>5.4027804011030911E-2</v>
      </c>
      <c r="R61" s="99">
        <f t="shared" si="63"/>
        <v>4.7577483159193301E-2</v>
      </c>
      <c r="S61" s="99">
        <f t="shared" si="63"/>
        <v>5.5926074618177779E-2</v>
      </c>
      <c r="T61" s="99">
        <f t="shared" si="63"/>
        <v>8.7119873197451847E-2</v>
      </c>
      <c r="U61" s="99">
        <f t="shared" si="63"/>
        <v>9.0762071567622726E-2</v>
      </c>
      <c r="V61" s="99">
        <f t="shared" si="63"/>
        <v>8.1471306107228525E-2</v>
      </c>
      <c r="W61" s="99">
        <f t="shared" si="63"/>
        <v>9.7327753097548264E-2</v>
      </c>
      <c r="X61" s="99">
        <f t="shared" si="63"/>
        <v>7.6277099397025871E-2</v>
      </c>
      <c r="Y61" s="99">
        <f t="shared" si="63"/>
        <v>6.9206245387053666E-2</v>
      </c>
      <c r="Z61" s="99">
        <f t="shared" si="63"/>
        <v>5.8649048763805167E-2</v>
      </c>
      <c r="AA61" s="99">
        <f t="shared" si="63"/>
        <v>6.8686153103999059E-2</v>
      </c>
      <c r="AB61" s="99">
        <f t="shared" si="63"/>
        <v>7.2034522454869299E-2</v>
      </c>
      <c r="AC61" s="99">
        <f t="shared" si="63"/>
        <v>6.0971235949392355E-2</v>
      </c>
      <c r="AD61" s="99">
        <f t="shared" si="63"/>
        <v>5.1214146490851764E-2</v>
      </c>
      <c r="AE61" s="99">
        <f t="shared" si="63"/>
        <v>6.0288505366903777E-2</v>
      </c>
      <c r="AF61" s="99">
        <f t="shared" si="63"/>
        <v>6.4858149818138422E-2</v>
      </c>
      <c r="AG61" s="99">
        <f t="shared" si="10"/>
        <v>6.1572958074747941E-2</v>
      </c>
      <c r="AH61" s="99">
        <f t="shared" si="10"/>
        <v>6.1768355462382907E-2</v>
      </c>
      <c r="AI61" s="99">
        <f t="shared" si="10"/>
        <v>6.847051562966433E-2</v>
      </c>
      <c r="AJ61" s="99">
        <f t="shared" si="11"/>
        <v>7.5542217174167536E-2</v>
      </c>
      <c r="AK61" s="99">
        <f t="shared" si="11"/>
        <v>7.8144143601072358E-2</v>
      </c>
      <c r="AL61" s="99">
        <f t="shared" si="12"/>
        <v>7.2198017931093261E-2</v>
      </c>
      <c r="AM61" s="99">
        <f t="shared" si="12"/>
        <v>8.8302826332326667E-2</v>
      </c>
      <c r="AN61" s="99">
        <f t="shared" si="13"/>
        <v>9.0602993851723657E-2</v>
      </c>
      <c r="AO61" s="99">
        <f t="shared" si="13"/>
        <v>8.7842153320770944E-2</v>
      </c>
      <c r="AP61" s="99">
        <f t="shared" si="14"/>
        <v>8.2044612621216206E-2</v>
      </c>
      <c r="AQ61" s="99">
        <f t="shared" si="14"/>
        <v>9.2753490793225257E-2</v>
      </c>
      <c r="AR61" s="99">
        <f t="shared" si="48"/>
        <v>9.3630201210330721E-2</v>
      </c>
      <c r="AS61" s="99">
        <f t="shared" si="48"/>
        <v>6.3628848335732791E-2</v>
      </c>
      <c r="AT61" s="99">
        <f t="shared" si="16"/>
        <v>6.9803250438834841E-2</v>
      </c>
      <c r="AU61" s="99">
        <f t="shared" si="16"/>
        <v>8.359742237460388E-2</v>
      </c>
      <c r="AV61" s="99">
        <f t="shared" si="17"/>
        <v>8.9874221186133418E-2</v>
      </c>
      <c r="AW61" s="99">
        <f t="shared" si="17"/>
        <v>9.0904535511208362E-2</v>
      </c>
      <c r="AX61" s="99">
        <f t="shared" si="18"/>
        <v>7.1434168470676074E-2</v>
      </c>
      <c r="AY61" s="99">
        <f t="shared" si="18"/>
        <v>8.862690968642517E-2</v>
      </c>
      <c r="AZ61" s="99">
        <f t="shared" si="53"/>
        <v>0.12261387696858028</v>
      </c>
      <c r="BA61" s="99">
        <f t="shared" si="53"/>
        <v>0.12290320326345316</v>
      </c>
      <c r="BB61" s="99">
        <f t="shared" si="53"/>
        <v>0.11689209501553277</v>
      </c>
      <c r="BC61" s="99">
        <f t="shared" si="53"/>
        <v>0.11869703365664952</v>
      </c>
      <c r="BD61" s="99">
        <f t="shared" si="53"/>
        <v>0.1184968236808146</v>
      </c>
      <c r="BE61" s="99">
        <f t="shared" si="53"/>
        <v>0.11766266115744317</v>
      </c>
      <c r="BF61" s="99">
        <f t="shared" si="53"/>
        <v>0.1091652086060646</v>
      </c>
      <c r="BG61" s="99">
        <f t="shared" si="53"/>
        <v>0.11000587694057717</v>
      </c>
      <c r="BH61" s="99">
        <f t="shared" si="53"/>
        <v>0.11915340005717567</v>
      </c>
      <c r="BI61" s="99">
        <f t="shared" si="53"/>
        <v>0.12003236215483071</v>
      </c>
      <c r="BJ61" s="99">
        <f t="shared" si="53"/>
        <v>0.10461328316065277</v>
      </c>
      <c r="BK61" s="99">
        <f t="shared" si="53"/>
        <v>0.11132407575575121</v>
      </c>
      <c r="BL61" s="99">
        <f t="shared" si="53"/>
        <v>0.13217827709450702</v>
      </c>
      <c r="BM61" s="99">
        <f t="shared" si="53"/>
        <v>0.17217806194056484</v>
      </c>
      <c r="BN61" s="99">
        <f t="shared" si="53"/>
        <v>0.1638246462463071</v>
      </c>
      <c r="BO61" s="99">
        <f t="shared" si="53"/>
        <v>0.17205056066649549</v>
      </c>
      <c r="BP61" s="99">
        <f t="shared" si="53"/>
        <v>0.18625561831154869</v>
      </c>
      <c r="BQ61" s="99">
        <f t="shared" si="53"/>
        <v>0.19705843020353031</v>
      </c>
      <c r="BR61" s="99">
        <f t="shared" ref="BR61:BS61" si="64">BR40-BR16</f>
        <v>0.16411411870276837</v>
      </c>
      <c r="BS61" s="99">
        <f t="shared" si="64"/>
        <v>0.18758102653426079</v>
      </c>
      <c r="BT61" s="99">
        <f t="shared" ref="BT61:BU61" si="65">BT40-BT16</f>
        <v>0.20957388573048519</v>
      </c>
      <c r="BU61" s="99">
        <f t="shared" si="65"/>
        <v>0.21275538491902957</v>
      </c>
      <c r="BV61" s="99">
        <f t="shared" ref="BV61" si="66">BV40-BV16</f>
        <v>0.21484052711987855</v>
      </c>
      <c r="BW61" s="99"/>
      <c r="BX61" s="99"/>
      <c r="BY61" s="99"/>
      <c r="BZ61" s="99"/>
      <c r="CA61" s="99"/>
      <c r="CB61" s="99"/>
      <c r="CC61" s="99"/>
      <c r="CD61" s="99"/>
      <c r="CE61" s="99"/>
      <c r="CF61" s="99"/>
      <c r="CG61" s="99"/>
      <c r="CH61" s="128"/>
    </row>
    <row r="62" spans="1:92" ht="11.25" customHeight="1" thickBot="1" x14ac:dyDescent="0.3">
      <c r="A62" s="64"/>
      <c r="B62" s="64"/>
      <c r="C62" s="74" t="s">
        <v>14</v>
      </c>
      <c r="D62" s="131">
        <f t="shared" ref="D62:O62" si="67">D42-D18</f>
        <v>3.3579262912447838E-2</v>
      </c>
      <c r="E62" s="131">
        <f t="shared" si="67"/>
        <v>6.2342092375007319E-2</v>
      </c>
      <c r="F62" s="131">
        <f t="shared" si="67"/>
        <v>3.1871828415177883E-2</v>
      </c>
      <c r="G62" s="103">
        <f t="shared" si="67"/>
        <v>4.4399045489363576E-2</v>
      </c>
      <c r="H62" s="103">
        <f t="shared" si="67"/>
        <v>4.5007110860725064E-2</v>
      </c>
      <c r="I62" s="103">
        <f t="shared" si="67"/>
        <v>4.3093480564080577E-2</v>
      </c>
      <c r="J62" s="103">
        <f t="shared" si="67"/>
        <v>2.6504483565759518E-2</v>
      </c>
      <c r="K62" s="103">
        <f t="shared" si="67"/>
        <v>4.0298237167338602E-2</v>
      </c>
      <c r="L62" s="103">
        <f t="shared" si="67"/>
        <v>4.9762786251715596E-2</v>
      </c>
      <c r="M62" s="103">
        <f t="shared" si="67"/>
        <v>3.3873210363580153E-2</v>
      </c>
      <c r="N62" s="103">
        <f t="shared" si="67"/>
        <v>1.7980406203422339E-2</v>
      </c>
      <c r="O62" s="103">
        <f t="shared" si="67"/>
        <v>2.9490402933079141E-2</v>
      </c>
      <c r="P62" s="103">
        <f t="shared" ref="P62:AF62" si="68">P42-P18</f>
        <v>2.9363617373468154E-2</v>
      </c>
      <c r="Q62" s="103">
        <f t="shared" si="68"/>
        <v>2.4685969752551329E-2</v>
      </c>
      <c r="R62" s="103">
        <f t="shared" si="68"/>
        <v>1.8974891371329905E-2</v>
      </c>
      <c r="S62" s="103">
        <f t="shared" si="68"/>
        <v>2.3871730408205005E-2</v>
      </c>
      <c r="T62" s="103">
        <f t="shared" si="68"/>
        <v>3.0631505366753631E-2</v>
      </c>
      <c r="U62" s="103">
        <f t="shared" si="68"/>
        <v>3.3268308282205172E-2</v>
      </c>
      <c r="V62" s="103">
        <f t="shared" si="68"/>
        <v>2.4896530522061422E-2</v>
      </c>
      <c r="W62" s="103">
        <f t="shared" si="68"/>
        <v>3.4106525909259222E-2</v>
      </c>
      <c r="X62" s="103">
        <f t="shared" si="68"/>
        <v>2.7404477316163245E-2</v>
      </c>
      <c r="Y62" s="103">
        <f t="shared" si="68"/>
        <v>3.2381988205934409E-2</v>
      </c>
      <c r="Z62" s="103">
        <f t="shared" si="68"/>
        <v>2.2650144209791501E-2</v>
      </c>
      <c r="AA62" s="103">
        <f t="shared" si="68"/>
        <v>3.7389827173214929E-2</v>
      </c>
      <c r="AB62" s="103">
        <f t="shared" si="68"/>
        <v>3.7061296701050406E-2</v>
      </c>
      <c r="AC62" s="103">
        <f t="shared" si="68"/>
        <v>2.9709569940250535E-2</v>
      </c>
      <c r="AD62" s="103">
        <f t="shared" si="68"/>
        <v>3.1126065820640925E-2</v>
      </c>
      <c r="AE62" s="103">
        <f t="shared" si="68"/>
        <v>2.6110340078349559E-2</v>
      </c>
      <c r="AF62" s="103">
        <f t="shared" si="68"/>
        <v>2.6720984561934946E-2</v>
      </c>
      <c r="AG62" s="103">
        <f t="shared" si="10"/>
        <v>3.0532815428415461E-2</v>
      </c>
      <c r="AH62" s="103">
        <f t="shared" si="10"/>
        <v>2.5954559885518869E-2</v>
      </c>
      <c r="AI62" s="103">
        <f t="shared" si="10"/>
        <v>3.8038769897510427E-2</v>
      </c>
      <c r="AJ62" s="103">
        <f t="shared" si="11"/>
        <v>3.9305429631288469E-2</v>
      </c>
      <c r="AK62" s="103">
        <f t="shared" si="11"/>
        <v>3.4773779094207757E-2</v>
      </c>
      <c r="AL62" s="103">
        <f t="shared" si="12"/>
        <v>2.8827012346641201E-2</v>
      </c>
      <c r="AM62" s="103">
        <f t="shared" si="12"/>
        <v>3.8785403368230664E-2</v>
      </c>
      <c r="AN62" s="103">
        <f t="shared" si="13"/>
        <v>4.4505574092812861E-2</v>
      </c>
      <c r="AO62" s="103">
        <f t="shared" si="13"/>
        <v>3.740336500089203E-2</v>
      </c>
      <c r="AP62" s="103">
        <f t="shared" si="14"/>
        <v>3.2628232832095705E-2</v>
      </c>
      <c r="AQ62" s="103">
        <f t="shared" si="14"/>
        <v>4.393126222488597E-2</v>
      </c>
      <c r="AR62" s="103">
        <f t="shared" si="48"/>
        <v>6.0543727108182122E-2</v>
      </c>
      <c r="AS62" s="103">
        <f t="shared" si="48"/>
        <v>4.9836843030024891E-2</v>
      </c>
      <c r="AT62" s="103">
        <f t="shared" si="16"/>
        <v>3.8391241281585442E-2</v>
      </c>
      <c r="AU62" s="103">
        <f t="shared" si="16"/>
        <v>5.1582780272463769E-2</v>
      </c>
      <c r="AV62" s="103">
        <f t="shared" si="17"/>
        <v>4.761355275041268E-2</v>
      </c>
      <c r="AW62" s="103">
        <f t="shared" si="17"/>
        <v>4.6760538725812317E-2</v>
      </c>
      <c r="AX62" s="103">
        <f t="shared" si="18"/>
        <v>4.1805315258911735E-2</v>
      </c>
      <c r="AY62" s="103">
        <f t="shared" si="18"/>
        <v>3.3012260836786878E-2</v>
      </c>
      <c r="AZ62" s="99">
        <f t="shared" si="53"/>
        <v>9.6382465123691752E-2</v>
      </c>
      <c r="BA62" s="99">
        <f t="shared" si="53"/>
        <v>8.2633032571753917E-2</v>
      </c>
      <c r="BB62" s="99">
        <f t="shared" si="53"/>
        <v>7.7466415582265302E-2</v>
      </c>
      <c r="BC62" s="99">
        <f t="shared" si="53"/>
        <v>8.9731984965435441E-2</v>
      </c>
      <c r="BD62" s="99">
        <f t="shared" si="53"/>
        <v>8.87487890046188E-2</v>
      </c>
      <c r="BE62" s="99">
        <f t="shared" si="53"/>
        <v>8.6345504252382854E-2</v>
      </c>
      <c r="BF62" s="99">
        <f t="shared" si="53"/>
        <v>7.5838043831878199E-2</v>
      </c>
      <c r="BG62" s="99">
        <f t="shared" si="53"/>
        <v>8.387977872525032E-2</v>
      </c>
      <c r="BH62" s="99">
        <f t="shared" si="53"/>
        <v>9.4278589260490264E-2</v>
      </c>
      <c r="BI62" s="99">
        <f t="shared" si="53"/>
        <v>8.8245364619375488E-2</v>
      </c>
      <c r="BJ62" s="99">
        <f t="shared" si="53"/>
        <v>7.906258078771633E-2</v>
      </c>
      <c r="BK62" s="99">
        <f t="shared" si="53"/>
        <v>8.969382502969192E-2</v>
      </c>
      <c r="BL62" s="99">
        <f t="shared" si="53"/>
        <v>0.10715922126211264</v>
      </c>
      <c r="BM62" s="99">
        <f t="shared" si="53"/>
        <v>0.12469297887397834</v>
      </c>
      <c r="BN62" s="99">
        <f t="shared" si="53"/>
        <v>0.11605282351164492</v>
      </c>
      <c r="BO62" s="99">
        <f t="shared" si="53"/>
        <v>0.13283486173668746</v>
      </c>
      <c r="BP62" s="99">
        <f t="shared" si="53"/>
        <v>0.12967046851076702</v>
      </c>
      <c r="BQ62" s="99">
        <f t="shared" si="53"/>
        <v>0.13704926663813155</v>
      </c>
      <c r="BR62" s="99">
        <f t="shared" ref="BR62:BS62" si="69">BR41-BR17</f>
        <v>0.11949342833859222</v>
      </c>
      <c r="BS62" s="99">
        <f t="shared" si="69"/>
        <v>0.12921397385212785</v>
      </c>
      <c r="BT62" s="99">
        <f t="shared" ref="BT62:BU62" si="70">BT41-BT17</f>
        <v>0.13606307325687172</v>
      </c>
      <c r="BU62" s="99">
        <f t="shared" si="70"/>
        <v>0.13635837493323244</v>
      </c>
      <c r="BV62" s="99">
        <f t="shared" ref="BV62" si="71">BV41-BV17</f>
        <v>0.14100119228572883</v>
      </c>
      <c r="BW62" s="99"/>
      <c r="BX62" s="99"/>
      <c r="BY62" s="99"/>
      <c r="BZ62" s="99"/>
      <c r="CA62" s="99"/>
      <c r="CB62" s="99"/>
      <c r="CC62" s="99"/>
      <c r="CD62" s="99"/>
      <c r="CE62" s="99"/>
      <c r="CF62" s="99"/>
      <c r="CG62" s="99"/>
      <c r="CH62" s="128"/>
      <c r="CN62" s="132"/>
    </row>
    <row r="63" spans="1:92" ht="11.25" customHeight="1" thickTop="1" thickBot="1" x14ac:dyDescent="0.3">
      <c r="A63" s="64"/>
      <c r="B63" s="64"/>
      <c r="C63" s="74" t="s">
        <v>89</v>
      </c>
      <c r="D63" s="99">
        <v>0.15</v>
      </c>
      <c r="E63" s="88"/>
      <c r="F63" s="88"/>
      <c r="G63" s="133"/>
      <c r="H63" s="99"/>
      <c r="I63" s="99"/>
      <c r="J63" s="99"/>
      <c r="K63" s="99"/>
      <c r="L63" s="99"/>
      <c r="M63" s="99"/>
      <c r="N63" s="99"/>
      <c r="O63" s="99"/>
      <c r="P63" s="99"/>
      <c r="Q63" s="99">
        <v>0.154</v>
      </c>
      <c r="R63" s="99"/>
      <c r="S63" s="99"/>
      <c r="T63" s="99"/>
      <c r="U63" s="99">
        <v>0.159</v>
      </c>
      <c r="V63" s="99"/>
      <c r="W63" s="99"/>
      <c r="X63" s="99"/>
      <c r="Y63" s="99">
        <v>0.16400000000000001</v>
      </c>
      <c r="Z63" s="99"/>
      <c r="AA63" s="99"/>
      <c r="AB63" s="99"/>
      <c r="AC63" s="99"/>
      <c r="AD63" s="99"/>
      <c r="AE63" s="99"/>
      <c r="AF63" s="99"/>
      <c r="AG63" s="99">
        <v>0.16900000000000001</v>
      </c>
      <c r="AH63" s="99"/>
      <c r="AI63" s="99"/>
      <c r="AJ63" s="99"/>
      <c r="AK63" s="99">
        <v>0.17699999999999999</v>
      </c>
      <c r="AL63" s="99"/>
      <c r="AM63" s="99"/>
      <c r="AN63" s="99"/>
      <c r="AO63" s="99">
        <v>0.182</v>
      </c>
      <c r="AP63" s="99"/>
      <c r="AQ63" s="99"/>
      <c r="AR63" s="99"/>
      <c r="AS63" s="99"/>
      <c r="AT63" s="99"/>
      <c r="AU63" s="99"/>
      <c r="AV63" s="99"/>
      <c r="AW63" s="99">
        <v>0.193</v>
      </c>
      <c r="AX63" s="99"/>
      <c r="AY63" s="99"/>
      <c r="AZ63" s="103">
        <f t="shared" si="53"/>
        <v>3.6632052523367875E-2</v>
      </c>
      <c r="BA63" s="103">
        <f t="shared" si="53"/>
        <v>2.6792684737350081E-2</v>
      </c>
      <c r="BB63" s="103">
        <f t="shared" si="53"/>
        <v>2.2978126982501346E-2</v>
      </c>
      <c r="BC63" s="103">
        <f t="shared" si="53"/>
        <v>4.367686081700195E-2</v>
      </c>
      <c r="BD63" s="103">
        <f t="shared" si="53"/>
        <v>4.7615028849949503E-2</v>
      </c>
      <c r="BE63" s="103">
        <f t="shared" si="53"/>
        <v>4.2838389998491877E-2</v>
      </c>
      <c r="BF63" s="103">
        <f t="shared" si="53"/>
        <v>3.6231568173797468E-2</v>
      </c>
      <c r="BG63" s="103">
        <f t="shared" si="53"/>
        <v>5.1652195543970159E-2</v>
      </c>
      <c r="BH63" s="103">
        <f t="shared" si="53"/>
        <v>6.5201029813181322E-2</v>
      </c>
      <c r="BI63" s="103">
        <f t="shared" si="53"/>
        <v>4.930127760750147E-2</v>
      </c>
      <c r="BJ63" s="103">
        <f t="shared" si="53"/>
        <v>4.4528189326516587E-2</v>
      </c>
      <c r="BK63" s="103">
        <f t="shared" si="53"/>
        <v>6.1967689712531859E-2</v>
      </c>
      <c r="BL63" s="103">
        <f t="shared" si="53"/>
        <v>6.3975664969665225E-2</v>
      </c>
      <c r="BM63" s="103">
        <f t="shared" si="53"/>
        <v>6.5258868946646897E-2</v>
      </c>
      <c r="BN63" s="103">
        <f t="shared" si="53"/>
        <v>6.0288736175281077E-2</v>
      </c>
      <c r="BO63" s="103">
        <f t="shared" si="53"/>
        <v>7.3837777193243248E-2</v>
      </c>
      <c r="BP63" s="103">
        <f t="shared" si="53"/>
        <v>9.7461006021704932E-2</v>
      </c>
      <c r="BQ63" s="103">
        <f t="shared" si="53"/>
        <v>7.6785051419280714E-2</v>
      </c>
      <c r="BR63" s="103">
        <f t="shared" ref="BR63:BS63" si="72">BR42-BR18</f>
        <v>7.0073781438175331E-2</v>
      </c>
      <c r="BS63" s="103">
        <f t="shared" si="72"/>
        <v>6.8260015003304142E-2</v>
      </c>
      <c r="BT63" s="103">
        <f t="shared" ref="BT63:BU63" si="73">BT42-BT18</f>
        <v>9.9171123805234629E-2</v>
      </c>
      <c r="BU63" s="103">
        <f t="shared" si="73"/>
        <v>9.2021512850845699E-2</v>
      </c>
      <c r="BV63" s="103">
        <f t="shared" ref="BV63" si="74">BV42-BV18</f>
        <v>6.7735872841298228E-2</v>
      </c>
      <c r="BW63" s="99"/>
      <c r="BX63" s="99"/>
      <c r="BY63" s="99"/>
      <c r="BZ63" s="99"/>
      <c r="CA63" s="99"/>
      <c r="CB63" s="99"/>
      <c r="CC63" s="99"/>
      <c r="CD63" s="99"/>
      <c r="CE63" s="99"/>
      <c r="CF63" s="99"/>
      <c r="CG63" s="99"/>
      <c r="CH63" s="128"/>
      <c r="CN63" s="132"/>
    </row>
    <row r="64" spans="1:92" ht="11.25" customHeight="1" thickTop="1" thickBot="1" x14ac:dyDescent="0.3">
      <c r="A64" s="64"/>
      <c r="B64" s="64"/>
      <c r="C64" s="74" t="s">
        <v>90</v>
      </c>
      <c r="D64" s="99">
        <f>D63*0.2</f>
        <v>0.03</v>
      </c>
      <c r="Q64" s="99">
        <f>Q63*0.2</f>
        <v>3.0800000000000001E-2</v>
      </c>
      <c r="U64" s="99">
        <f>U63*0.2</f>
        <v>3.1800000000000002E-2</v>
      </c>
      <c r="V64" s="88"/>
      <c r="W64" s="88"/>
      <c r="X64" s="133"/>
      <c r="Y64" s="99"/>
      <c r="Z64" s="99"/>
      <c r="AA64" s="99"/>
      <c r="AB64" s="99"/>
      <c r="AC64" s="99"/>
      <c r="AD64" s="99"/>
      <c r="AE64" s="99"/>
      <c r="AF64" s="99"/>
      <c r="AG64" s="99"/>
      <c r="AH64" s="99"/>
      <c r="AI64" s="99"/>
      <c r="AJ64" s="99"/>
      <c r="AK64" s="99"/>
      <c r="AL64" s="99"/>
      <c r="AM64" s="99"/>
      <c r="AN64" s="99"/>
      <c r="AO64" s="99"/>
      <c r="AP64" s="99"/>
      <c r="AQ64" s="99"/>
      <c r="AR64" s="99"/>
      <c r="AS64" s="99"/>
      <c r="AT64" s="99"/>
      <c r="AU64" s="99"/>
      <c r="AV64" s="99"/>
      <c r="AW64" s="99"/>
      <c r="AX64" s="99"/>
      <c r="AY64" s="99"/>
      <c r="AZ64" s="130"/>
      <c r="BA64" s="130"/>
      <c r="BB64" s="130"/>
      <c r="BC64" s="130"/>
      <c r="BD64" s="130"/>
      <c r="BE64" s="130"/>
      <c r="BF64" s="130"/>
      <c r="BG64" s="130">
        <f t="shared" ref="BG64:BO64" si="75">BG45-BG21</f>
        <v>9.4005685562933206E-2</v>
      </c>
      <c r="BH64" s="130">
        <f t="shared" si="75"/>
        <v>0.10580202002238437</v>
      </c>
      <c r="BI64" s="130">
        <f t="shared" si="75"/>
        <v>0.10053765194722564</v>
      </c>
      <c r="BJ64" s="130">
        <f t="shared" si="75"/>
        <v>8.0563830970033834E-2</v>
      </c>
      <c r="BK64" s="130">
        <f t="shared" si="75"/>
        <v>9.8808115563386867E-2</v>
      </c>
      <c r="BL64" s="130">
        <f t="shared" si="75"/>
        <v>0.11666337937122861</v>
      </c>
      <c r="BM64" s="130">
        <f t="shared" si="75"/>
        <v>0.14347146303474645</v>
      </c>
      <c r="BN64" s="130">
        <f t="shared" si="75"/>
        <v>0.12737255698271044</v>
      </c>
      <c r="BO64" s="130">
        <f t="shared" si="75"/>
        <v>0.15589277797932821</v>
      </c>
      <c r="BP64" s="130">
        <f t="shared" ref="BP64:BU64" si="76">BP45-BP21</f>
        <v>0.17524177119815976</v>
      </c>
      <c r="BQ64" s="130">
        <f t="shared" si="76"/>
        <v>0.17451660604834318</v>
      </c>
      <c r="BR64" s="130">
        <f t="shared" si="76"/>
        <v>0.14142546355771612</v>
      </c>
      <c r="BS64" s="130">
        <f t="shared" si="76"/>
        <v>0.17351606161182387</v>
      </c>
      <c r="BT64" s="130">
        <f t="shared" si="76"/>
        <v>0.19683313944812397</v>
      </c>
      <c r="BU64" s="130">
        <f t="shared" si="76"/>
        <v>0.19345227886404759</v>
      </c>
      <c r="BV64" s="130">
        <f t="shared" ref="BV64" si="77">BV45-BV21</f>
        <v>0.17250614193320368</v>
      </c>
      <c r="BW64" s="99"/>
      <c r="BX64" s="99"/>
      <c r="BY64" s="99"/>
      <c r="BZ64" s="99"/>
      <c r="CA64" s="99"/>
      <c r="CB64" s="99"/>
      <c r="CC64" s="99"/>
      <c r="CD64" s="99"/>
      <c r="CE64" s="99"/>
      <c r="CF64" s="99"/>
      <c r="CG64" s="99"/>
      <c r="CH64" s="128"/>
      <c r="CN64" s="132"/>
    </row>
    <row r="65" spans="1:93" ht="11.25" customHeight="1" thickTop="1" x14ac:dyDescent="0.3">
      <c r="A65" s="64"/>
      <c r="B65" s="64"/>
      <c r="D65" s="88"/>
      <c r="E65" s="88"/>
      <c r="F65" s="88"/>
      <c r="G65" s="133"/>
      <c r="H65" s="99"/>
      <c r="I65" s="99"/>
      <c r="J65" s="99"/>
      <c r="K65" s="99"/>
      <c r="L65" s="99"/>
      <c r="M65" s="99"/>
      <c r="N65" s="99"/>
      <c r="O65" s="99"/>
      <c r="P65" s="99"/>
      <c r="Q65" s="99"/>
      <c r="R65" s="99"/>
      <c r="S65" s="99"/>
      <c r="T65" s="99"/>
      <c r="U65" s="99"/>
      <c r="V65" s="99"/>
      <c r="W65" s="99"/>
      <c r="X65" s="99"/>
      <c r="Y65" s="99"/>
      <c r="Z65" s="99"/>
      <c r="AA65" s="99"/>
      <c r="AB65" s="99"/>
      <c r="AC65" s="99"/>
      <c r="AD65" s="99"/>
      <c r="AE65" s="99"/>
      <c r="AF65" s="99"/>
      <c r="AG65" s="99"/>
      <c r="AH65" s="99"/>
      <c r="AI65" s="99"/>
      <c r="AJ65" s="99"/>
      <c r="AK65" s="99"/>
      <c r="AL65" s="99"/>
      <c r="AM65" s="99"/>
      <c r="AN65" s="99"/>
      <c r="AO65" s="99"/>
      <c r="AP65" s="99"/>
      <c r="AQ65" s="99"/>
      <c r="AR65" s="99"/>
      <c r="AS65" s="99"/>
      <c r="AT65" s="99"/>
      <c r="AU65" s="99"/>
      <c r="AV65" s="99"/>
      <c r="AW65" s="99"/>
      <c r="AX65" s="99"/>
      <c r="AY65" s="99"/>
      <c r="AZ65" s="99"/>
      <c r="BA65" s="99">
        <v>0.19500000000000001</v>
      </c>
      <c r="BB65" s="99">
        <v>0.19500000000000001</v>
      </c>
      <c r="BC65" s="99">
        <v>0.19500000000000001</v>
      </c>
      <c r="BD65" s="99">
        <v>0.19500000000000001</v>
      </c>
      <c r="BE65" s="99">
        <v>0.19800000000000001</v>
      </c>
      <c r="BF65" s="99">
        <v>0.19800000000000001</v>
      </c>
      <c r="BG65" s="99">
        <v>0.19800000000000001</v>
      </c>
      <c r="BH65" s="99">
        <v>1.198</v>
      </c>
      <c r="BI65" s="99">
        <v>0.20300000000000001</v>
      </c>
      <c r="BJ65" s="99">
        <v>0.20300000000000001</v>
      </c>
      <c r="BK65" s="99">
        <v>0.20300000000000001</v>
      </c>
      <c r="BL65" s="99">
        <v>1.2030000000000001</v>
      </c>
      <c r="BM65" s="99">
        <v>2.2029999999999998</v>
      </c>
      <c r="BN65" s="99">
        <v>3.2029999999999998</v>
      </c>
      <c r="BO65" s="99">
        <v>4.2030000000000003</v>
      </c>
      <c r="BP65" s="99">
        <v>5.2030000000000003</v>
      </c>
      <c r="BQ65" s="99">
        <v>6.2030000000000003</v>
      </c>
      <c r="BR65" s="99">
        <v>7.2030000000000003</v>
      </c>
      <c r="BS65" s="99">
        <v>8.2029999999999994</v>
      </c>
      <c r="BT65" s="99">
        <v>8.2029999999999994</v>
      </c>
      <c r="BU65" s="99">
        <v>8.2029999999999994</v>
      </c>
      <c r="BV65" s="99">
        <v>8.2029999999999994</v>
      </c>
      <c r="BW65" s="99"/>
      <c r="BX65" s="99"/>
      <c r="BY65" s="99"/>
      <c r="BZ65" s="99"/>
      <c r="CA65" s="99"/>
      <c r="CB65" s="99"/>
      <c r="CC65" s="99"/>
      <c r="CD65" s="99"/>
      <c r="CE65" s="99"/>
      <c r="CF65" s="99"/>
      <c r="CG65" s="99"/>
      <c r="CH65" s="128"/>
      <c r="CN65" s="132"/>
      <c r="CO65" s="134" t="s">
        <v>53</v>
      </c>
    </row>
    <row r="66" spans="1:93" ht="12.75" customHeight="1" x14ac:dyDescent="0.25">
      <c r="A66" s="64"/>
      <c r="B66" s="64"/>
      <c r="C66" s="64"/>
      <c r="D66" s="64"/>
      <c r="E66" s="64"/>
      <c r="F66" s="64"/>
      <c r="G66" s="64"/>
      <c r="H66" s="64"/>
      <c r="I66" s="64"/>
      <c r="J66" s="64"/>
      <c r="K66" s="64"/>
      <c r="L66" s="64"/>
      <c r="AL66" s="99"/>
      <c r="AM66" s="99"/>
      <c r="AN66" s="99"/>
      <c r="AO66" s="99"/>
      <c r="AP66" s="99"/>
      <c r="AQ66" s="99"/>
      <c r="AR66" s="99"/>
      <c r="AS66" s="99"/>
      <c r="AT66" s="99"/>
      <c r="AZ66" s="99"/>
      <c r="BA66" s="99"/>
      <c r="BB66" s="99"/>
      <c r="BC66" s="99"/>
      <c r="BD66" s="99"/>
      <c r="BE66" s="99">
        <f>BE65*0.65</f>
        <v>0.12870000000000001</v>
      </c>
      <c r="BF66" s="99">
        <f t="shared" ref="BF66:BQ66" si="78">BF65*0.65</f>
        <v>0.12870000000000001</v>
      </c>
      <c r="BG66" s="99">
        <f t="shared" si="78"/>
        <v>0.12870000000000001</v>
      </c>
      <c r="BH66" s="99">
        <f t="shared" si="78"/>
        <v>0.77869999999999995</v>
      </c>
      <c r="BI66" s="99">
        <f t="shared" si="78"/>
        <v>0.13195000000000001</v>
      </c>
      <c r="BJ66" s="99">
        <f t="shared" si="78"/>
        <v>0.13195000000000001</v>
      </c>
      <c r="BK66" s="99">
        <f t="shared" si="78"/>
        <v>0.13195000000000001</v>
      </c>
      <c r="BL66" s="99">
        <f t="shared" si="78"/>
        <v>0.78195000000000003</v>
      </c>
      <c r="BM66" s="99">
        <f t="shared" si="78"/>
        <v>1.4319500000000001</v>
      </c>
      <c r="BN66" s="99">
        <f t="shared" si="78"/>
        <v>2.08195</v>
      </c>
      <c r="BO66" s="99">
        <f t="shared" si="78"/>
        <v>2.7319500000000003</v>
      </c>
      <c r="BP66" s="99">
        <f t="shared" si="78"/>
        <v>3.3819500000000002</v>
      </c>
      <c r="BQ66" s="99">
        <f t="shared" si="78"/>
        <v>4.0319500000000001</v>
      </c>
      <c r="BR66" s="99">
        <f t="shared" ref="BR66:BS66" si="79">BR65*0.65</f>
        <v>4.6819500000000005</v>
      </c>
      <c r="BS66" s="99">
        <f t="shared" si="79"/>
        <v>5.33195</v>
      </c>
      <c r="BT66" s="99">
        <f t="shared" ref="BT66:BU66" si="80">BT65*0.65</f>
        <v>5.33195</v>
      </c>
      <c r="BU66" s="99">
        <f t="shared" si="80"/>
        <v>5.33195</v>
      </c>
      <c r="BV66" s="99">
        <f t="shared" ref="BV66" si="81">BV65*0.65</f>
        <v>5.33195</v>
      </c>
      <c r="BW66" s="99"/>
      <c r="BX66" s="99"/>
      <c r="BY66" s="99"/>
      <c r="BZ66" s="99"/>
      <c r="CA66" s="99"/>
      <c r="CB66" s="99"/>
      <c r="CC66" s="99"/>
      <c r="CD66" s="99"/>
      <c r="CE66" s="99"/>
      <c r="CF66" s="99"/>
      <c r="CG66" s="99"/>
      <c r="CH66" s="128"/>
    </row>
    <row r="67" spans="1:93" ht="11.25" customHeight="1" x14ac:dyDescent="0.25">
      <c r="A67" s="135"/>
      <c r="V67" s="74"/>
      <c r="W67" s="135" t="s">
        <v>72</v>
      </c>
      <c r="AZ67" s="99"/>
      <c r="BA67" s="99"/>
      <c r="BB67" s="99"/>
      <c r="BC67" s="99"/>
      <c r="BD67" s="99"/>
      <c r="BE67" s="99"/>
      <c r="BF67" s="99"/>
      <c r="BG67" s="99"/>
      <c r="BH67" s="99"/>
      <c r="BI67" s="99"/>
      <c r="BJ67" s="99"/>
      <c r="BK67" s="99"/>
      <c r="BL67" s="99"/>
      <c r="BM67" s="99"/>
      <c r="BN67" s="99"/>
      <c r="BO67" s="99"/>
      <c r="BP67" s="99"/>
      <c r="BQ67" s="99"/>
      <c r="BR67" s="99"/>
      <c r="BS67" s="99"/>
      <c r="BT67" s="99"/>
      <c r="BU67" s="99"/>
      <c r="BV67" s="99"/>
      <c r="BW67" s="99"/>
      <c r="BX67" s="99"/>
      <c r="BY67" s="99"/>
      <c r="BZ67" s="99"/>
      <c r="CA67" s="99"/>
      <c r="CB67" s="99"/>
      <c r="CC67" s="99"/>
      <c r="CD67" s="99"/>
      <c r="CE67" s="99"/>
      <c r="CF67" s="99"/>
      <c r="CG67" s="99"/>
    </row>
    <row r="68" spans="1:93" ht="11.25" customHeight="1" x14ac:dyDescent="0.3">
      <c r="A68" s="136"/>
      <c r="B68" s="137"/>
      <c r="C68" s="136"/>
      <c r="V68" s="74"/>
      <c r="W68" s="74"/>
      <c r="BA68" s="99" t="s">
        <v>180</v>
      </c>
      <c r="BB68" s="99"/>
      <c r="BC68" s="99"/>
      <c r="BD68" s="99"/>
      <c r="BE68" s="99"/>
      <c r="BF68" s="99"/>
      <c r="BG68" s="99"/>
      <c r="BH68" s="99"/>
      <c r="BI68" s="99"/>
      <c r="BJ68" s="99"/>
      <c r="BK68" s="99"/>
    </row>
    <row r="69" spans="1:93" ht="11.25" customHeight="1" x14ac:dyDescent="0.25">
      <c r="V69" s="74" t="s">
        <v>10</v>
      </c>
      <c r="BB69" s="74"/>
      <c r="BC69" s="208" t="s">
        <v>179</v>
      </c>
      <c r="BD69" s="209"/>
      <c r="BE69" s="74"/>
      <c r="BF69" s="74"/>
      <c r="BG69" s="74"/>
      <c r="BH69" s="74"/>
      <c r="BI69" s="99"/>
      <c r="BJ69" s="99"/>
      <c r="BK69" s="99"/>
      <c r="BL69" s="99"/>
    </row>
    <row r="70" spans="1:93" ht="11.25" customHeight="1" x14ac:dyDescent="0.25">
      <c r="V70" s="74"/>
      <c r="BA70" s="113"/>
      <c r="BB70" s="113"/>
      <c r="BC70" s="83" t="s">
        <v>51</v>
      </c>
      <c r="BD70" s="138" t="s">
        <v>21</v>
      </c>
      <c r="BE70" s="113" t="s">
        <v>52</v>
      </c>
      <c r="BF70" s="113" t="s">
        <v>22</v>
      </c>
      <c r="BG70" s="113"/>
      <c r="BH70" s="139"/>
      <c r="BI70" s="139"/>
      <c r="BJ70" s="140"/>
      <c r="BK70" s="138" t="s">
        <v>24</v>
      </c>
      <c r="BL70" s="138" t="s">
        <v>25</v>
      </c>
      <c r="BM70" s="138" t="s">
        <v>30</v>
      </c>
      <c r="BN70" s="112"/>
      <c r="BO70" s="112"/>
      <c r="BP70" s="112"/>
      <c r="BQ70" s="112"/>
      <c r="BR70" s="112"/>
      <c r="BS70" s="112"/>
      <c r="BT70" s="112"/>
      <c r="BU70" s="112"/>
      <c r="BV70" s="112"/>
      <c r="BW70" s="112"/>
      <c r="BX70" s="112"/>
      <c r="BY70" s="112"/>
      <c r="BZ70" s="112"/>
      <c r="CA70" s="112"/>
      <c r="CB70" s="112"/>
      <c r="CC70" s="112"/>
      <c r="CD70" s="112"/>
      <c r="CE70" s="112"/>
      <c r="CF70" s="112"/>
      <c r="CG70" s="112"/>
    </row>
    <row r="71" spans="1:93" ht="11.25" customHeight="1" x14ac:dyDescent="0.25">
      <c r="V71" s="74"/>
      <c r="BA71" s="141" t="s">
        <v>13</v>
      </c>
      <c r="BB71" s="74"/>
      <c r="BC71" s="88" t="e">
        <f>#REF!</f>
        <v>#REF!</v>
      </c>
      <c r="BD71" s="88" t="e">
        <f>BE71-BC71</f>
        <v>#REF!</v>
      </c>
      <c r="BE71" s="88" t="e">
        <f>#REF!</f>
        <v>#REF!</v>
      </c>
      <c r="BF71" s="108" t="e">
        <f>(BE71-BC71)/BC71</f>
        <v>#REF!</v>
      </c>
      <c r="BG71" s="142"/>
      <c r="BH71" s="74" t="s">
        <v>10</v>
      </c>
      <c r="BI71" s="74" t="s">
        <v>13</v>
      </c>
      <c r="BJ71" s="142"/>
      <c r="BK71" s="143" t="e">
        <f>BD71</f>
        <v>#REF!</v>
      </c>
      <c r="BL71" s="100">
        <v>0.81100000000000005</v>
      </c>
      <c r="BM71" s="144" t="e">
        <f>BK71/BL71*100</f>
        <v>#REF!</v>
      </c>
      <c r="BN71" s="144"/>
      <c r="BO71" s="144"/>
      <c r="BP71" s="144"/>
      <c r="BQ71" s="144"/>
      <c r="BR71" s="144"/>
      <c r="BS71" s="144"/>
      <c r="BT71" s="144"/>
      <c r="BU71" s="144"/>
      <c r="BV71" s="144"/>
      <c r="BW71" s="144"/>
      <c r="BX71" s="144"/>
      <c r="BY71" s="144"/>
      <c r="BZ71" s="144"/>
      <c r="CA71" s="144"/>
      <c r="CB71" s="144"/>
      <c r="CC71" s="144"/>
      <c r="CD71" s="144"/>
      <c r="CE71" s="144"/>
      <c r="CF71" s="144"/>
      <c r="CG71" s="144"/>
    </row>
    <row r="72" spans="1:93" ht="11.25" customHeight="1" x14ac:dyDescent="0.25">
      <c r="V72" s="74"/>
      <c r="BA72" s="141" t="s">
        <v>7</v>
      </c>
      <c r="BB72" s="74"/>
      <c r="BC72" s="88" t="e">
        <f>#REF!</f>
        <v>#REF!</v>
      </c>
      <c r="BD72" s="88" t="e">
        <f t="shared" ref="BD72:BD77" si="82">BE72-BC72</f>
        <v>#REF!</v>
      </c>
      <c r="BE72" s="88" t="e">
        <f>#REF!</f>
        <v>#REF!</v>
      </c>
      <c r="BF72" s="108" t="e">
        <f t="shared" ref="BF72:BF77" si="83">(BE72-BC72)/BC72</f>
        <v>#REF!</v>
      </c>
      <c r="BG72" s="142"/>
      <c r="BH72" s="74"/>
      <c r="BI72" s="74" t="s">
        <v>7</v>
      </c>
      <c r="BJ72" s="142"/>
      <c r="BK72" s="143" t="e">
        <f t="shared" ref="BK72:BK82" si="84">BD72</f>
        <v>#REF!</v>
      </c>
      <c r="BL72" s="100">
        <v>0.81100000000000005</v>
      </c>
      <c r="BM72" s="144" t="e">
        <f t="shared" ref="BM72:BM82" si="85">BK72/BL72*100</f>
        <v>#REF!</v>
      </c>
      <c r="BN72" s="144"/>
      <c r="BO72" s="144"/>
      <c r="BP72" s="144"/>
      <c r="BQ72" s="144"/>
      <c r="BR72" s="144"/>
      <c r="BS72" s="144"/>
      <c r="BT72" s="144"/>
      <c r="BU72" s="144"/>
      <c r="BV72" s="144"/>
      <c r="BW72" s="144"/>
      <c r="BX72" s="144"/>
      <c r="BY72" s="144"/>
      <c r="BZ72" s="144"/>
      <c r="CA72" s="144"/>
      <c r="CB72" s="144"/>
      <c r="CC72" s="144"/>
      <c r="CD72" s="144"/>
      <c r="CE72" s="144"/>
      <c r="CF72" s="144"/>
      <c r="CG72" s="144"/>
    </row>
    <row r="73" spans="1:93" ht="11.25" customHeight="1" x14ac:dyDescent="0.25">
      <c r="V73" s="74"/>
      <c r="BA73" s="141" t="s">
        <v>84</v>
      </c>
      <c r="BB73" s="74"/>
      <c r="BC73" s="88" t="e">
        <f>#REF!</f>
        <v>#REF!</v>
      </c>
      <c r="BD73" s="88" t="e">
        <f t="shared" si="82"/>
        <v>#REF!</v>
      </c>
      <c r="BE73" s="88" t="e">
        <f>#REF!</f>
        <v>#REF!</v>
      </c>
      <c r="BF73" s="108" t="e">
        <f t="shared" si="83"/>
        <v>#REF!</v>
      </c>
      <c r="BG73" s="142"/>
      <c r="BH73" s="74"/>
      <c r="BI73" s="74" t="s">
        <v>62</v>
      </c>
      <c r="BJ73" s="142"/>
      <c r="BK73" s="143" t="e">
        <f t="shared" si="84"/>
        <v>#REF!</v>
      </c>
      <c r="BL73" s="100">
        <v>0.81100000000000005</v>
      </c>
      <c r="BM73" s="144" t="e">
        <f t="shared" si="85"/>
        <v>#REF!</v>
      </c>
      <c r="BN73" s="144"/>
      <c r="BO73" s="144"/>
      <c r="BP73" s="144"/>
      <c r="BQ73" s="144"/>
      <c r="BR73" s="144"/>
      <c r="BS73" s="144"/>
      <c r="BT73" s="144"/>
      <c r="BU73" s="144"/>
      <c r="BV73" s="144"/>
      <c r="BW73" s="144"/>
      <c r="BX73" s="144"/>
      <c r="BY73" s="144"/>
      <c r="BZ73" s="144"/>
      <c r="CA73" s="144"/>
      <c r="CB73" s="144"/>
      <c r="CC73" s="144"/>
      <c r="CD73" s="144"/>
      <c r="CE73" s="144"/>
      <c r="CF73" s="144"/>
      <c r="CG73" s="144"/>
    </row>
    <row r="74" spans="1:93" ht="11.25" customHeight="1" x14ac:dyDescent="0.25">
      <c r="V74" s="74"/>
      <c r="BA74" s="141" t="s">
        <v>8</v>
      </c>
      <c r="BB74" s="74"/>
      <c r="BC74" s="88" t="e">
        <f>#REF!</f>
        <v>#REF!</v>
      </c>
      <c r="BD74" s="88" t="e">
        <f t="shared" si="82"/>
        <v>#REF!</v>
      </c>
      <c r="BE74" s="88" t="e">
        <f>#REF!</f>
        <v>#REF!</v>
      </c>
      <c r="BF74" s="108" t="e">
        <f t="shared" si="83"/>
        <v>#REF!</v>
      </c>
      <c r="BG74" s="142"/>
      <c r="BH74" s="74"/>
      <c r="BI74" s="74" t="s">
        <v>8</v>
      </c>
      <c r="BJ74" s="142"/>
      <c r="BK74" s="143" t="e">
        <f t="shared" si="84"/>
        <v>#REF!</v>
      </c>
      <c r="BL74" s="100">
        <v>0.81100000000000005</v>
      </c>
      <c r="BM74" s="144" t="e">
        <f t="shared" si="85"/>
        <v>#REF!</v>
      </c>
      <c r="BN74" s="144"/>
      <c r="BO74" s="144"/>
      <c r="BP74" s="144"/>
      <c r="BQ74" s="144"/>
      <c r="BR74" s="144"/>
      <c r="BS74" s="144"/>
      <c r="BT74" s="144"/>
      <c r="BU74" s="144"/>
      <c r="BV74" s="144"/>
      <c r="BW74" s="144"/>
      <c r="BX74" s="144"/>
      <c r="BY74" s="144"/>
      <c r="BZ74" s="144"/>
      <c r="CA74" s="144"/>
      <c r="CB74" s="144"/>
      <c r="CC74" s="144"/>
      <c r="CD74" s="144"/>
      <c r="CE74" s="144"/>
      <c r="CF74" s="144"/>
      <c r="CG74" s="144"/>
    </row>
    <row r="75" spans="1:93" ht="11.25" customHeight="1" x14ac:dyDescent="0.25">
      <c r="V75" s="113"/>
      <c r="W75" s="114"/>
      <c r="BA75" s="141" t="s">
        <v>9</v>
      </c>
      <c r="BB75" s="74"/>
      <c r="BC75" s="88" t="e">
        <f>#REF!</f>
        <v>#REF!</v>
      </c>
      <c r="BD75" s="88" t="e">
        <f t="shared" si="82"/>
        <v>#REF!</v>
      </c>
      <c r="BE75" s="88" t="e">
        <f>#REF!</f>
        <v>#REF!</v>
      </c>
      <c r="BF75" s="108" t="e">
        <f t="shared" si="83"/>
        <v>#REF!</v>
      </c>
      <c r="BG75" s="142"/>
      <c r="BH75" s="74"/>
      <c r="BI75" s="74" t="s">
        <v>9</v>
      </c>
      <c r="BJ75" s="142"/>
      <c r="BK75" s="143" t="e">
        <f t="shared" si="84"/>
        <v>#REF!</v>
      </c>
      <c r="BL75" s="100">
        <v>0.81100000000000005</v>
      </c>
      <c r="BM75" s="144" t="e">
        <f t="shared" si="85"/>
        <v>#REF!</v>
      </c>
      <c r="BN75" s="144"/>
      <c r="BO75" s="144"/>
      <c r="BP75" s="144"/>
      <c r="BQ75" s="144"/>
      <c r="BR75" s="144"/>
      <c r="BS75" s="144"/>
      <c r="BT75" s="144"/>
      <c r="BU75" s="144"/>
      <c r="BV75" s="144"/>
      <c r="BW75" s="144"/>
      <c r="BX75" s="144"/>
      <c r="BY75" s="144"/>
      <c r="BZ75" s="144"/>
      <c r="CA75" s="144"/>
      <c r="CB75" s="144"/>
      <c r="CC75" s="144"/>
      <c r="CD75" s="144"/>
      <c r="CE75" s="144"/>
      <c r="CF75" s="144"/>
      <c r="CG75" s="144"/>
    </row>
    <row r="76" spans="1:93" ht="11.25" customHeight="1" x14ac:dyDescent="0.25">
      <c r="V76" s="74" t="s">
        <v>15</v>
      </c>
      <c r="BA76" s="141" t="s">
        <v>14</v>
      </c>
      <c r="BB76" s="74"/>
      <c r="BC76" s="88" t="e">
        <f>#REF!</f>
        <v>#REF!</v>
      </c>
      <c r="BD76" s="88" t="e">
        <f t="shared" si="82"/>
        <v>#REF!</v>
      </c>
      <c r="BE76" s="88" t="e">
        <f>#REF!</f>
        <v>#REF!</v>
      </c>
      <c r="BF76" s="108" t="e">
        <f t="shared" si="83"/>
        <v>#REF!</v>
      </c>
      <c r="BG76" s="142"/>
      <c r="BH76" s="74"/>
      <c r="BI76" s="74" t="s">
        <v>14</v>
      </c>
      <c r="BJ76" s="142"/>
      <c r="BK76" s="143" t="e">
        <f t="shared" si="84"/>
        <v>#REF!</v>
      </c>
      <c r="BL76" s="100">
        <v>0.81100000000000005</v>
      </c>
      <c r="BM76" s="144" t="e">
        <f t="shared" si="85"/>
        <v>#REF!</v>
      </c>
      <c r="BN76" s="144"/>
      <c r="BO76" s="144"/>
      <c r="BP76" s="144"/>
      <c r="BQ76" s="144"/>
      <c r="BR76" s="144"/>
      <c r="BS76" s="144"/>
      <c r="BT76" s="144"/>
      <c r="BU76" s="144"/>
      <c r="BV76" s="144"/>
      <c r="BW76" s="144"/>
      <c r="BX76" s="144"/>
      <c r="BY76" s="144"/>
      <c r="BZ76" s="144"/>
      <c r="CA76" s="144"/>
      <c r="CB76" s="144"/>
      <c r="CC76" s="144"/>
      <c r="CD76" s="144"/>
      <c r="CE76" s="144"/>
      <c r="CF76" s="144"/>
      <c r="CG76" s="144"/>
    </row>
    <row r="77" spans="1:93" ht="11.25" customHeight="1" x14ac:dyDescent="0.25">
      <c r="V77" s="74"/>
      <c r="BA77" s="145" t="s">
        <v>48</v>
      </c>
      <c r="BB77" s="113"/>
      <c r="BC77" s="98" t="e">
        <f>#REF!</f>
        <v>#REF!</v>
      </c>
      <c r="BD77" s="98" t="e">
        <f t="shared" si="82"/>
        <v>#REF!</v>
      </c>
      <c r="BE77" s="146" t="e">
        <f>#REF!</f>
        <v>#REF!</v>
      </c>
      <c r="BF77" s="147" t="e">
        <f t="shared" si="83"/>
        <v>#REF!</v>
      </c>
      <c r="BG77" s="139"/>
      <c r="BH77" s="113"/>
      <c r="BI77" s="113" t="s">
        <v>48</v>
      </c>
      <c r="BJ77" s="139"/>
      <c r="BK77" s="148" t="e">
        <f t="shared" si="84"/>
        <v>#REF!</v>
      </c>
      <c r="BL77" s="100">
        <v>0.81100000000000005</v>
      </c>
      <c r="BM77" s="149" t="e">
        <f t="shared" si="85"/>
        <v>#REF!</v>
      </c>
      <c r="BN77" s="144"/>
      <c r="BO77" s="144"/>
      <c r="BP77" s="144"/>
      <c r="BQ77" s="144"/>
      <c r="BR77" s="144"/>
      <c r="BS77" s="144"/>
      <c r="BT77" s="144"/>
      <c r="BU77" s="144"/>
      <c r="BV77" s="144"/>
      <c r="BW77" s="144"/>
      <c r="BX77" s="144"/>
      <c r="BY77" s="144"/>
      <c r="BZ77" s="144"/>
      <c r="CA77" s="144"/>
      <c r="CB77" s="144"/>
      <c r="CC77" s="144"/>
      <c r="CD77" s="144"/>
      <c r="CE77" s="144"/>
      <c r="CF77" s="144"/>
      <c r="CG77" s="144"/>
    </row>
    <row r="78" spans="1:93" ht="11.25" customHeight="1" x14ac:dyDescent="0.25">
      <c r="V78" s="74"/>
      <c r="BA78" s="141" t="s">
        <v>13</v>
      </c>
      <c r="BB78" s="74"/>
      <c r="BC78" s="88" t="e">
        <f>#REF!</f>
        <v>#REF!</v>
      </c>
      <c r="BD78" s="88" t="e">
        <f>BE78-BC78</f>
        <v>#REF!</v>
      </c>
      <c r="BE78" s="88" t="e">
        <f>#REF!</f>
        <v>#REF!</v>
      </c>
      <c r="BF78" s="108" t="e">
        <f>(BE78-BC78)/BC78</f>
        <v>#REF!</v>
      </c>
      <c r="BG78" s="142"/>
      <c r="BH78" s="74" t="s">
        <v>15</v>
      </c>
      <c r="BI78" s="74" t="s">
        <v>13</v>
      </c>
      <c r="BJ78" s="74"/>
      <c r="BK78" s="143" t="e">
        <f>BD78</f>
        <v>#REF!</v>
      </c>
      <c r="BL78" s="135">
        <v>0.40600000000000003</v>
      </c>
      <c r="BM78" s="144" t="e">
        <f>BK78/BL78*100</f>
        <v>#REF!</v>
      </c>
      <c r="BN78" s="144"/>
      <c r="BO78" s="144"/>
      <c r="BP78" s="144"/>
      <c r="BQ78" s="144"/>
      <c r="BR78" s="144"/>
      <c r="BS78" s="144"/>
      <c r="BT78" s="144"/>
      <c r="BU78" s="144"/>
      <c r="BV78" s="144"/>
      <c r="BW78" s="144"/>
      <c r="BX78" s="144"/>
      <c r="BY78" s="144"/>
      <c r="BZ78" s="144"/>
      <c r="CA78" s="144"/>
      <c r="CB78" s="144"/>
      <c r="CC78" s="144"/>
      <c r="CD78" s="144"/>
      <c r="CE78" s="144"/>
      <c r="CF78" s="144"/>
      <c r="CG78" s="144"/>
    </row>
    <row r="79" spans="1:93" ht="11.25" customHeight="1" x14ac:dyDescent="0.25">
      <c r="V79" s="74"/>
      <c r="BA79" s="141" t="s">
        <v>7</v>
      </c>
      <c r="BB79" s="74"/>
      <c r="BC79" s="88" t="e">
        <f>#REF!</f>
        <v>#REF!</v>
      </c>
      <c r="BD79" s="88" t="e">
        <f>BE79-BC79</f>
        <v>#REF!</v>
      </c>
      <c r="BE79" s="88" t="e">
        <f>#REF!</f>
        <v>#REF!</v>
      </c>
      <c r="BF79" s="108" t="e">
        <f>(BE79-BC79)/BC79</f>
        <v>#REF!</v>
      </c>
      <c r="BG79" s="142"/>
      <c r="BH79" s="74"/>
      <c r="BI79" s="74" t="s">
        <v>7</v>
      </c>
      <c r="BJ79" s="74"/>
      <c r="BK79" s="143" t="e">
        <f t="shared" si="84"/>
        <v>#REF!</v>
      </c>
      <c r="BL79" s="135">
        <v>0.40600000000000003</v>
      </c>
      <c r="BM79" s="144" t="e">
        <f t="shared" si="85"/>
        <v>#REF!</v>
      </c>
      <c r="BN79" s="144"/>
      <c r="BO79" s="144"/>
      <c r="BP79" s="144"/>
      <c r="BQ79" s="144"/>
      <c r="BR79" s="144"/>
      <c r="BS79" s="144"/>
      <c r="BT79" s="144"/>
      <c r="BU79" s="144"/>
      <c r="BV79" s="144"/>
      <c r="BW79" s="144"/>
      <c r="BX79" s="144"/>
      <c r="BY79" s="144"/>
      <c r="BZ79" s="144"/>
      <c r="CA79" s="144"/>
      <c r="CB79" s="144"/>
      <c r="CC79" s="144"/>
      <c r="CD79" s="144"/>
      <c r="CE79" s="144"/>
      <c r="CF79" s="144"/>
      <c r="CG79" s="144"/>
    </row>
    <row r="80" spans="1:93" ht="11.25" customHeight="1" thickBot="1" x14ac:dyDescent="0.3">
      <c r="V80" s="150"/>
      <c r="W80" s="67"/>
      <c r="BA80" s="141" t="s">
        <v>8</v>
      </c>
      <c r="BB80" s="74"/>
      <c r="BC80" s="88" t="e">
        <f>#REF!</f>
        <v>#REF!</v>
      </c>
      <c r="BD80" s="88" t="e">
        <f>BE80-BC80</f>
        <v>#REF!</v>
      </c>
      <c r="BE80" s="88" t="e">
        <f>#REF!</f>
        <v>#REF!</v>
      </c>
      <c r="BF80" s="108" t="e">
        <f>(BE80-BC80)/BC80</f>
        <v>#REF!</v>
      </c>
      <c r="BG80" s="142"/>
      <c r="BH80" s="74"/>
      <c r="BI80" s="74" t="s">
        <v>8</v>
      </c>
      <c r="BJ80" s="74"/>
      <c r="BK80" s="143" t="e">
        <f t="shared" si="84"/>
        <v>#REF!</v>
      </c>
      <c r="BL80" s="135">
        <v>0.40600000000000003</v>
      </c>
      <c r="BM80" s="144" t="e">
        <f t="shared" si="85"/>
        <v>#REF!</v>
      </c>
      <c r="BN80" s="144"/>
      <c r="BO80" s="144"/>
      <c r="BP80" s="144"/>
      <c r="BQ80" s="144"/>
      <c r="BR80" s="144"/>
      <c r="BS80" s="144"/>
      <c r="BT80" s="144"/>
      <c r="BU80" s="144"/>
      <c r="BV80" s="144"/>
      <c r="BW80" s="144"/>
      <c r="BX80" s="144"/>
      <c r="BY80" s="144"/>
      <c r="BZ80" s="144"/>
      <c r="CA80" s="144"/>
      <c r="CB80" s="144"/>
      <c r="CC80" s="144"/>
      <c r="CD80" s="144"/>
      <c r="CE80" s="144"/>
      <c r="CF80" s="144"/>
      <c r="CG80" s="144"/>
    </row>
    <row r="81" spans="1:93" ht="11.25" customHeight="1" thickTop="1" x14ac:dyDescent="0.3">
      <c r="V81" s="74"/>
      <c r="W81" s="137"/>
      <c r="BA81" s="141" t="s">
        <v>9</v>
      </c>
      <c r="BB81" s="74"/>
      <c r="BC81" s="88" t="e">
        <f>#REF!</f>
        <v>#REF!</v>
      </c>
      <c r="BD81" s="88" t="e">
        <f>BE81-BC81</f>
        <v>#REF!</v>
      </c>
      <c r="BE81" s="88" t="e">
        <f>#REF!</f>
        <v>#REF!</v>
      </c>
      <c r="BF81" s="108" t="e">
        <f>(BE81-BC81)/BC81</f>
        <v>#REF!</v>
      </c>
      <c r="BG81" s="142"/>
      <c r="BH81" s="74"/>
      <c r="BI81" s="74" t="s">
        <v>9</v>
      </c>
      <c r="BJ81" s="74"/>
      <c r="BK81" s="143" t="e">
        <f t="shared" si="84"/>
        <v>#REF!</v>
      </c>
      <c r="BL81" s="135">
        <v>0.40600000000000003</v>
      </c>
      <c r="BM81" s="144" t="e">
        <f t="shared" si="85"/>
        <v>#REF!</v>
      </c>
      <c r="BN81" s="144"/>
      <c r="BO81" s="144"/>
      <c r="BP81" s="144"/>
      <c r="BQ81" s="144"/>
      <c r="BR81" s="144"/>
      <c r="BS81" s="144"/>
      <c r="BT81" s="144"/>
      <c r="BU81" s="144"/>
      <c r="BV81" s="144"/>
      <c r="BW81" s="144"/>
      <c r="BX81" s="144"/>
      <c r="BY81" s="144"/>
      <c r="BZ81" s="144"/>
      <c r="CA81" s="144"/>
      <c r="CB81" s="144"/>
      <c r="CC81" s="144"/>
      <c r="CD81" s="144"/>
      <c r="CE81" s="144"/>
      <c r="CF81" s="144"/>
      <c r="CG81" s="144"/>
    </row>
    <row r="82" spans="1:93" ht="11.25" customHeight="1" thickBot="1" x14ac:dyDescent="0.35">
      <c r="A82" s="137"/>
      <c r="B82" s="137"/>
      <c r="C82" s="142"/>
      <c r="V82" s="74"/>
      <c r="W82" s="74"/>
      <c r="BA82" s="151" t="s">
        <v>14</v>
      </c>
      <c r="BB82" s="150"/>
      <c r="BC82" s="131" t="e">
        <f>#REF!</f>
        <v>#REF!</v>
      </c>
      <c r="BD82" s="131" t="e">
        <f>BE82-BC82</f>
        <v>#REF!</v>
      </c>
      <c r="BE82" s="131" t="e">
        <f>#REF!</f>
        <v>#REF!</v>
      </c>
      <c r="BF82" s="152" t="e">
        <f>(BE82-BC82)/BC82</f>
        <v>#REF!</v>
      </c>
      <c r="BG82" s="153"/>
      <c r="BH82" s="150"/>
      <c r="BI82" s="150" t="s">
        <v>14</v>
      </c>
      <c r="BJ82" s="150"/>
      <c r="BK82" s="154" t="e">
        <f t="shared" si="84"/>
        <v>#REF!</v>
      </c>
      <c r="BL82" s="135">
        <v>0.40600000000000003</v>
      </c>
      <c r="BM82" s="155" t="e">
        <f t="shared" si="85"/>
        <v>#REF!</v>
      </c>
      <c r="BN82" s="144"/>
      <c r="BO82" s="144"/>
      <c r="BP82" s="144"/>
      <c r="BQ82" s="144"/>
      <c r="BR82" s="144"/>
      <c r="BS82" s="144"/>
      <c r="BT82" s="144"/>
      <c r="BU82" s="144"/>
      <c r="BV82" s="144"/>
      <c r="BW82" s="144"/>
      <c r="BX82" s="144"/>
      <c r="BY82" s="144"/>
      <c r="BZ82" s="144"/>
      <c r="CA82" s="144"/>
      <c r="CB82" s="144"/>
      <c r="CC82" s="144"/>
      <c r="CD82" s="144"/>
      <c r="CE82" s="144"/>
      <c r="CF82" s="144"/>
      <c r="CG82" s="144"/>
    </row>
    <row r="83" spans="1:93" ht="11.25" customHeight="1" thickTop="1" x14ac:dyDescent="0.3">
      <c r="A83" s="137"/>
      <c r="B83" s="137"/>
      <c r="C83" s="142"/>
      <c r="V83" s="74"/>
      <c r="W83" s="74"/>
      <c r="BA83" s="137"/>
      <c r="BC83" s="156"/>
      <c r="BD83" s="156"/>
      <c r="BE83" s="156"/>
      <c r="BF83" s="156"/>
      <c r="BG83" s="142"/>
      <c r="BH83" s="74"/>
      <c r="BI83" s="74"/>
      <c r="BJ83" s="74"/>
      <c r="BK83" s="74"/>
      <c r="BL83" s="137"/>
      <c r="BM83" s="137"/>
      <c r="BN83" s="137"/>
      <c r="BO83" s="137"/>
      <c r="BP83" s="137"/>
      <c r="BQ83" s="137"/>
      <c r="BR83" s="137"/>
      <c r="BS83" s="137"/>
      <c r="BT83" s="137"/>
      <c r="BU83" s="137"/>
      <c r="BV83" s="137"/>
      <c r="BW83" s="137"/>
      <c r="BX83" s="137"/>
      <c r="BY83" s="137"/>
      <c r="BZ83" s="137"/>
      <c r="CA83" s="137"/>
      <c r="CB83" s="137"/>
      <c r="CC83" s="137"/>
      <c r="CD83" s="137"/>
      <c r="CE83" s="137"/>
      <c r="CF83" s="137"/>
      <c r="CG83" s="137"/>
    </row>
    <row r="84" spans="1:93" ht="11.25" customHeight="1" x14ac:dyDescent="0.25">
      <c r="V84" s="74"/>
      <c r="W84" s="74"/>
      <c r="BA84" s="66" t="s">
        <v>138</v>
      </c>
      <c r="BC84" s="88" t="e">
        <f>#REF!</f>
        <v>#REF!</v>
      </c>
      <c r="BD84" s="88" t="e">
        <f>BE84-BC84</f>
        <v>#REF!</v>
      </c>
      <c r="BE84" s="88" t="e">
        <f>#REF!</f>
        <v>#REF!</v>
      </c>
      <c r="BF84" s="108" t="e">
        <f>(BE84-BC84)/BC84</f>
        <v>#REF!</v>
      </c>
      <c r="BI84" s="66" t="s">
        <v>68</v>
      </c>
      <c r="BK84" s="143" t="e">
        <f>BD84</f>
        <v>#REF!</v>
      </c>
      <c r="BL84" s="100">
        <f>BL71</f>
        <v>0.81100000000000005</v>
      </c>
      <c r="BM84" s="144" t="e">
        <f>BK84/BL84*100</f>
        <v>#REF!</v>
      </c>
      <c r="BN84" s="144"/>
      <c r="BO84" s="144"/>
      <c r="BP84" s="144"/>
      <c r="BQ84" s="144"/>
      <c r="BR84" s="144"/>
      <c r="BS84" s="144"/>
      <c r="BT84" s="144"/>
      <c r="BU84" s="144"/>
      <c r="BV84" s="144"/>
      <c r="BW84" s="144"/>
      <c r="BX84" s="144"/>
      <c r="BY84" s="144"/>
      <c r="BZ84" s="144"/>
      <c r="CA84" s="144"/>
      <c r="CB84" s="144"/>
      <c r="CC84" s="144"/>
      <c r="CD84" s="144"/>
      <c r="CE84" s="144"/>
      <c r="CF84" s="144"/>
      <c r="CG84" s="144"/>
    </row>
    <row r="85" spans="1:93" ht="11.25" customHeight="1" x14ac:dyDescent="0.25">
      <c r="V85" s="74"/>
      <c r="W85" s="74"/>
      <c r="BA85" s="66" t="s">
        <v>139</v>
      </c>
      <c r="BC85" s="99" t="e">
        <f>#REF!</f>
        <v>#REF!</v>
      </c>
      <c r="BD85" s="88" t="e">
        <f>BE85-BC85</f>
        <v>#REF!</v>
      </c>
      <c r="BE85" s="99" t="e">
        <f>#REF!</f>
        <v>#REF!</v>
      </c>
      <c r="BF85" s="108" t="e">
        <f>(BE85-BC85)/BC85</f>
        <v>#REF!</v>
      </c>
      <c r="BI85" s="66" t="s">
        <v>67</v>
      </c>
      <c r="BK85" s="143" t="e">
        <f>BD85</f>
        <v>#REF!</v>
      </c>
      <c r="BL85" s="135">
        <f>BL78</f>
        <v>0.40600000000000003</v>
      </c>
      <c r="BM85" s="144" t="e">
        <f>BK85/BL85*100</f>
        <v>#REF!</v>
      </c>
      <c r="BN85" s="144"/>
      <c r="BO85" s="144"/>
      <c r="BP85" s="144"/>
      <c r="BQ85" s="144"/>
      <c r="BR85" s="144"/>
      <c r="BS85" s="144"/>
      <c r="BT85" s="144"/>
      <c r="BU85" s="144"/>
      <c r="BV85" s="144"/>
      <c r="BW85" s="144"/>
      <c r="BX85" s="144"/>
      <c r="BY85" s="144"/>
      <c r="BZ85" s="144"/>
      <c r="CA85" s="144"/>
      <c r="CB85" s="144"/>
      <c r="CC85" s="144"/>
      <c r="CD85" s="144"/>
      <c r="CE85" s="144"/>
      <c r="CF85" s="144"/>
      <c r="CG85" s="144"/>
    </row>
    <row r="86" spans="1:93" ht="11.25" customHeight="1" x14ac:dyDescent="0.25"/>
    <row r="87" spans="1:93" ht="11.25" customHeight="1" x14ac:dyDescent="0.25">
      <c r="BA87" s="74"/>
      <c r="BB87" s="74"/>
      <c r="BC87" s="74"/>
      <c r="BD87" s="74"/>
      <c r="BE87" s="74"/>
      <c r="BF87" s="74"/>
    </row>
    <row r="88" spans="1:93" ht="13" x14ac:dyDescent="0.3">
      <c r="D88" s="127"/>
      <c r="Q88" s="127"/>
      <c r="W88" s="134"/>
      <c r="X88" s="134"/>
      <c r="Y88" s="134"/>
      <c r="Z88" s="134"/>
      <c r="AA88" s="134"/>
      <c r="AB88" s="134"/>
      <c r="AC88" s="134"/>
      <c r="AD88" s="134"/>
      <c r="AE88" s="134"/>
      <c r="AF88" s="134"/>
      <c r="BA88" s="157" t="s">
        <v>69</v>
      </c>
      <c r="BB88" s="74"/>
      <c r="BC88" s="156"/>
      <c r="BD88" s="156"/>
      <c r="BE88" s="156"/>
      <c r="BF88" s="156"/>
      <c r="BG88" s="142"/>
      <c r="BH88" s="74" t="s">
        <v>44</v>
      </c>
      <c r="BI88" s="74"/>
      <c r="BJ88" s="74"/>
      <c r="BK88" s="110" t="e">
        <f>AVERAGE(BK71:BK77)</f>
        <v>#REF!</v>
      </c>
      <c r="BL88" s="100"/>
      <c r="BM88" s="144"/>
      <c r="BN88" s="144"/>
      <c r="BO88" s="144"/>
      <c r="BP88" s="144"/>
      <c r="BQ88" s="144"/>
      <c r="BR88" s="144"/>
      <c r="BS88" s="144"/>
      <c r="BT88" s="144"/>
      <c r="BU88" s="144"/>
      <c r="BV88" s="144"/>
      <c r="BW88" s="144"/>
      <c r="BX88" s="144"/>
      <c r="BY88" s="144"/>
      <c r="BZ88" s="144"/>
      <c r="CA88" s="144"/>
      <c r="CB88" s="144"/>
      <c r="CC88" s="144"/>
      <c r="CD88" s="144"/>
      <c r="CE88" s="144"/>
      <c r="CF88" s="144"/>
      <c r="CG88" s="144"/>
    </row>
    <row r="89" spans="1:93" ht="13" x14ac:dyDescent="0.3">
      <c r="BA89" s="158">
        <v>2.4804737706169244</v>
      </c>
      <c r="BB89" s="74" t="s">
        <v>67</v>
      </c>
      <c r="BC89" s="156"/>
      <c r="BD89" s="156"/>
      <c r="BE89" s="156"/>
      <c r="BF89" s="156"/>
      <c r="BG89" s="142"/>
      <c r="BH89" s="74" t="s">
        <v>45</v>
      </c>
      <c r="BI89" s="142"/>
      <c r="BJ89" s="142"/>
      <c r="BK89" s="110" t="e">
        <f>AVERAGE(BK78:BK82)</f>
        <v>#REF!</v>
      </c>
      <c r="BL89" s="135"/>
      <c r="BM89" s="144"/>
      <c r="BN89" s="144"/>
      <c r="BO89" s="144"/>
      <c r="BP89" s="144"/>
      <c r="BQ89" s="144"/>
      <c r="BR89" s="144"/>
      <c r="BS89" s="144"/>
      <c r="BT89" s="144"/>
      <c r="BU89" s="144"/>
      <c r="BV89" s="144"/>
      <c r="BW89" s="144"/>
      <c r="BX89" s="144"/>
      <c r="BY89" s="144"/>
      <c r="BZ89" s="144"/>
      <c r="CA89" s="144"/>
      <c r="CB89" s="144"/>
      <c r="CC89" s="144"/>
      <c r="CD89" s="144"/>
      <c r="CE89" s="144"/>
      <c r="CF89" s="144"/>
      <c r="CG89" s="144"/>
      <c r="CO89" s="134" t="s">
        <v>54</v>
      </c>
    </row>
    <row r="90" spans="1:93" ht="13" x14ac:dyDescent="0.3">
      <c r="T90" s="132"/>
      <c r="BA90" s="159">
        <v>5.3542632450878447</v>
      </c>
      <c r="BB90" s="74" t="s">
        <v>68</v>
      </c>
      <c r="BC90" s="74"/>
      <c r="BD90" s="74"/>
      <c r="BE90" s="74"/>
      <c r="BF90" s="74"/>
      <c r="BG90" s="74"/>
      <c r="BH90" s="74" t="s">
        <v>46</v>
      </c>
      <c r="BI90" s="74"/>
      <c r="BJ90" s="74"/>
      <c r="BK90" s="74"/>
      <c r="BL90" s="134"/>
      <c r="BM90" s="134"/>
      <c r="BN90" s="134"/>
      <c r="BO90" s="134"/>
      <c r="BP90" s="134"/>
      <c r="BQ90" s="134"/>
      <c r="BR90" s="134"/>
      <c r="BS90" s="134"/>
      <c r="BT90" s="134"/>
      <c r="BU90" s="134"/>
      <c r="BV90" s="134"/>
      <c r="BW90" s="134"/>
      <c r="BX90" s="134"/>
      <c r="BY90" s="134"/>
      <c r="BZ90" s="134"/>
      <c r="CA90" s="134"/>
      <c r="CB90" s="134"/>
      <c r="CC90" s="134"/>
      <c r="CD90" s="134"/>
      <c r="CE90" s="134"/>
      <c r="CF90" s="134"/>
      <c r="CG90" s="134"/>
    </row>
    <row r="91" spans="1:93" x14ac:dyDescent="0.25">
      <c r="T91" s="132"/>
    </row>
    <row r="92" spans="1:93" ht="13" x14ac:dyDescent="0.3">
      <c r="CH92" s="134"/>
    </row>
    <row r="93" spans="1:93" x14ac:dyDescent="0.25">
      <c r="AD93" s="160"/>
    </row>
    <row r="108" spans="1:89" x14ac:dyDescent="0.25">
      <c r="A108" s="64"/>
      <c r="B108" s="64"/>
      <c r="C108" s="64"/>
      <c r="D108" s="64"/>
      <c r="E108" s="64"/>
      <c r="F108" s="64"/>
      <c r="G108" s="64"/>
      <c r="H108" s="64"/>
      <c r="I108" s="64"/>
      <c r="J108" s="64"/>
    </row>
    <row r="109" spans="1:89" s="67" customFormat="1" ht="13" thickBot="1" x14ac:dyDescent="0.3">
      <c r="K109" s="150"/>
      <c r="L109" s="150"/>
      <c r="AZ109" s="66"/>
      <c r="BA109" s="66"/>
      <c r="BB109" s="66"/>
      <c r="BC109" s="66"/>
      <c r="BD109" s="66"/>
      <c r="BE109" s="66"/>
      <c r="BF109" s="66"/>
      <c r="BG109" s="66"/>
      <c r="BH109" s="66"/>
      <c r="BI109" s="66"/>
      <c r="BJ109" s="66"/>
      <c r="BK109" s="66"/>
      <c r="BL109" s="66"/>
      <c r="BM109" s="66"/>
      <c r="BN109" s="66"/>
      <c r="BO109" s="66"/>
      <c r="BP109" s="66"/>
      <c r="BQ109" s="66"/>
      <c r="BR109" s="66"/>
      <c r="BS109" s="66"/>
      <c r="BT109" s="66"/>
      <c r="BU109" s="66"/>
      <c r="BV109" s="66"/>
      <c r="BW109" s="66"/>
      <c r="BX109" s="66"/>
      <c r="BY109" s="66"/>
      <c r="BZ109" s="66"/>
      <c r="CA109" s="66"/>
      <c r="CB109" s="66"/>
      <c r="CC109" s="66"/>
      <c r="CD109" s="66"/>
      <c r="CE109" s="66"/>
      <c r="CF109" s="66"/>
      <c r="CG109" s="66"/>
      <c r="CH109" s="66"/>
      <c r="CI109" s="66"/>
      <c r="CJ109" s="66"/>
      <c r="CK109" s="66"/>
    </row>
    <row r="110" spans="1:89" customFormat="1" ht="13" thickTop="1" x14ac:dyDescent="0.25">
      <c r="AZ110" s="66"/>
      <c r="BA110" s="66"/>
      <c r="BB110" s="66"/>
      <c r="BC110" s="66"/>
      <c r="BD110" s="66"/>
      <c r="BE110" s="66"/>
      <c r="BF110" s="66"/>
      <c r="BG110" s="66"/>
      <c r="BH110" s="66"/>
      <c r="BI110" s="66"/>
      <c r="BJ110" s="66"/>
      <c r="BK110" s="66"/>
      <c r="BL110" s="66"/>
      <c r="BM110" s="66"/>
      <c r="BN110" s="66"/>
      <c r="BO110" s="66"/>
      <c r="BP110" s="66"/>
      <c r="BQ110" s="66"/>
      <c r="BR110" s="66"/>
      <c r="BS110" s="66"/>
      <c r="BT110" s="66"/>
      <c r="BU110" s="66"/>
      <c r="BV110" s="66"/>
      <c r="BW110" s="66"/>
      <c r="BX110" s="66"/>
      <c r="BY110" s="66"/>
      <c r="BZ110" s="66"/>
      <c r="CA110" s="66"/>
      <c r="CB110" s="66"/>
      <c r="CC110" s="66"/>
      <c r="CD110" s="66"/>
      <c r="CE110" s="66"/>
      <c r="CF110" s="66"/>
      <c r="CG110" s="66"/>
      <c r="CH110" s="66"/>
      <c r="CI110" s="66"/>
      <c r="CJ110" s="66"/>
      <c r="CK110" s="66"/>
    </row>
    <row r="111" spans="1:89" customFormat="1" ht="13" thickBot="1" x14ac:dyDescent="0.3">
      <c r="AZ111" s="70"/>
      <c r="BA111" s="70"/>
      <c r="BB111" s="70"/>
      <c r="BC111" s="70"/>
      <c r="BD111" s="70"/>
      <c r="BE111" s="70"/>
      <c r="BF111" s="70"/>
      <c r="BG111" s="70"/>
      <c r="BH111" s="70"/>
      <c r="BI111" s="70"/>
      <c r="BJ111" s="70"/>
      <c r="BK111" s="70"/>
      <c r="BL111" s="70"/>
      <c r="BM111" s="70"/>
      <c r="BN111" s="70"/>
      <c r="BO111" s="70"/>
      <c r="BP111" s="70"/>
      <c r="BQ111" s="70"/>
      <c r="BR111" s="70"/>
      <c r="BS111" s="70"/>
      <c r="BT111" s="70"/>
      <c r="BU111" s="70"/>
      <c r="BV111" s="70"/>
      <c r="BW111" s="70"/>
      <c r="BX111" s="70"/>
      <c r="BY111" s="70"/>
      <c r="BZ111" s="70"/>
      <c r="CA111" s="70"/>
      <c r="CB111" s="70"/>
      <c r="CC111" s="70"/>
      <c r="CD111" s="70"/>
      <c r="CE111" s="70"/>
      <c r="CF111" s="70"/>
      <c r="CG111" s="70"/>
      <c r="CH111" s="70"/>
      <c r="CI111" s="70"/>
      <c r="CJ111" s="70"/>
      <c r="CK111" s="70"/>
    </row>
    <row r="112" spans="1:89" customFormat="1" ht="13" thickTop="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spans="52:89" customFormat="1" x14ac:dyDescent="0.25"/>
    <row r="130" spans="52:89" customFormat="1" x14ac:dyDescent="0.25"/>
    <row r="131" spans="52:89" customFormat="1" x14ac:dyDescent="0.25"/>
    <row r="132" spans="52:89" customFormat="1" x14ac:dyDescent="0.25"/>
    <row r="133" spans="52:89" customFormat="1" x14ac:dyDescent="0.25"/>
    <row r="134" spans="52:89" customFormat="1" x14ac:dyDescent="0.25"/>
    <row r="135" spans="52:89" customFormat="1" x14ac:dyDescent="0.25"/>
    <row r="136" spans="52:89" customFormat="1" x14ac:dyDescent="0.25"/>
    <row r="137" spans="52:89" customFormat="1" x14ac:dyDescent="0.25"/>
    <row r="138" spans="52:89" x14ac:dyDescent="0.25">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row>
    <row r="139" spans="52:89" x14ac:dyDescent="0.25">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row>
  </sheetData>
  <mergeCells count="2">
    <mergeCell ref="D4:F4"/>
    <mergeCell ref="BC69:BD69"/>
  </mergeCells>
  <phoneticPr fontId="0" type="noConversion"/>
  <conditionalFormatting sqref="D51:P57">
    <cfRule type="cellIs" dxfId="38" priority="32" stopIfTrue="1" operator="lessThan">
      <formula>0.086</formula>
    </cfRule>
    <cfRule type="cellIs" dxfId="37" priority="38" stopIfTrue="1" operator="greaterThan">
      <formula>0.43</formula>
    </cfRule>
  </conditionalFormatting>
  <conditionalFormatting sqref="D58:P62">
    <cfRule type="cellIs" dxfId="36" priority="26" stopIfTrue="1" operator="lessThan">
      <formula>0.03</formula>
    </cfRule>
    <cfRule type="cellIs" dxfId="35" priority="47" stopIfTrue="1" operator="greaterThan">
      <formula>0.15</formula>
    </cfRule>
  </conditionalFormatting>
  <conditionalFormatting sqref="Q51:T57">
    <cfRule type="cellIs" dxfId="34" priority="31" stopIfTrue="1" operator="lessThan">
      <formula>0.088</formula>
    </cfRule>
    <cfRule type="cellIs" dxfId="33" priority="37" stopIfTrue="1" operator="greaterThan">
      <formula>0.441</formula>
    </cfRule>
  </conditionalFormatting>
  <conditionalFormatting sqref="Q58:T62">
    <cfRule type="cellIs" dxfId="32" priority="25" stopIfTrue="1" operator="lessThan">
      <formula>0.031</formula>
    </cfRule>
    <cfRule type="cellIs" dxfId="31" priority="44" stopIfTrue="1" operator="greaterThan">
      <formula>0.154</formula>
    </cfRule>
  </conditionalFormatting>
  <conditionalFormatting sqref="U51:W57">
    <cfRule type="cellIs" dxfId="30" priority="30" stopIfTrue="1" operator="lessThan">
      <formula>0.091</formula>
    </cfRule>
    <cfRule type="cellIs" dxfId="29" priority="36" stopIfTrue="1" operator="greaterThan">
      <formula>0.456</formula>
    </cfRule>
  </conditionalFormatting>
  <conditionalFormatting sqref="U58:W62">
    <cfRule type="cellIs" dxfId="28" priority="24" stopIfTrue="1" operator="lessThan">
      <formula>0.032</formula>
    </cfRule>
    <cfRule type="cellIs" dxfId="27" priority="45" stopIfTrue="1" operator="greaterThan">
      <formula>0.159</formula>
    </cfRule>
  </conditionalFormatting>
  <conditionalFormatting sqref="CI7:CI21 CI31:CI45">
    <cfRule type="cellIs" dxfId="26" priority="8" stopIfTrue="1" operator="lessThan">
      <formula>0</formula>
    </cfRule>
  </conditionalFormatting>
  <conditionalFormatting sqref="CK7:CK21">
    <cfRule type="cellIs" dxfId="25" priority="1" stopIfTrue="1" operator="lessThan">
      <formula>0</formula>
    </cfRule>
  </conditionalFormatting>
  <conditionalFormatting sqref="CK31:CK45">
    <cfRule type="cellIs" dxfId="24" priority="2" stopIfTrue="1" operator="lessThan">
      <formula>0</formula>
    </cfRule>
  </conditionalFormatting>
  <pageMargins left="0.78740157480314965" right="0.78740157480314965" top="0.78740157480314965" bottom="0.78740157480314965" header="0.51181102362204722" footer="0.51181102362204722"/>
  <pageSetup paperSize="9" orientation="portrait" horizontalDpi="4294967292" verticalDpi="300" r:id="rId1"/>
  <headerFooter alignWithMargins="0">
    <oddFooter>&amp;C37</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Cover sheet</vt:lpstr>
      <vt:lpstr>Contents</vt:lpstr>
      <vt:lpstr>3.4.1 (excl CCL)</vt:lpstr>
      <vt:lpstr>3.4.1 (Annual excl CCL)</vt:lpstr>
      <vt:lpstr>3.4.2 (incl CCL)</vt:lpstr>
      <vt:lpstr>3.4.2 (Annual inc CCL)</vt:lpstr>
      <vt:lpstr>Notes</vt:lpstr>
      <vt:lpstr>Charts</vt:lpstr>
      <vt:lpstr>chart_data</vt:lpstr>
      <vt:lpstr>CCL Paid</vt:lpstr>
      <vt:lpstr>chart_data!Print_Area</vt:lpstr>
      <vt:lpstr>Notes!Print_Area</vt:lpstr>
      <vt:lpstr>chart_data!t25Q1</vt:lpstr>
      <vt:lpstr>chart_data!table_25_Q1</vt:lpstr>
    </vt:vector>
  </TitlesOfParts>
  <Company>DTI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Authorised User</dc:creator>
  <cp:lastModifiedBy>Baxter, Claire (Energy Security)</cp:lastModifiedBy>
  <cp:lastPrinted>2020-08-17T09:07:50Z</cp:lastPrinted>
  <dcterms:created xsi:type="dcterms:W3CDTF">2004-11-10T12:04:50Z</dcterms:created>
  <dcterms:modified xsi:type="dcterms:W3CDTF">2024-10-29T13:04:11Z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2019-09-26T09:56:23Z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240cf623-f43b-4b70-a186-00000b0d99f0</vt:lpwstr>
  </property>
  <property fmtid="{D5CDD505-2E9C-101B-9397-08002B2CF9AE}" pid="8" name="MSIP_Label_ba62f585-b40f-4ab9-bafe-39150f03d124_ContentBits">
    <vt:lpwstr>0</vt:lpwstr>
  </property>
</Properties>
</file>