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ig\Desktop\FFBall_confidence_Predictions\"/>
    </mc:Choice>
  </mc:AlternateContent>
  <xr:revisionPtr revIDLastSave="0" documentId="13_ncr:1_{CA481F40-20C1-400F-87CD-D80C86034FAF}" xr6:coauthVersionLast="47" xr6:coauthVersionMax="47" xr10:uidLastSave="{00000000-0000-0000-0000-000000000000}"/>
  <bookViews>
    <workbookView xWindow="-108" yWindow="-108" windowWidth="23256" windowHeight="12456" xr2:uid="{B7F2F6C6-581E-41FB-987A-FD9451A71876}"/>
  </bookViews>
  <sheets>
    <sheet name="All Data" sheetId="10" r:id="rId1"/>
    <sheet name="DST" sheetId="2" r:id="rId2"/>
    <sheet name="Average Points per Game" sheetId="9" r:id="rId3"/>
    <sheet name="Week Schedule" sheetId="7" r:id="rId4"/>
    <sheet name="Data Dump page" sheetId="1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0" l="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80" i="10"/>
  <c r="H475" i="10"/>
  <c r="H458" i="10"/>
  <c r="H473" i="10"/>
  <c r="H471" i="10"/>
  <c r="H476" i="10"/>
  <c r="H474" i="10"/>
  <c r="H448" i="10"/>
  <c r="H477" i="10"/>
  <c r="H454" i="10"/>
  <c r="H466" i="10"/>
  <c r="H442" i="10"/>
  <c r="H456" i="10"/>
  <c r="H468" i="10"/>
  <c r="H469" i="10"/>
  <c r="H443" i="10"/>
  <c r="H479" i="10"/>
  <c r="H427" i="10"/>
  <c r="H465" i="10"/>
  <c r="H428" i="10"/>
  <c r="H460" i="10"/>
  <c r="H399" i="10"/>
  <c r="H472" i="10"/>
  <c r="H432" i="10"/>
  <c r="H425" i="10"/>
  <c r="H440" i="10"/>
  <c r="H431" i="10"/>
  <c r="H470" i="10"/>
  <c r="H366" i="10"/>
  <c r="H430" i="10"/>
  <c r="H391" i="10"/>
  <c r="H464" i="10"/>
  <c r="H449" i="10"/>
  <c r="H455" i="10"/>
  <c r="H462" i="10"/>
  <c r="H408" i="10"/>
  <c r="H402" i="10"/>
  <c r="H415" i="10"/>
  <c r="H400" i="10"/>
  <c r="H445" i="10"/>
  <c r="H420" i="10"/>
  <c r="H403" i="10"/>
  <c r="H410" i="10"/>
  <c r="H381" i="10"/>
  <c r="H387" i="10"/>
  <c r="H438" i="10"/>
  <c r="H383" i="10"/>
  <c r="H388" i="10"/>
  <c r="H389" i="10"/>
  <c r="H450" i="10"/>
  <c r="H411" i="10"/>
  <c r="H424" i="10"/>
  <c r="H457" i="10"/>
  <c r="H406" i="10"/>
  <c r="H382" i="10"/>
  <c r="H364" i="10"/>
  <c r="H417" i="10"/>
  <c r="H360" i="10"/>
  <c r="H372" i="10"/>
  <c r="H459" i="10"/>
  <c r="H390" i="10"/>
  <c r="H451" i="10"/>
  <c r="H392" i="10"/>
  <c r="H412" i="10"/>
  <c r="H418" i="10"/>
  <c r="H375" i="10"/>
  <c r="H419" i="10"/>
  <c r="H384" i="10"/>
  <c r="H380" i="10"/>
  <c r="H374" i="10"/>
  <c r="H433" i="10"/>
  <c r="H323" i="10"/>
  <c r="H439" i="10"/>
  <c r="H467" i="10"/>
  <c r="H393" i="10"/>
  <c r="H441" i="10"/>
  <c r="H376" i="10"/>
  <c r="H378" i="10"/>
  <c r="H405" i="10"/>
  <c r="H416" i="10"/>
  <c r="H363" i="10"/>
  <c r="H422" i="10"/>
  <c r="H413" i="10"/>
  <c r="H453" i="10"/>
  <c r="H394" i="10"/>
  <c r="H434" i="10"/>
  <c r="H328" i="10"/>
  <c r="H395" i="10"/>
  <c r="H407" i="10"/>
  <c r="H337" i="10"/>
  <c r="H350" i="10"/>
  <c r="H340" i="10"/>
  <c r="H351" i="10"/>
  <c r="H361" i="10"/>
  <c r="H385" i="10"/>
  <c r="H327" i="10"/>
  <c r="H446" i="10"/>
  <c r="H352" i="10"/>
  <c r="H377" i="10"/>
  <c r="H421" i="10"/>
  <c r="H348" i="10"/>
  <c r="H341" i="10"/>
  <c r="H247" i="10"/>
  <c r="H313" i="10"/>
  <c r="H342" i="10"/>
  <c r="H423" i="10"/>
  <c r="H282" i="10"/>
  <c r="H283" i="10"/>
  <c r="H206" i="10"/>
  <c r="H289" i="10"/>
  <c r="H358" i="10"/>
  <c r="H444" i="10"/>
  <c r="H452" i="10"/>
  <c r="H357" i="10"/>
  <c r="H271" i="10"/>
  <c r="H312" i="10"/>
  <c r="H435" i="10"/>
  <c r="H353" i="10"/>
  <c r="H287" i="10"/>
  <c r="H317" i="10"/>
  <c r="H426" i="10"/>
  <c r="H386" i="10"/>
  <c r="H329" i="10"/>
  <c r="H336" i="10"/>
  <c r="H232" i="10"/>
  <c r="H325" i="10"/>
  <c r="H396" i="10"/>
  <c r="H260" i="10"/>
  <c r="H318" i="10"/>
  <c r="H339" i="10"/>
  <c r="H314" i="10"/>
  <c r="H304" i="10"/>
  <c r="H319" i="10"/>
  <c r="H463" i="10"/>
  <c r="H330" i="10"/>
  <c r="H397" i="10"/>
  <c r="H331" i="10"/>
  <c r="H297" i="10"/>
  <c r="H305" i="10"/>
  <c r="H354" i="10"/>
  <c r="H270" i="10"/>
  <c r="H447" i="10"/>
  <c r="H379" i="10"/>
  <c r="H290" i="10"/>
  <c r="H273" i="10"/>
  <c r="H248" i="10"/>
  <c r="H306" i="10"/>
  <c r="H284" i="10"/>
  <c r="H274" i="10"/>
  <c r="H359" i="10"/>
  <c r="H275" i="10"/>
  <c r="H233" i="10"/>
  <c r="H307" i="10"/>
  <c r="H276" i="10"/>
  <c r="H343" i="10"/>
  <c r="H285" i="10"/>
  <c r="H288" i="10"/>
  <c r="H344" i="10"/>
  <c r="H292" i="10"/>
  <c r="H215" i="10"/>
  <c r="H404" i="10"/>
  <c r="H308" i="10"/>
  <c r="H216" i="10"/>
  <c r="H320" i="10"/>
  <c r="H277" i="10"/>
  <c r="H249" i="10"/>
  <c r="H332" i="10"/>
  <c r="H373" i="10"/>
  <c r="H367" i="10"/>
  <c r="H333" i="10"/>
  <c r="H262" i="10"/>
  <c r="H334" i="10"/>
  <c r="H362" i="10"/>
  <c r="H250" i="10"/>
  <c r="H278" i="10"/>
  <c r="H208" i="10"/>
  <c r="H223" i="10"/>
  <c r="H224" i="10"/>
  <c r="H321" i="10"/>
  <c r="H263" i="10"/>
  <c r="H264" i="10"/>
  <c r="H293" i="10"/>
  <c r="H294" i="10"/>
  <c r="H172" i="10"/>
  <c r="H261" i="10"/>
  <c r="H324" i="10"/>
  <c r="H211" i="10"/>
  <c r="H257" i="10"/>
  <c r="H258" i="10"/>
  <c r="H193" i="10"/>
  <c r="H234" i="10"/>
  <c r="H265" i="10"/>
  <c r="H181" i="10"/>
  <c r="H309" i="10"/>
  <c r="H240" i="10"/>
  <c r="H338" i="10"/>
  <c r="H279" i="10"/>
  <c r="H355" i="10"/>
  <c r="H356" i="10"/>
  <c r="H298" i="10"/>
  <c r="H299" i="10"/>
  <c r="H296" i="10"/>
  <c r="H235" i="10"/>
  <c r="H326" i="10"/>
  <c r="H201" i="10"/>
  <c r="H63" i="10"/>
  <c r="H280" i="10"/>
  <c r="H151" i="10"/>
  <c r="H251" i="10"/>
  <c r="H300" i="10"/>
  <c r="H437" i="10"/>
  <c r="H398" i="10"/>
  <c r="H231" i="10"/>
  <c r="H266" i="10"/>
  <c r="H152" i="10"/>
  <c r="H217" i="10"/>
  <c r="H315" i="10"/>
  <c r="H303" i="10"/>
  <c r="H365" i="10"/>
  <c r="H345" i="10"/>
  <c r="H267" i="10"/>
  <c r="H335" i="10"/>
  <c r="H210" i="10"/>
  <c r="H236" i="10"/>
  <c r="H218" i="10"/>
  <c r="H409" i="10"/>
  <c r="H219" i="10"/>
  <c r="H153" i="10"/>
  <c r="H245" i="10"/>
  <c r="H254" i="10"/>
  <c r="H154" i="10"/>
  <c r="H241" i="10"/>
  <c r="H268" i="10"/>
  <c r="H291" i="10"/>
  <c r="H188" i="10"/>
  <c r="H295" i="10"/>
  <c r="H129" i="10"/>
  <c r="H198" i="10"/>
  <c r="H202" i="10"/>
  <c r="H252" i="10"/>
  <c r="H229" i="10"/>
  <c r="H139" i="10"/>
  <c r="H220" i="10"/>
  <c r="H209" i="10"/>
  <c r="H182" i="10"/>
  <c r="H186" i="10"/>
  <c r="H221" i="10"/>
  <c r="H237" i="10"/>
  <c r="H368" i="10"/>
  <c r="H461" i="10"/>
  <c r="H183" i="10"/>
  <c r="H212" i="10"/>
  <c r="H155" i="10"/>
  <c r="H272" i="10"/>
  <c r="H100" i="10"/>
  <c r="H228" i="10"/>
  <c r="H255" i="10"/>
  <c r="H242" i="10"/>
  <c r="H74" i="10"/>
  <c r="H194" i="10"/>
  <c r="H199" i="10"/>
  <c r="H134" i="10"/>
  <c r="H239" i="10"/>
  <c r="H226" i="10"/>
  <c r="H203" i="10"/>
  <c r="H301" i="10"/>
  <c r="H20" i="10"/>
  <c r="H246" i="10"/>
  <c r="H370" i="10"/>
  <c r="H225" i="10"/>
  <c r="H150" i="10"/>
  <c r="H72" i="10"/>
  <c r="H230" i="10"/>
  <c r="H176" i="10"/>
  <c r="H414" i="10"/>
  <c r="H144" i="10"/>
  <c r="H171" i="10"/>
  <c r="H174" i="10"/>
  <c r="H57" i="10"/>
  <c r="H204" i="10"/>
  <c r="H195" i="10"/>
  <c r="H80" i="10"/>
  <c r="H164" i="10"/>
  <c r="H130" i="10"/>
  <c r="H281" i="10"/>
  <c r="H156" i="10"/>
  <c r="H147" i="10"/>
  <c r="H207" i="10"/>
  <c r="H157" i="10"/>
  <c r="H269" i="10"/>
  <c r="H253" i="10"/>
  <c r="H184" i="10"/>
  <c r="H141" i="10"/>
  <c r="H116" i="10"/>
  <c r="H243" i="10"/>
  <c r="H286" i="10"/>
  <c r="H109" i="10"/>
  <c r="H165" i="10"/>
  <c r="H429" i="10"/>
  <c r="H205" i="10"/>
  <c r="H185" i="10"/>
  <c r="H166" i="10"/>
  <c r="H189" i="10"/>
  <c r="H369" i="10"/>
  <c r="H177" i="10"/>
  <c r="H135" i="10"/>
  <c r="H310" i="10"/>
  <c r="H346" i="10"/>
  <c r="H91" i="10"/>
  <c r="H158" i="10"/>
  <c r="H58" i="10"/>
  <c r="H121" i="10"/>
  <c r="H124" i="10"/>
  <c r="H175" i="10"/>
  <c r="H222" i="10"/>
  <c r="H173" i="10"/>
  <c r="H168" i="10"/>
  <c r="H148" i="10"/>
  <c r="H137" i="10"/>
  <c r="H36" i="10"/>
  <c r="H238" i="10"/>
  <c r="H16" i="10"/>
  <c r="H122" i="10"/>
  <c r="H131" i="10"/>
  <c r="H145" i="10"/>
  <c r="H117" i="10"/>
  <c r="H436" i="10"/>
  <c r="H37" i="10"/>
  <c r="H197" i="10"/>
  <c r="H302" i="10"/>
  <c r="H371" i="10"/>
  <c r="H200" i="10"/>
  <c r="H53" i="10"/>
  <c r="H132" i="10"/>
  <c r="H180" i="10"/>
  <c r="H316" i="10"/>
  <c r="H79" i="10"/>
  <c r="H133" i="10"/>
  <c r="H322" i="10"/>
  <c r="H30" i="10"/>
  <c r="H106" i="10"/>
  <c r="H169" i="10"/>
  <c r="H42" i="10"/>
  <c r="H108" i="10"/>
  <c r="H93" i="10"/>
  <c r="H138" i="10"/>
  <c r="H94" i="10"/>
  <c r="H105" i="10"/>
  <c r="H140" i="10"/>
  <c r="H178" i="10"/>
  <c r="H17" i="10"/>
  <c r="H347" i="10"/>
  <c r="H170" i="10"/>
  <c r="H67" i="10"/>
  <c r="H64" i="10"/>
  <c r="H101" i="10"/>
  <c r="H95" i="10"/>
  <c r="H401" i="10"/>
  <c r="H259" i="10"/>
  <c r="H59" i="10"/>
  <c r="H159" i="10"/>
  <c r="H49" i="10"/>
  <c r="H119" i="10"/>
  <c r="H163" i="10"/>
  <c r="H160" i="10"/>
  <c r="H110" i="10"/>
  <c r="H125" i="10"/>
  <c r="H43" i="10"/>
  <c r="H128" i="10"/>
  <c r="H81" i="10"/>
  <c r="H96" i="10"/>
  <c r="H97" i="10"/>
  <c r="H65" i="10"/>
  <c r="H149" i="10"/>
  <c r="H111" i="10"/>
  <c r="H311" i="10"/>
  <c r="H136" i="10"/>
  <c r="H50" i="10"/>
  <c r="H68" i="10"/>
  <c r="H82" i="10"/>
  <c r="H213" i="10"/>
  <c r="H7" i="10"/>
  <c r="H69" i="10"/>
  <c r="H98" i="10"/>
  <c r="H123" i="10"/>
  <c r="H349" i="10"/>
  <c r="H70" i="10"/>
  <c r="H48" i="10"/>
  <c r="H23" i="10"/>
  <c r="H21" i="10"/>
  <c r="H60" i="10"/>
  <c r="H8" i="10"/>
  <c r="H44" i="10"/>
  <c r="H161" i="10"/>
  <c r="H107" i="10"/>
  <c r="H75" i="10"/>
  <c r="H71" i="10"/>
  <c r="H56" i="10"/>
  <c r="H192" i="10"/>
  <c r="H39" i="10"/>
  <c r="H89" i="10"/>
  <c r="H51" i="10"/>
  <c r="H27" i="10"/>
  <c r="H24" i="10"/>
  <c r="H83" i="10"/>
  <c r="H90" i="10"/>
  <c r="H45" i="10"/>
  <c r="H40" i="10"/>
  <c r="H52" i="10"/>
  <c r="H102" i="10"/>
  <c r="H480" i="10"/>
  <c r="H120" i="10"/>
  <c r="H22" i="10"/>
  <c r="H481" i="10"/>
  <c r="H54" i="10"/>
  <c r="H2" i="10"/>
  <c r="H118" i="10"/>
  <c r="H9" i="10"/>
  <c r="H214" i="10"/>
  <c r="H142" i="10"/>
  <c r="H196" i="10"/>
  <c r="H126" i="10"/>
  <c r="H187" i="10"/>
  <c r="H84" i="10"/>
  <c r="H482" i="10"/>
  <c r="H103" i="10"/>
  <c r="H85" i="10"/>
  <c r="H483" i="10"/>
  <c r="H112" i="10"/>
  <c r="H73" i="10"/>
  <c r="H99" i="10"/>
  <c r="H179" i="10"/>
  <c r="H5" i="10"/>
  <c r="H3" i="10"/>
  <c r="H167" i="10"/>
  <c r="H115" i="10"/>
  <c r="H6" i="10"/>
  <c r="H256" i="10"/>
  <c r="H46" i="10"/>
  <c r="H227" i="10"/>
  <c r="H484" i="10"/>
  <c r="H244" i="10"/>
  <c r="H146" i="10"/>
  <c r="H92" i="10"/>
  <c r="H31" i="10"/>
  <c r="H18" i="10"/>
  <c r="H10" i="10"/>
  <c r="H32" i="10"/>
  <c r="H190" i="10"/>
  <c r="H113" i="10"/>
  <c r="H191" i="10"/>
  <c r="H19" i="10"/>
  <c r="H86" i="10"/>
  <c r="H76" i="10"/>
  <c r="H87" i="10"/>
  <c r="H162" i="10"/>
  <c r="H143" i="10"/>
  <c r="H66" i="10"/>
  <c r="H25" i="10"/>
  <c r="H61" i="10"/>
  <c r="H55" i="10"/>
  <c r="H127" i="10"/>
  <c r="H11" i="10"/>
  <c r="H114" i="10"/>
  <c r="H104" i="10"/>
  <c r="H12" i="10"/>
  <c r="H38" i="10"/>
  <c r="H88" i="10"/>
  <c r="H485" i="10"/>
  <c r="H33" i="10"/>
  <c r="H13" i="10"/>
  <c r="H77" i="10"/>
  <c r="H28" i="10"/>
  <c r="H29" i="10"/>
  <c r="H62" i="10"/>
  <c r="H78" i="10"/>
  <c r="H15" i="10"/>
  <c r="H14" i="10"/>
  <c r="H47" i="10"/>
  <c r="H41" i="10"/>
  <c r="H34" i="10"/>
  <c r="H35" i="10"/>
  <c r="H26" i="10"/>
  <c r="H4" i="10"/>
  <c r="H486" i="10"/>
  <c r="H487" i="10"/>
  <c r="H488" i="10"/>
  <c r="H489" i="10"/>
  <c r="H490" i="10"/>
  <c r="H491" i="10"/>
  <c r="H492" i="10"/>
  <c r="H493" i="10"/>
  <c r="H494" i="10"/>
  <c r="E31" i="10"/>
  <c r="F31" i="10" s="1"/>
  <c r="E18" i="10"/>
  <c r="F18" i="10" s="1"/>
  <c r="E10" i="10"/>
  <c r="F10" i="10" s="1"/>
  <c r="E32" i="10"/>
  <c r="F32" i="10" s="1"/>
  <c r="E190" i="10"/>
  <c r="F190" i="10" s="1"/>
  <c r="E113" i="10"/>
  <c r="F113" i="10" s="1"/>
  <c r="E191" i="10"/>
  <c r="F191" i="10" s="1"/>
  <c r="E19" i="10"/>
  <c r="F19" i="10" s="1"/>
  <c r="E86" i="10"/>
  <c r="F86" i="10" s="1"/>
  <c r="E76" i="10"/>
  <c r="F76" i="10" s="1"/>
  <c r="E87" i="10"/>
  <c r="F87" i="10" s="1"/>
  <c r="E162" i="10"/>
  <c r="F162" i="10" s="1"/>
  <c r="E143" i="10"/>
  <c r="F143" i="10" s="1"/>
  <c r="E66" i="10"/>
  <c r="F66" i="10" s="1"/>
  <c r="E25" i="10"/>
  <c r="F25" i="10" s="1"/>
  <c r="E61" i="10"/>
  <c r="F61" i="10" s="1"/>
  <c r="E55" i="10"/>
  <c r="F55" i="10" s="1"/>
  <c r="E127" i="10"/>
  <c r="F127" i="10" s="1"/>
  <c r="E11" i="10"/>
  <c r="F11" i="10" s="1"/>
  <c r="E114" i="10"/>
  <c r="F114" i="10" s="1"/>
  <c r="E104" i="10"/>
  <c r="F104" i="10" s="1"/>
  <c r="E12" i="10"/>
  <c r="F12" i="10" s="1"/>
  <c r="E38" i="10"/>
  <c r="F38" i="10" s="1"/>
  <c r="E88" i="10"/>
  <c r="F88" i="10" s="1"/>
  <c r="E485" i="10"/>
  <c r="F485" i="10" s="1"/>
  <c r="E33" i="10"/>
  <c r="F33" i="10" s="1"/>
  <c r="E13" i="10"/>
  <c r="F13" i="10" s="1"/>
  <c r="E77" i="10"/>
  <c r="F77" i="10" s="1"/>
  <c r="E28" i="10"/>
  <c r="F28" i="10" s="1"/>
  <c r="E29" i="10"/>
  <c r="F29" i="10" s="1"/>
  <c r="E62" i="10"/>
  <c r="F62" i="10" s="1"/>
  <c r="E78" i="10"/>
  <c r="F78" i="10" s="1"/>
  <c r="E15" i="10"/>
  <c r="F15" i="10" s="1"/>
  <c r="E14" i="10"/>
  <c r="F14" i="10" s="1"/>
  <c r="E47" i="10"/>
  <c r="F47" i="10" s="1"/>
  <c r="E41" i="10"/>
  <c r="F41" i="10" s="1"/>
  <c r="E34" i="10"/>
  <c r="F34" i="10" s="1"/>
  <c r="E35" i="10"/>
  <c r="F35" i="10" s="1"/>
  <c r="E26" i="10"/>
  <c r="F26" i="10" s="1"/>
  <c r="E4" i="10"/>
  <c r="F4" i="10" s="1"/>
  <c r="E486" i="10"/>
  <c r="F486" i="10" s="1"/>
  <c r="E487" i="10"/>
  <c r="F487" i="10" s="1"/>
  <c r="E488" i="10"/>
  <c r="F488" i="10" s="1"/>
  <c r="E489" i="10"/>
  <c r="F489" i="10" s="1"/>
  <c r="E490" i="10"/>
  <c r="F490" i="10" s="1"/>
  <c r="E491" i="10"/>
  <c r="F491" i="10" s="1"/>
  <c r="E492" i="10"/>
  <c r="F492" i="10" s="1"/>
  <c r="E493" i="10"/>
  <c r="F493" i="10" s="1"/>
  <c r="E494" i="10"/>
  <c r="F494" i="10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2" i="2"/>
  <c r="H478" i="10"/>
  <c r="E256" i="10"/>
  <c r="F256" i="10" s="1"/>
  <c r="E109" i="10"/>
  <c r="F109" i="10" s="1"/>
  <c r="E128" i="10"/>
  <c r="F128" i="10" s="1"/>
  <c r="E165" i="10"/>
  <c r="F165" i="10" s="1"/>
  <c r="E68" i="10"/>
  <c r="E475" i="10"/>
  <c r="F475" i="10" s="1"/>
  <c r="E126" i="10"/>
  <c r="F126" i="10" s="1"/>
  <c r="E75" i="10"/>
  <c r="F75" i="10" s="1"/>
  <c r="E132" i="10"/>
  <c r="F132" i="10" s="1"/>
  <c r="E42" i="10"/>
  <c r="F42" i="10" s="1"/>
  <c r="E90" i="10"/>
  <c r="F90" i="10" s="1"/>
  <c r="E483" i="10"/>
  <c r="E95" i="10"/>
  <c r="F95" i="10" s="1"/>
  <c r="E46" i="10"/>
  <c r="F46" i="10" s="1"/>
  <c r="E81" i="10"/>
  <c r="F81" i="10" s="1"/>
  <c r="E227" i="10"/>
  <c r="F227" i="10" s="1"/>
  <c r="E50" i="10"/>
  <c r="F50" i="10" s="1"/>
  <c r="E3" i="10"/>
  <c r="F3" i="10" s="1"/>
  <c r="E167" i="10"/>
  <c r="F167" i="10" s="1"/>
  <c r="E482" i="10"/>
  <c r="F482" i="10" s="1"/>
  <c r="E103" i="10"/>
  <c r="F103" i="10" s="1"/>
  <c r="E192" i="10"/>
  <c r="F192" i="10" s="1"/>
  <c r="E5" i="10"/>
  <c r="F5" i="10" s="1"/>
  <c r="E115" i="10"/>
  <c r="F115" i="10" s="1"/>
  <c r="E214" i="10"/>
  <c r="F214" i="10" s="1"/>
  <c r="E142" i="10"/>
  <c r="F142" i="10" s="1"/>
  <c r="E187" i="10"/>
  <c r="F187" i="10" s="1"/>
  <c r="E458" i="10"/>
  <c r="F458" i="10" s="1"/>
  <c r="E112" i="10"/>
  <c r="F112" i="10" s="1"/>
  <c r="E244" i="10"/>
  <c r="E473" i="10"/>
  <c r="F473" i="10" s="1"/>
  <c r="E471" i="10"/>
  <c r="F471" i="10" s="1"/>
  <c r="E476" i="10"/>
  <c r="F476" i="10" s="1"/>
  <c r="E474" i="10"/>
  <c r="F474" i="10" s="1"/>
  <c r="E449" i="10"/>
  <c r="F449" i="10" s="1"/>
  <c r="E434" i="10"/>
  <c r="F434" i="10" s="1"/>
  <c r="E364" i="10"/>
  <c r="F364" i="10" s="1"/>
  <c r="E421" i="10"/>
  <c r="F421" i="10" s="1"/>
  <c r="E391" i="10"/>
  <c r="F391" i="10" s="1"/>
  <c r="E432" i="10"/>
  <c r="F432" i="10" s="1"/>
  <c r="E323" i="10"/>
  <c r="F323" i="10" s="1"/>
  <c r="E342" i="10"/>
  <c r="F342" i="10" s="1"/>
  <c r="E419" i="10"/>
  <c r="F419" i="10" s="1"/>
  <c r="E453" i="10"/>
  <c r="F453" i="10" s="1"/>
  <c r="E470" i="10"/>
  <c r="F470" i="10" s="1"/>
  <c r="E408" i="10"/>
  <c r="F408" i="10" s="1"/>
  <c r="E377" i="10"/>
  <c r="F377" i="10" s="1"/>
  <c r="E389" i="10"/>
  <c r="F389" i="10" s="1"/>
  <c r="E376" i="10"/>
  <c r="F376" i="10" s="1"/>
  <c r="E392" i="10"/>
  <c r="F392" i="10" s="1"/>
  <c r="E380" i="10"/>
  <c r="F380" i="10" s="1"/>
  <c r="E441" i="10"/>
  <c r="F441" i="10" s="1"/>
  <c r="E384" i="10"/>
  <c r="F384" i="10" s="1"/>
  <c r="E393" i="10"/>
  <c r="F393" i="10" s="1"/>
  <c r="E446" i="10"/>
  <c r="F446" i="10" s="1"/>
  <c r="E363" i="10"/>
  <c r="F363" i="10" s="1"/>
  <c r="E313" i="10"/>
  <c r="F313" i="10" s="1"/>
  <c r="E232" i="10"/>
  <c r="F232" i="10" s="1"/>
  <c r="E422" i="10"/>
  <c r="F422" i="10" s="1"/>
  <c r="E271" i="10"/>
  <c r="F271" i="10" s="1"/>
  <c r="E374" i="10"/>
  <c r="F374" i="10" s="1"/>
  <c r="E428" i="10"/>
  <c r="F428" i="10" s="1"/>
  <c r="E386" i="10"/>
  <c r="F386" i="10" s="1"/>
  <c r="E385" i="10"/>
  <c r="F385" i="10" s="1"/>
  <c r="E348" i="10"/>
  <c r="F348" i="10" s="1"/>
  <c r="E444" i="10"/>
  <c r="F444" i="10" s="1"/>
  <c r="E455" i="10"/>
  <c r="F455" i="10" s="1"/>
  <c r="E457" i="10"/>
  <c r="F457" i="10" s="1"/>
  <c r="E350" i="10"/>
  <c r="F350" i="10" s="1"/>
  <c r="E402" i="10"/>
  <c r="F402" i="10" s="1"/>
  <c r="E406" i="10"/>
  <c r="F406" i="10" s="1"/>
  <c r="E352" i="10"/>
  <c r="F352" i="10" s="1"/>
  <c r="E452" i="10"/>
  <c r="F452" i="10" s="1"/>
  <c r="E206" i="10"/>
  <c r="E439" i="10"/>
  <c r="F439" i="10" s="1"/>
  <c r="E292" i="10"/>
  <c r="F292" i="10" s="1"/>
  <c r="E282" i="10"/>
  <c r="F282" i="10" s="1"/>
  <c r="E383" i="10"/>
  <c r="F383" i="10" s="1"/>
  <c r="E340" i="10"/>
  <c r="F340" i="10" s="1"/>
  <c r="E358" i="10"/>
  <c r="F358" i="10" s="1"/>
  <c r="E289" i="10"/>
  <c r="F289" i="10" s="1"/>
  <c r="E341" i="10"/>
  <c r="F341" i="10" s="1"/>
  <c r="E320" i="10"/>
  <c r="F320" i="10" s="1"/>
  <c r="E433" i="10"/>
  <c r="F433" i="10" s="1"/>
  <c r="E336" i="10"/>
  <c r="F336" i="10" s="1"/>
  <c r="E412" i="10"/>
  <c r="F412" i="10" s="1"/>
  <c r="E423" i="10"/>
  <c r="F423" i="10" s="1"/>
  <c r="E355" i="10"/>
  <c r="F355" i="10" s="1"/>
  <c r="E325" i="10"/>
  <c r="F325" i="10" s="1"/>
  <c r="E410" i="10"/>
  <c r="F410" i="10" s="1"/>
  <c r="E314" i="10"/>
  <c r="F314" i="10" s="1"/>
  <c r="E388" i="10"/>
  <c r="F388" i="10" s="1"/>
  <c r="E305" i="10"/>
  <c r="F305" i="10" s="1"/>
  <c r="E418" i="10"/>
  <c r="F418" i="10" s="1"/>
  <c r="E339" i="10"/>
  <c r="F339" i="10" s="1"/>
  <c r="E382" i="10"/>
  <c r="E462" i="10"/>
  <c r="F462" i="10" s="1"/>
  <c r="E215" i="10"/>
  <c r="F215" i="10" s="1"/>
  <c r="E375" i="10"/>
  <c r="F375" i="10" s="1"/>
  <c r="E390" i="10"/>
  <c r="F390" i="10" s="1"/>
  <c r="E416" i="10"/>
  <c r="F416" i="10" s="1"/>
  <c r="E250" i="10"/>
  <c r="F250" i="10" s="1"/>
  <c r="E274" i="10"/>
  <c r="F274" i="10" s="1"/>
  <c r="E291" i="10"/>
  <c r="F291" i="10" s="1"/>
  <c r="E247" i="10"/>
  <c r="F247" i="10" s="1"/>
  <c r="E351" i="10"/>
  <c r="F351" i="10" s="1"/>
  <c r="E354" i="10"/>
  <c r="F354" i="10" s="1"/>
  <c r="E326" i="10"/>
  <c r="F326" i="10" s="1"/>
  <c r="E304" i="10"/>
  <c r="F304" i="10" s="1"/>
  <c r="E331" i="10"/>
  <c r="F331" i="10" s="1"/>
  <c r="E420" i="10"/>
  <c r="F420" i="10" s="1"/>
  <c r="E270" i="10"/>
  <c r="F270" i="10" s="1"/>
  <c r="E201" i="10"/>
  <c r="F201" i="10" s="1"/>
  <c r="E284" i="10"/>
  <c r="F284" i="10" s="1"/>
  <c r="E278" i="10"/>
  <c r="F278" i="10" s="1"/>
  <c r="E319" i="10"/>
  <c r="F319" i="10" s="1"/>
  <c r="E447" i="10"/>
  <c r="F447" i="10" s="1"/>
  <c r="E275" i="10"/>
  <c r="F275" i="10" s="1"/>
  <c r="E233" i="10"/>
  <c r="F233" i="10" s="1"/>
  <c r="E217" i="10"/>
  <c r="F217" i="10" s="1"/>
  <c r="E283" i="10"/>
  <c r="F283" i="10" s="1"/>
  <c r="E337" i="10"/>
  <c r="F337" i="10" s="1"/>
  <c r="E318" i="10"/>
  <c r="F318" i="10" s="1"/>
  <c r="E308" i="10"/>
  <c r="F308" i="10" s="1"/>
  <c r="E463" i="10"/>
  <c r="F463" i="10" s="1"/>
  <c r="E367" i="10"/>
  <c r="F367" i="10" s="1"/>
  <c r="E307" i="10"/>
  <c r="F307" i="10" s="1"/>
  <c r="E208" i="10"/>
  <c r="F208" i="10" s="1"/>
  <c r="E276" i="10"/>
  <c r="F276" i="10" s="1"/>
  <c r="E379" i="10"/>
  <c r="F379" i="10" s="1"/>
  <c r="E193" i="10"/>
  <c r="F193" i="10" s="1"/>
  <c r="E368" i="10"/>
  <c r="F368" i="10" s="1"/>
  <c r="E413" i="10"/>
  <c r="F413" i="10" s="1"/>
  <c r="E315" i="10"/>
  <c r="F315" i="10" s="1"/>
  <c r="E219" i="10"/>
  <c r="F219" i="10" s="1"/>
  <c r="E338" i="10"/>
  <c r="F338" i="10" s="1"/>
  <c r="E223" i="10"/>
  <c r="F223" i="10" s="1"/>
  <c r="E290" i="10"/>
  <c r="F290" i="10" s="1"/>
  <c r="E362" i="10"/>
  <c r="F362" i="10" s="1"/>
  <c r="E260" i="10"/>
  <c r="F260" i="10" s="1"/>
  <c r="E224" i="10"/>
  <c r="F224" i="10" s="1"/>
  <c r="E361" i="10"/>
  <c r="F361" i="10" s="1"/>
  <c r="E299" i="10"/>
  <c r="E63" i="10"/>
  <c r="E280" i="10"/>
  <c r="F280" i="10" s="1"/>
  <c r="E277" i="10"/>
  <c r="F277" i="10" s="1"/>
  <c r="E151" i="10"/>
  <c r="F151" i="10" s="1"/>
  <c r="E343" i="10"/>
  <c r="F343" i="10" s="1"/>
  <c r="E357" i="10"/>
  <c r="F357" i="10" s="1"/>
  <c r="E188" i="10"/>
  <c r="F188" i="10" s="1"/>
  <c r="E356" i="10"/>
  <c r="F356" i="10" s="1"/>
  <c r="E251" i="10"/>
  <c r="F251" i="10" s="1"/>
  <c r="E425" i="10"/>
  <c r="F425" i="10" s="1"/>
  <c r="E298" i="10"/>
  <c r="F298" i="10" s="1"/>
  <c r="E285" i="10"/>
  <c r="F285" i="10" s="1"/>
  <c r="E321" i="10"/>
  <c r="F321" i="10" s="1"/>
  <c r="E333" i="10"/>
  <c r="F333" i="10" s="1"/>
  <c r="E461" i="10"/>
  <c r="F461" i="10" s="1"/>
  <c r="E295" i="10"/>
  <c r="F295" i="10" s="1"/>
  <c r="E263" i="10"/>
  <c r="F263" i="10" s="1"/>
  <c r="E181" i="10"/>
  <c r="F181" i="10" s="1"/>
  <c r="E303" i="10"/>
  <c r="F303" i="10" s="1"/>
  <c r="E150" i="10"/>
  <c r="F150" i="10" s="1"/>
  <c r="E204" i="10"/>
  <c r="F204" i="10" s="1"/>
  <c r="E365" i="10"/>
  <c r="F365" i="10" s="1"/>
  <c r="E254" i="10"/>
  <c r="F254" i="10" s="1"/>
  <c r="E235" i="10"/>
  <c r="F235" i="10" s="1"/>
  <c r="E309" i="10"/>
  <c r="F309" i="10" s="1"/>
  <c r="E216" i="10"/>
  <c r="E129" i="10"/>
  <c r="F129" i="10" s="1"/>
  <c r="E141" i="10"/>
  <c r="F141" i="10" s="1"/>
  <c r="E288" i="10"/>
  <c r="F288" i="10" s="1"/>
  <c r="E249" i="10"/>
  <c r="F249" i="10" s="1"/>
  <c r="E240" i="10"/>
  <c r="F240" i="10" s="1"/>
  <c r="E332" i="10"/>
  <c r="F332" i="10" s="1"/>
  <c r="E218" i="10"/>
  <c r="F218" i="10" s="1"/>
  <c r="E359" i="10"/>
  <c r="F359" i="10" s="1"/>
  <c r="E300" i="10"/>
  <c r="F300" i="10" s="1"/>
  <c r="E345" i="10"/>
  <c r="F345" i="10" s="1"/>
  <c r="E134" i="10"/>
  <c r="F134" i="10" s="1"/>
  <c r="E414" i="10"/>
  <c r="F414" i="10" s="1"/>
  <c r="E239" i="10"/>
  <c r="F239" i="10" s="1"/>
  <c r="E330" i="10"/>
  <c r="F330" i="10" s="1"/>
  <c r="E437" i="10"/>
  <c r="F437" i="10" s="1"/>
  <c r="E261" i="10"/>
  <c r="F261" i="10" s="1"/>
  <c r="E234" i="10"/>
  <c r="F234" i="10" s="1"/>
  <c r="E396" i="10"/>
  <c r="F396" i="10" s="1"/>
  <c r="E72" i="10"/>
  <c r="F72" i="10" s="1"/>
  <c r="E153" i="10"/>
  <c r="F153" i="10" s="1"/>
  <c r="E24" i="10"/>
  <c r="F24" i="10" s="1"/>
  <c r="E264" i="10"/>
  <c r="F264" i="10" s="1"/>
  <c r="E450" i="10"/>
  <c r="F450" i="10" s="1"/>
  <c r="E407" i="10"/>
  <c r="F407" i="10" s="1"/>
  <c r="E124" i="10"/>
  <c r="F124" i="10" s="1"/>
  <c r="E445" i="10"/>
  <c r="F445" i="10" s="1"/>
  <c r="E57" i="10"/>
  <c r="F57" i="10" s="1"/>
  <c r="E334" i="10"/>
  <c r="F334" i="10" s="1"/>
  <c r="E267" i="10"/>
  <c r="E198" i="10"/>
  <c r="F198" i="10" s="1"/>
  <c r="E172" i="10"/>
  <c r="F172" i="10" s="1"/>
  <c r="E335" i="10"/>
  <c r="F335" i="10" s="1"/>
  <c r="E273" i="10"/>
  <c r="F273" i="10" s="1"/>
  <c r="E398" i="10"/>
  <c r="E324" i="10"/>
  <c r="F324" i="10" s="1"/>
  <c r="E378" i="10"/>
  <c r="F378" i="10" s="1"/>
  <c r="E329" i="10"/>
  <c r="F329" i="10" s="1"/>
  <c r="E231" i="10"/>
  <c r="F231" i="10" s="1"/>
  <c r="E228" i="10"/>
  <c r="F228" i="10" s="1"/>
  <c r="E183" i="10"/>
  <c r="F183" i="10" s="1"/>
  <c r="E171" i="10"/>
  <c r="F171" i="10" s="1"/>
  <c r="E317" i="10"/>
  <c r="E409" i="10"/>
  <c r="F409" i="10" s="1"/>
  <c r="E404" i="10"/>
  <c r="F404" i="10" s="1"/>
  <c r="E301" i="10"/>
  <c r="F301" i="10" s="1"/>
  <c r="E20" i="10"/>
  <c r="F20" i="10" s="1"/>
  <c r="E212" i="10"/>
  <c r="F212" i="10" s="1"/>
  <c r="E155" i="10"/>
  <c r="F155" i="10" s="1"/>
  <c r="E221" i="10"/>
  <c r="F221" i="10" s="1"/>
  <c r="E397" i="10"/>
  <c r="F397" i="10" s="1"/>
  <c r="E279" i="10"/>
  <c r="F279" i="10" s="1"/>
  <c r="E177" i="10"/>
  <c r="F177" i="10" s="1"/>
  <c r="E186" i="10"/>
  <c r="F186" i="10" s="1"/>
  <c r="E265" i="10"/>
  <c r="F265" i="10" s="1"/>
  <c r="E211" i="10"/>
  <c r="F211" i="10" s="1"/>
  <c r="E229" i="10"/>
  <c r="F229" i="10" s="1"/>
  <c r="E210" i="10"/>
  <c r="F210" i="10" s="1"/>
  <c r="E80" i="10"/>
  <c r="F80" i="10" s="1"/>
  <c r="E131" i="10"/>
  <c r="F131" i="10" s="1"/>
  <c r="E429" i="10"/>
  <c r="F429" i="10" s="1"/>
  <c r="E246" i="10"/>
  <c r="F246" i="10" s="1"/>
  <c r="E202" i="10"/>
  <c r="F202" i="10" s="1"/>
  <c r="E370" i="10"/>
  <c r="F370" i="10" s="1"/>
  <c r="E164" i="10"/>
  <c r="F164" i="10" s="1"/>
  <c r="E225" i="10"/>
  <c r="E426" i="10"/>
  <c r="F426" i="10" s="1"/>
  <c r="E440" i="10"/>
  <c r="F440" i="10" s="1"/>
  <c r="E154" i="10"/>
  <c r="F154" i="10" s="1"/>
  <c r="E145" i="10"/>
  <c r="F145" i="10" s="1"/>
  <c r="E286" i="10"/>
  <c r="F286" i="10" s="1"/>
  <c r="E140" i="10"/>
  <c r="F140" i="10" s="1"/>
  <c r="E152" i="10"/>
  <c r="F152" i="10" s="1"/>
  <c r="E117" i="10"/>
  <c r="F117" i="10" s="1"/>
  <c r="E436" i="10"/>
  <c r="F436" i="10" s="1"/>
  <c r="E108" i="10"/>
  <c r="F108" i="10" s="1"/>
  <c r="E369" i="10"/>
  <c r="F369" i="10" s="1"/>
  <c r="E116" i="10"/>
  <c r="F116" i="10" s="1"/>
  <c r="E37" i="10"/>
  <c r="F37" i="10" s="1"/>
  <c r="E272" i="10"/>
  <c r="F272" i="10" s="1"/>
  <c r="E189" i="10"/>
  <c r="F189" i="10" s="1"/>
  <c r="E255" i="10"/>
  <c r="F255" i="10" s="1"/>
  <c r="E237" i="10"/>
  <c r="F237" i="10" s="1"/>
  <c r="E174" i="10"/>
  <c r="F174" i="10" s="1"/>
  <c r="E220" i="10"/>
  <c r="F220" i="10" s="1"/>
  <c r="E344" i="10"/>
  <c r="F344" i="10" s="1"/>
  <c r="E147" i="10"/>
  <c r="F147" i="10" s="1"/>
  <c r="E312" i="10"/>
  <c r="F312" i="10" s="1"/>
  <c r="E144" i="10"/>
  <c r="F144" i="10" s="1"/>
  <c r="E207" i="10"/>
  <c r="F207" i="10" s="1"/>
  <c r="E74" i="10"/>
  <c r="F74" i="10" s="1"/>
  <c r="E199" i="10"/>
  <c r="F199" i="10" s="1"/>
  <c r="E39" i="10"/>
  <c r="F39" i="10" s="1"/>
  <c r="E130" i="10"/>
  <c r="F130" i="10" s="1"/>
  <c r="E139" i="10"/>
  <c r="F139" i="10" s="1"/>
  <c r="E158" i="10"/>
  <c r="F158" i="10" s="1"/>
  <c r="E467" i="10"/>
  <c r="F467" i="10" s="1"/>
  <c r="E222" i="10"/>
  <c r="F222" i="10" s="1"/>
  <c r="E281" i="10"/>
  <c r="F281" i="10" s="1"/>
  <c r="E241" i="10"/>
  <c r="F241" i="10" s="1"/>
  <c r="E253" i="10"/>
  <c r="F253" i="10" s="1"/>
  <c r="E266" i="10"/>
  <c r="F266" i="10" s="1"/>
  <c r="E197" i="10"/>
  <c r="F197" i="10" s="1"/>
  <c r="E180" i="10"/>
  <c r="F180" i="10" s="1"/>
  <c r="E195" i="10"/>
  <c r="E242" i="10"/>
  <c r="F242" i="10" s="1"/>
  <c r="E252" i="10"/>
  <c r="E56" i="10"/>
  <c r="F56" i="10" s="1"/>
  <c r="E21" i="10"/>
  <c r="F21" i="10" s="1"/>
  <c r="E137" i="10"/>
  <c r="F137" i="10" s="1"/>
  <c r="E296" i="10"/>
  <c r="F296" i="10" s="1"/>
  <c r="E156" i="10"/>
  <c r="F156" i="10" s="1"/>
  <c r="E58" i="10"/>
  <c r="F58" i="10" s="1"/>
  <c r="E353" i="10"/>
  <c r="F353" i="10" s="1"/>
  <c r="E106" i="10"/>
  <c r="F106" i="10" s="1"/>
  <c r="E166" i="10"/>
  <c r="F166" i="10" s="1"/>
  <c r="E293" i="10"/>
  <c r="F293" i="10" s="1"/>
  <c r="E91" i="10"/>
  <c r="F91" i="10" s="1"/>
  <c r="E99" i="10"/>
  <c r="F99" i="10" s="1"/>
  <c r="E302" i="10"/>
  <c r="F302" i="10" s="1"/>
  <c r="E45" i="10"/>
  <c r="F45" i="10" s="1"/>
  <c r="E30" i="10"/>
  <c r="F30" i="10" s="1"/>
  <c r="E36" i="10"/>
  <c r="F36" i="10" s="1"/>
  <c r="E67" i="10"/>
  <c r="F67" i="10" s="1"/>
  <c r="E121" i="10"/>
  <c r="F121" i="10" s="1"/>
  <c r="E226" i="10"/>
  <c r="F226" i="10" s="1"/>
  <c r="E238" i="10"/>
  <c r="F238" i="10" s="1"/>
  <c r="E209" i="10"/>
  <c r="F209" i="10" s="1"/>
  <c r="E316" i="10"/>
  <c r="F316" i="10" s="1"/>
  <c r="E100" i="10"/>
  <c r="F100" i="10" s="1"/>
  <c r="E159" i="10"/>
  <c r="F159" i="10" s="1"/>
  <c r="E160" i="10"/>
  <c r="F160" i="10" s="1"/>
  <c r="E138" i="10"/>
  <c r="F138" i="10" s="1"/>
  <c r="E185" i="10"/>
  <c r="F185" i="10" s="1"/>
  <c r="E401" i="10"/>
  <c r="F401" i="10" s="1"/>
  <c r="E259" i="10"/>
  <c r="F259" i="10" s="1"/>
  <c r="E168" i="10"/>
  <c r="F168" i="10" s="1"/>
  <c r="E360" i="10"/>
  <c r="F360" i="10" s="1"/>
  <c r="E371" i="10"/>
  <c r="F371" i="10" s="1"/>
  <c r="E105" i="10"/>
  <c r="F105" i="10" s="1"/>
  <c r="E178" i="10"/>
  <c r="F178" i="10" s="1"/>
  <c r="E133" i="10"/>
  <c r="F133" i="10" s="1"/>
  <c r="E70" i="10"/>
  <c r="F70" i="10" s="1"/>
  <c r="E49" i="10"/>
  <c r="F49" i="10" s="1"/>
  <c r="E236" i="10"/>
  <c r="F236" i="10" s="1"/>
  <c r="E257" i="10"/>
  <c r="F257" i="10" s="1"/>
  <c r="E157" i="10"/>
  <c r="F157" i="10" s="1"/>
  <c r="E435" i="10"/>
  <c r="F435" i="10" s="1"/>
  <c r="E262" i="10"/>
  <c r="F262" i="10" s="1"/>
  <c r="E96" i="10"/>
  <c r="F96" i="10" s="1"/>
  <c r="E258" i="10"/>
  <c r="F258" i="10" s="1"/>
  <c r="E175" i="10"/>
  <c r="F175" i="10" s="1"/>
  <c r="E71" i="10"/>
  <c r="F71" i="10" s="1"/>
  <c r="E373" i="10"/>
  <c r="F373" i="10" s="1"/>
  <c r="E97" i="10"/>
  <c r="F97" i="10" s="1"/>
  <c r="E248" i="10"/>
  <c r="F248" i="10" s="1"/>
  <c r="E411" i="10"/>
  <c r="F411" i="10" s="1"/>
  <c r="E269" i="10"/>
  <c r="F269" i="10" s="1"/>
  <c r="E17" i="10"/>
  <c r="F17" i="10" s="1"/>
  <c r="E93" i="10"/>
  <c r="F93" i="10" s="1"/>
  <c r="E149" i="10"/>
  <c r="F149" i="10" s="1"/>
  <c r="E346" i="10"/>
  <c r="F346" i="10" s="1"/>
  <c r="E347" i="10"/>
  <c r="F347" i="10" s="1"/>
  <c r="E179" i="10"/>
  <c r="F179" i="10" s="1"/>
  <c r="E306" i="10"/>
  <c r="F306" i="10" s="1"/>
  <c r="E82" i="10"/>
  <c r="F82" i="10" s="1"/>
  <c r="E148" i="10"/>
  <c r="F148" i="10" s="1"/>
  <c r="E111" i="10"/>
  <c r="F111" i="10" s="1"/>
  <c r="E213" i="10"/>
  <c r="F213" i="10" s="1"/>
  <c r="E245" i="10"/>
  <c r="F245" i="10" s="1"/>
  <c r="E200" i="10"/>
  <c r="F200" i="10" s="1"/>
  <c r="E59" i="10"/>
  <c r="F59" i="10" s="1"/>
  <c r="E7" i="10"/>
  <c r="F7" i="10" s="1"/>
  <c r="E40" i="10"/>
  <c r="F40" i="10" s="1"/>
  <c r="E120" i="10"/>
  <c r="F120" i="10" s="1"/>
  <c r="E135" i="10"/>
  <c r="F135" i="10" s="1"/>
  <c r="E203" i="10"/>
  <c r="F203" i="10" s="1"/>
  <c r="E2" i="10"/>
  <c r="F2" i="10" s="1"/>
  <c r="E60" i="10"/>
  <c r="F60" i="10" s="1"/>
  <c r="E110" i="10"/>
  <c r="F110" i="10" s="1"/>
  <c r="E69" i="10"/>
  <c r="F69" i="10" s="1"/>
  <c r="E79" i="10"/>
  <c r="F79" i="10" s="1"/>
  <c r="E64" i="10"/>
  <c r="F64" i="10" s="1"/>
  <c r="E98" i="10"/>
  <c r="F98" i="10" s="1"/>
  <c r="E125" i="10"/>
  <c r="F125" i="10" s="1"/>
  <c r="E230" i="10"/>
  <c r="F230" i="10" s="1"/>
  <c r="E123" i="10"/>
  <c r="F123" i="10" s="1"/>
  <c r="E8" i="10"/>
  <c r="F8" i="10" s="1"/>
  <c r="E51" i="10"/>
  <c r="F51" i="10" s="1"/>
  <c r="E297" i="10"/>
  <c r="F297" i="10" s="1"/>
  <c r="E83" i="10"/>
  <c r="F83" i="10" s="1"/>
  <c r="E122" i="10"/>
  <c r="F122" i="10" s="1"/>
  <c r="E54" i="10"/>
  <c r="F54" i="10" s="1"/>
  <c r="E170" i="10"/>
  <c r="F170" i="10" s="1"/>
  <c r="E73" i="10"/>
  <c r="F73" i="10" s="1"/>
  <c r="E52" i="10"/>
  <c r="F52" i="10" s="1"/>
  <c r="E65" i="10"/>
  <c r="F65" i="10" s="1"/>
  <c r="E27" i="10"/>
  <c r="F27" i="10" s="1"/>
  <c r="E102" i="10"/>
  <c r="F102" i="10" s="1"/>
  <c r="E294" i="10"/>
  <c r="F294" i="10" s="1"/>
  <c r="E173" i="10"/>
  <c r="F173" i="10" s="1"/>
  <c r="E48" i="10"/>
  <c r="F48" i="10" s="1"/>
  <c r="E53" i="10"/>
  <c r="F53" i="10" s="1"/>
  <c r="E22" i="10"/>
  <c r="F22" i="10" s="1"/>
  <c r="E84" i="10"/>
  <c r="F84" i="10" s="1"/>
  <c r="E85" i="10"/>
  <c r="F85" i="10" s="1"/>
  <c r="E44" i="10"/>
  <c r="F44" i="10" s="1"/>
  <c r="E118" i="10"/>
  <c r="F118" i="10" s="1"/>
  <c r="E328" i="10"/>
  <c r="F328" i="10" s="1"/>
  <c r="E480" i="10"/>
  <c r="F480" i="10" s="1"/>
  <c r="E481" i="10"/>
  <c r="F481" i="10" s="1"/>
  <c r="E9" i="10"/>
  <c r="F9" i="10" s="1"/>
  <c r="E94" i="10"/>
  <c r="F94" i="10" s="1"/>
  <c r="E23" i="10"/>
  <c r="F23" i="10" s="1"/>
  <c r="E478" i="10"/>
  <c r="F478" i="10" s="1"/>
  <c r="E311" i="10"/>
  <c r="F311" i="10" s="1"/>
  <c r="E146" i="10"/>
  <c r="E119" i="10"/>
  <c r="E6" i="10"/>
  <c r="F6" i="10" s="1"/>
  <c r="E176" i="10"/>
  <c r="F176" i="10" s="1"/>
  <c r="E169" i="10"/>
  <c r="F169" i="10" s="1"/>
  <c r="E484" i="10"/>
  <c r="F484" i="10" s="1"/>
  <c r="E184" i="10"/>
  <c r="F184" i="10" s="1"/>
  <c r="E243" i="10"/>
  <c r="F243" i="10" s="1"/>
  <c r="E101" i="10"/>
  <c r="F101" i="10" s="1"/>
  <c r="E205" i="10"/>
  <c r="F205" i="10" s="1"/>
  <c r="E161" i="10"/>
  <c r="F161" i="10" s="1"/>
  <c r="E136" i="10"/>
  <c r="F136" i="10" s="1"/>
  <c r="E107" i="10"/>
  <c r="F107" i="10" s="1"/>
  <c r="E43" i="10"/>
  <c r="F43" i="10" s="1"/>
  <c r="E89" i="10"/>
  <c r="F89" i="10" s="1"/>
  <c r="E310" i="10"/>
  <c r="F310" i="10" s="1"/>
  <c r="E92" i="10"/>
  <c r="F92" i="10" s="1"/>
  <c r="E16" i="10"/>
  <c r="F16" i="10" s="1"/>
  <c r="E163" i="10"/>
  <c r="F163" i="10" s="1"/>
  <c r="E268" i="10"/>
  <c r="F268" i="10" s="1"/>
  <c r="E194" i="10"/>
  <c r="F194" i="10" s="1"/>
  <c r="E182" i="10"/>
  <c r="F182" i="10" s="1"/>
  <c r="E322" i="10"/>
  <c r="F322" i="10" s="1"/>
  <c r="E349" i="10"/>
  <c r="F349" i="10" s="1"/>
  <c r="E196" i="10"/>
  <c r="F196" i="10" s="1"/>
  <c r="E460" i="10"/>
  <c r="F460" i="10" s="1"/>
  <c r="E464" i="10"/>
  <c r="F464" i="10" s="1"/>
  <c r="E430" i="10"/>
  <c r="F430" i="10" s="1"/>
  <c r="E431" i="10"/>
  <c r="F431" i="10" s="1"/>
  <c r="E459" i="10"/>
  <c r="F459" i="10" s="1"/>
  <c r="E448" i="10"/>
  <c r="F448" i="10" s="1"/>
  <c r="E443" i="10"/>
  <c r="F443" i="10" s="1"/>
  <c r="E472" i="10"/>
  <c r="F472" i="10" s="1"/>
  <c r="E427" i="10"/>
  <c r="F427" i="10" s="1"/>
  <c r="E387" i="10"/>
  <c r="F387" i="10" s="1"/>
  <c r="E381" i="10"/>
  <c r="F381" i="10" s="1"/>
  <c r="E465" i="10"/>
  <c r="F465" i="10" s="1"/>
  <c r="E479" i="10"/>
  <c r="F479" i="10" s="1"/>
  <c r="E399" i="10"/>
  <c r="F399" i="10" s="1"/>
  <c r="E372" i="10"/>
  <c r="F372" i="10" s="1"/>
  <c r="E438" i="10"/>
  <c r="F438" i="10" s="1"/>
  <c r="E395" i="10"/>
  <c r="F395" i="10" s="1"/>
  <c r="E451" i="10"/>
  <c r="F451" i="10" s="1"/>
  <c r="E417" i="10"/>
  <c r="F417" i="10" s="1"/>
  <c r="E403" i="10"/>
  <c r="F403" i="10" s="1"/>
  <c r="E405" i="10"/>
  <c r="F405" i="10" s="1"/>
  <c r="E424" i="10"/>
  <c r="F424" i="10" s="1"/>
  <c r="E327" i="10"/>
  <c r="F327" i="10" s="1"/>
  <c r="E394" i="10"/>
  <c r="F394" i="10" s="1"/>
  <c r="E287" i="10"/>
  <c r="F287" i="10" s="1"/>
  <c r="E415" i="10"/>
  <c r="F415" i="10" s="1"/>
  <c r="E477" i="10"/>
  <c r="F477" i="10" s="1"/>
  <c r="E442" i="10"/>
  <c r="F442" i="10" s="1"/>
  <c r="E366" i="10"/>
  <c r="F366" i="10" s="1"/>
  <c r="E466" i="10"/>
  <c r="F466" i="10" s="1"/>
  <c r="E469" i="10"/>
  <c r="F469" i="10" s="1"/>
  <c r="E400" i="10"/>
  <c r="F400" i="10" s="1"/>
  <c r="E468" i="10"/>
  <c r="F468" i="10" s="1"/>
  <c r="E454" i="10"/>
  <c r="F454" i="10" s="1"/>
  <c r="E456" i="10"/>
  <c r="F456" i="10" s="1"/>
  <c r="F63" i="10" l="1"/>
  <c r="F206" i="10"/>
  <c r="F252" i="10"/>
  <c r="F317" i="10"/>
  <c r="F119" i="10"/>
  <c r="F299" i="10"/>
  <c r="F398" i="10"/>
  <c r="F483" i="10"/>
  <c r="F216" i="10"/>
  <c r="F382" i="10"/>
  <c r="F225" i="10"/>
  <c r="F195" i="10"/>
  <c r="F267" i="10"/>
  <c r="F146" i="10"/>
  <c r="F68" i="10"/>
  <c r="F244" i="10"/>
</calcChain>
</file>

<file path=xl/sharedStrings.xml><?xml version="1.0" encoding="utf-8"?>
<sst xmlns="http://schemas.openxmlformats.org/spreadsheetml/2006/main" count="5637" uniqueCount="1642">
  <si>
    <t xml:space="preserve">Lamar Jackson </t>
  </si>
  <si>
    <t>QB</t>
  </si>
  <si>
    <t>BAL</t>
  </si>
  <si>
    <t xml:space="preserve">Baker Mayfield </t>
  </si>
  <si>
    <t>TB</t>
  </si>
  <si>
    <t xml:space="preserve">Derrick Henry </t>
  </si>
  <si>
    <t>RB</t>
  </si>
  <si>
    <t xml:space="preserve">Alvin Kamara </t>
  </si>
  <si>
    <t>NO</t>
  </si>
  <si>
    <t xml:space="preserve">Jayden Daniels </t>
  </si>
  <si>
    <t>WAS</t>
  </si>
  <si>
    <t xml:space="preserve">Josh Allen </t>
  </si>
  <si>
    <t>BUF</t>
  </si>
  <si>
    <t xml:space="preserve">Ja'Marr Chase </t>
  </si>
  <si>
    <t>WR</t>
  </si>
  <si>
    <t>CIN</t>
  </si>
  <si>
    <t xml:space="preserve">Chris Godwin </t>
  </si>
  <si>
    <t xml:space="preserve">Joe Burrow </t>
  </si>
  <si>
    <t xml:space="preserve">Saquon Barkley </t>
  </si>
  <si>
    <t>PHI</t>
  </si>
  <si>
    <t>BYE</t>
  </si>
  <si>
    <t xml:space="preserve">Geno Smith </t>
  </si>
  <si>
    <t>SEA</t>
  </si>
  <si>
    <t xml:space="preserve">Kyler Murray </t>
  </si>
  <si>
    <t>ARI</t>
  </si>
  <si>
    <t xml:space="preserve">Brock Purdy </t>
  </si>
  <si>
    <t>SF</t>
  </si>
  <si>
    <t xml:space="preserve">Drake London </t>
  </si>
  <si>
    <t>ATL</t>
  </si>
  <si>
    <t xml:space="preserve">Breece Hall </t>
  </si>
  <si>
    <t>NYJ</t>
  </si>
  <si>
    <t xml:space="preserve">Kyren Williams </t>
  </si>
  <si>
    <t>LAR</t>
  </si>
  <si>
    <t xml:space="preserve">Justin Jefferson </t>
  </si>
  <si>
    <t>MIN</t>
  </si>
  <si>
    <t xml:space="preserve">Bijan Robinson </t>
  </si>
  <si>
    <t xml:space="preserve">Jalen Hurts </t>
  </si>
  <si>
    <t xml:space="preserve">Jahmyr Gibbs </t>
  </si>
  <si>
    <t>DET</t>
  </si>
  <si>
    <t xml:space="preserve">Justin Fields </t>
  </si>
  <si>
    <t>PIT</t>
  </si>
  <si>
    <t>-</t>
  </si>
  <si>
    <t xml:space="preserve">Kenneth Walker III </t>
  </si>
  <si>
    <t xml:space="preserve">Jordan Love </t>
  </si>
  <si>
    <t>GB</t>
  </si>
  <si>
    <t xml:space="preserve">Garrett Wilson </t>
  </si>
  <si>
    <t xml:space="preserve">C.J. Stroud </t>
  </si>
  <si>
    <t>HOU</t>
  </si>
  <si>
    <t xml:space="preserve">Jared Goff </t>
  </si>
  <si>
    <t xml:space="preserve">Stefon Diggs </t>
  </si>
  <si>
    <t xml:space="preserve">Jayden Reed </t>
  </si>
  <si>
    <t xml:space="preserve">Brian Thomas Jr. </t>
  </si>
  <si>
    <t>JAC</t>
  </si>
  <si>
    <t xml:space="preserve">Bo Nix </t>
  </si>
  <si>
    <t>DEN</t>
  </si>
  <si>
    <t xml:space="preserve">Amon-Ra St. Brown </t>
  </si>
  <si>
    <t xml:space="preserve">Chuba Hubbard </t>
  </si>
  <si>
    <t>CAR</t>
  </si>
  <si>
    <t xml:space="preserve">Nico Collins </t>
  </si>
  <si>
    <t xml:space="preserve">Aaron Rodgers </t>
  </si>
  <si>
    <t xml:space="preserve">DK Metcalf </t>
  </si>
  <si>
    <t xml:space="preserve">Trevor Lawrence </t>
  </si>
  <si>
    <t xml:space="preserve">Sam Darnold </t>
  </si>
  <si>
    <t xml:space="preserve">Kirk Cousins </t>
  </si>
  <si>
    <t xml:space="preserve">Terry McLaurin </t>
  </si>
  <si>
    <t xml:space="preserve">Brock Bowers </t>
  </si>
  <si>
    <t>TE</t>
  </si>
  <si>
    <t>LV</t>
  </si>
  <si>
    <t xml:space="preserve">George Kittle </t>
  </si>
  <si>
    <t xml:space="preserve">Jordan Mason </t>
  </si>
  <si>
    <t xml:space="preserve">Allen Lazard </t>
  </si>
  <si>
    <t xml:space="preserve">Caleb Williams </t>
  </si>
  <si>
    <t>CHI</t>
  </si>
  <si>
    <t xml:space="preserve">Malik Nabers </t>
  </si>
  <si>
    <t>NYG</t>
  </si>
  <si>
    <t xml:space="preserve">Aaron Jones </t>
  </si>
  <si>
    <t xml:space="preserve">David Montgomery </t>
  </si>
  <si>
    <t xml:space="preserve">James Conner </t>
  </si>
  <si>
    <t xml:space="preserve">Dak Prescott </t>
  </si>
  <si>
    <t>DAL</t>
  </si>
  <si>
    <t xml:space="preserve">Daniel Jones </t>
  </si>
  <si>
    <t xml:space="preserve">Mike Evans </t>
  </si>
  <si>
    <t xml:space="preserve">James Cook </t>
  </si>
  <si>
    <t xml:space="preserve">CeeDee Lamb </t>
  </si>
  <si>
    <t xml:space="preserve">Josh Jacobs </t>
  </si>
  <si>
    <t xml:space="preserve">Darnell Mooney </t>
  </si>
  <si>
    <t xml:space="preserve">Patrick Mahomes II </t>
  </si>
  <si>
    <t>KC</t>
  </si>
  <si>
    <t xml:space="preserve">D'Andre Swift </t>
  </si>
  <si>
    <t xml:space="preserve">Brian Robinson Jr. </t>
  </si>
  <si>
    <t xml:space="preserve">Joe Mixon </t>
  </si>
  <si>
    <t xml:space="preserve">J.K. Dobbins </t>
  </si>
  <si>
    <t>LAC</t>
  </si>
  <si>
    <t xml:space="preserve">Najee Harris </t>
  </si>
  <si>
    <t xml:space="preserve">Wan'Dale Robinson </t>
  </si>
  <si>
    <t xml:space="preserve">Zay Flowers </t>
  </si>
  <si>
    <t xml:space="preserve">Tony Pollard </t>
  </si>
  <si>
    <t>TEN</t>
  </si>
  <si>
    <t xml:space="preserve">Alexander Mattison </t>
  </si>
  <si>
    <t xml:space="preserve">Diontae Johnson </t>
  </si>
  <si>
    <t xml:space="preserve">Jauan Jennings </t>
  </si>
  <si>
    <t xml:space="preserve">Minnesota Vikings </t>
  </si>
  <si>
    <t>DST</t>
  </si>
  <si>
    <t xml:space="preserve">George Pickens </t>
  </si>
  <si>
    <t xml:space="preserve">DJ Moore </t>
  </si>
  <si>
    <t xml:space="preserve">Tee Higgins </t>
  </si>
  <si>
    <t xml:space="preserve">Denver Broncos </t>
  </si>
  <si>
    <t xml:space="preserve">De'Von Achane </t>
  </si>
  <si>
    <t>MIA</t>
  </si>
  <si>
    <t xml:space="preserve">Rashid Shaheed </t>
  </si>
  <si>
    <t xml:space="preserve">Deshaun Watson </t>
  </si>
  <si>
    <t>CLE</t>
  </si>
  <si>
    <t xml:space="preserve">Chase Brown </t>
  </si>
  <si>
    <t xml:space="preserve">Zach Charbonnet </t>
  </si>
  <si>
    <t xml:space="preserve">Rashod Bateman </t>
  </si>
  <si>
    <t xml:space="preserve">Javonte Williams </t>
  </si>
  <si>
    <t xml:space="preserve">Amari Cooper </t>
  </si>
  <si>
    <t xml:space="preserve">Rachaad White </t>
  </si>
  <si>
    <t xml:space="preserve">Bucky Irving </t>
  </si>
  <si>
    <t xml:space="preserve">Jaxon Smith-Njigba </t>
  </si>
  <si>
    <t xml:space="preserve">Derek Carr </t>
  </si>
  <si>
    <t xml:space="preserve">Tyler Lockett </t>
  </si>
  <si>
    <t xml:space="preserve">Jameson Williams </t>
  </si>
  <si>
    <t xml:space="preserve">Zack Moss </t>
  </si>
  <si>
    <t xml:space="preserve">Marvin Harrison Jr. </t>
  </si>
  <si>
    <t xml:space="preserve">Michael Pittman Jr. </t>
  </si>
  <si>
    <t>IND</t>
  </si>
  <si>
    <t xml:space="preserve">Green Bay Packers </t>
  </si>
  <si>
    <t xml:space="preserve">Cole Kmet </t>
  </si>
  <si>
    <t xml:space="preserve">Jonathan Taylor </t>
  </si>
  <si>
    <t xml:space="preserve">Tucker Kraft </t>
  </si>
  <si>
    <t xml:space="preserve">Alec Pierce </t>
  </si>
  <si>
    <t xml:space="preserve">Trey McBride </t>
  </si>
  <si>
    <t xml:space="preserve">Justin Herbert </t>
  </si>
  <si>
    <t xml:space="preserve">Rhamondre Stevenson </t>
  </si>
  <si>
    <t>NE</t>
  </si>
  <si>
    <t xml:space="preserve">Deebo Samuel Sr. </t>
  </si>
  <si>
    <t xml:space="preserve">Khalil Shakir </t>
  </si>
  <si>
    <t xml:space="preserve">Tank Bigsby </t>
  </si>
  <si>
    <t xml:space="preserve">Pittsburgh Steelers </t>
  </si>
  <si>
    <t xml:space="preserve">DeVonta Smith </t>
  </si>
  <si>
    <t xml:space="preserve">A.J. Brown </t>
  </si>
  <si>
    <t xml:space="preserve">Romeo Doubs </t>
  </si>
  <si>
    <t xml:space="preserve">Chicago Bears </t>
  </si>
  <si>
    <t xml:space="preserve">Rico Dowdle </t>
  </si>
  <si>
    <t xml:space="preserve">Jalen Tolbert </t>
  </si>
  <si>
    <t xml:space="preserve">Andy Dalton </t>
  </si>
  <si>
    <t xml:space="preserve">Rashee Rice </t>
  </si>
  <si>
    <t xml:space="preserve">Justice Hill </t>
  </si>
  <si>
    <t xml:space="preserve">Hunter Henry </t>
  </si>
  <si>
    <t xml:space="preserve">Josh Downs </t>
  </si>
  <si>
    <t xml:space="preserve">Kyle Pitts </t>
  </si>
  <si>
    <t xml:space="preserve">Xavier Worthy </t>
  </si>
  <si>
    <t xml:space="preserve">Christian Kirk </t>
  </si>
  <si>
    <t xml:space="preserve">Tyreek Hill </t>
  </si>
  <si>
    <t xml:space="preserve">Ladd McConkey </t>
  </si>
  <si>
    <t xml:space="preserve">Brandon Aiyuk </t>
  </si>
  <si>
    <t xml:space="preserve">Darius Slayton </t>
  </si>
  <si>
    <t xml:space="preserve">San Francisco 49ers </t>
  </si>
  <si>
    <t xml:space="preserve">Austin Ekeler </t>
  </si>
  <si>
    <t xml:space="preserve">Jerome Ford </t>
  </si>
  <si>
    <t xml:space="preserve">Anthony Richardson </t>
  </si>
  <si>
    <t xml:space="preserve">Courtland Sutton </t>
  </si>
  <si>
    <t xml:space="preserve">Keon Coleman </t>
  </si>
  <si>
    <t xml:space="preserve">Jakobi Meyers </t>
  </si>
  <si>
    <t xml:space="preserve">Isaiah Likely </t>
  </si>
  <si>
    <t xml:space="preserve">Zach Ertz </t>
  </si>
  <si>
    <t xml:space="preserve">Matthew Stafford </t>
  </si>
  <si>
    <t xml:space="preserve">DeMario Douglas </t>
  </si>
  <si>
    <t xml:space="preserve">Pat Freiermuth </t>
  </si>
  <si>
    <t xml:space="preserve">Travis Etienne Jr. </t>
  </si>
  <si>
    <t xml:space="preserve">Seattle Seahawks </t>
  </si>
  <si>
    <t xml:space="preserve">Tre Tucker </t>
  </si>
  <si>
    <t xml:space="preserve">Mark Andrews </t>
  </si>
  <si>
    <t xml:space="preserve">Michael Wilson </t>
  </si>
  <si>
    <t xml:space="preserve">Buffalo Bills </t>
  </si>
  <si>
    <t>FA</t>
  </si>
  <si>
    <t xml:space="preserve">Dalton Kincaid </t>
  </si>
  <si>
    <t xml:space="preserve">Tutu Atwell </t>
  </si>
  <si>
    <t xml:space="preserve">Cade Otton </t>
  </si>
  <si>
    <t xml:space="preserve">Gardner Minshew II </t>
  </si>
  <si>
    <t xml:space="preserve">Joe Flacco </t>
  </si>
  <si>
    <t xml:space="preserve">Dontayvion Wicks </t>
  </si>
  <si>
    <t xml:space="preserve">Chris Olave </t>
  </si>
  <si>
    <t xml:space="preserve">Jerry Jeudy </t>
  </si>
  <si>
    <t xml:space="preserve">Dallas Goedert </t>
  </si>
  <si>
    <t xml:space="preserve">New York Giants </t>
  </si>
  <si>
    <t xml:space="preserve">Tyrone Tracy Jr. </t>
  </si>
  <si>
    <t xml:space="preserve">Tyler Allgeier </t>
  </si>
  <si>
    <t xml:space="preserve">Ray-Ray McCloud III </t>
  </si>
  <si>
    <t xml:space="preserve">Travis Kelce </t>
  </si>
  <si>
    <t xml:space="preserve">New Orleans Saints </t>
  </si>
  <si>
    <t xml:space="preserve">Kareem Hunt </t>
  </si>
  <si>
    <t xml:space="preserve">Andrei Iosivas </t>
  </si>
  <si>
    <t xml:space="preserve">Davante Adams </t>
  </si>
  <si>
    <t xml:space="preserve">Jonnu Smith </t>
  </si>
  <si>
    <t xml:space="preserve">Devin Singletary </t>
  </si>
  <si>
    <t xml:space="preserve">Noah Fant </t>
  </si>
  <si>
    <t xml:space="preserve">Detroit Lions </t>
  </si>
  <si>
    <t xml:space="preserve">Gabe Davis </t>
  </si>
  <si>
    <t xml:space="preserve">Jaylen Waddle </t>
  </si>
  <si>
    <t xml:space="preserve">Jalen Nailor </t>
  </si>
  <si>
    <t xml:space="preserve">Xavier Legette </t>
  </si>
  <si>
    <t xml:space="preserve">Ray Davis </t>
  </si>
  <si>
    <t xml:space="preserve">Jake Ferguson </t>
  </si>
  <si>
    <t xml:space="preserve">Quentin Johnston </t>
  </si>
  <si>
    <t xml:space="preserve">Tyler Conklin </t>
  </si>
  <si>
    <t xml:space="preserve">Tank Dell </t>
  </si>
  <si>
    <t xml:space="preserve">Los Angeles Chargers </t>
  </si>
  <si>
    <t xml:space="preserve">Cleveland Browns </t>
  </si>
  <si>
    <t xml:space="preserve">Rome Odunze </t>
  </si>
  <si>
    <t xml:space="preserve">Houston Texans </t>
  </si>
  <si>
    <t xml:space="preserve">Arizona Cardinals </t>
  </si>
  <si>
    <t xml:space="preserve">Antonio Gibson </t>
  </si>
  <si>
    <t xml:space="preserve">Jordan Addison </t>
  </si>
  <si>
    <t xml:space="preserve">Will Levis </t>
  </si>
  <si>
    <t xml:space="preserve">Calvin Ridley </t>
  </si>
  <si>
    <t xml:space="preserve">Drake Maye </t>
  </si>
  <si>
    <t xml:space="preserve">Braelon Allen </t>
  </si>
  <si>
    <t xml:space="preserve">New York Jets </t>
  </si>
  <si>
    <t xml:space="preserve">David Njoku </t>
  </si>
  <si>
    <t xml:space="preserve">Sam LaPorta </t>
  </si>
  <si>
    <t xml:space="preserve">Greg Dortch </t>
  </si>
  <si>
    <t xml:space="preserve">Sean Tucker </t>
  </si>
  <si>
    <t xml:space="preserve">Tampa Bay Buccaneers </t>
  </si>
  <si>
    <t xml:space="preserve">Dare Ogunbowale </t>
  </si>
  <si>
    <t xml:space="preserve">Kansas City Chiefs </t>
  </si>
  <si>
    <t xml:space="preserve">Washington Commanders </t>
  </si>
  <si>
    <t xml:space="preserve">Colby Parkinson </t>
  </si>
  <si>
    <t xml:space="preserve">Will Dissly </t>
  </si>
  <si>
    <t xml:space="preserve">Indianapolis Colts </t>
  </si>
  <si>
    <t xml:space="preserve">Jaleel McLaughlin </t>
  </si>
  <si>
    <t xml:space="preserve">Cooper Kupp </t>
  </si>
  <si>
    <t xml:space="preserve">Keenan Allen </t>
  </si>
  <si>
    <t xml:space="preserve">Emanuel Wilson </t>
  </si>
  <si>
    <t xml:space="preserve">Demarcus Robinson </t>
  </si>
  <si>
    <t xml:space="preserve">Roschon Johnson </t>
  </si>
  <si>
    <t xml:space="preserve">Malik Willis </t>
  </si>
  <si>
    <t xml:space="preserve">DeAndre Hopkins </t>
  </si>
  <si>
    <t xml:space="preserve">Brenton Strange </t>
  </si>
  <si>
    <t xml:space="preserve">Jordan Whittington </t>
  </si>
  <si>
    <t xml:space="preserve">Philadelphia Eagles </t>
  </si>
  <si>
    <t xml:space="preserve">Foster Moreau </t>
  </si>
  <si>
    <t xml:space="preserve">Jacoby Brissett </t>
  </si>
  <si>
    <t xml:space="preserve">Miles Sanders </t>
  </si>
  <si>
    <t xml:space="preserve">Calvin Austin III </t>
  </si>
  <si>
    <t xml:space="preserve">Trey Sermon </t>
  </si>
  <si>
    <t xml:space="preserve">Ty Johnson </t>
  </si>
  <si>
    <t xml:space="preserve">Baltimore Ravens </t>
  </si>
  <si>
    <t xml:space="preserve">Tyjae Spears </t>
  </si>
  <si>
    <t xml:space="preserve">Olamide Zaccheaus </t>
  </si>
  <si>
    <t xml:space="preserve">Josh Reynolds </t>
  </si>
  <si>
    <t xml:space="preserve">Christian Watson </t>
  </si>
  <si>
    <t xml:space="preserve">KaVontae Turpin </t>
  </si>
  <si>
    <t xml:space="preserve">Dalton Schultz </t>
  </si>
  <si>
    <t xml:space="preserve">Mike Gesicki </t>
  </si>
  <si>
    <t xml:space="preserve">Jordan Akins </t>
  </si>
  <si>
    <t xml:space="preserve">Los Angeles Rams </t>
  </si>
  <si>
    <t xml:space="preserve">Jeremy McNichols </t>
  </si>
  <si>
    <t xml:space="preserve">Elijah Moore </t>
  </si>
  <si>
    <t xml:space="preserve">Tyler Boyd </t>
  </si>
  <si>
    <t xml:space="preserve">Cincinnati Bengals </t>
  </si>
  <si>
    <t xml:space="preserve">Juwan Johnson </t>
  </si>
  <si>
    <t xml:space="preserve">Ja'Tavion Sanders </t>
  </si>
  <si>
    <t xml:space="preserve">Kalif Raymond </t>
  </si>
  <si>
    <t xml:space="preserve">Noah Gray </t>
  </si>
  <si>
    <t xml:space="preserve">Noah Brown </t>
  </si>
  <si>
    <t xml:space="preserve">Atlanta Falcons </t>
  </si>
  <si>
    <t xml:space="preserve">Isiah Pacheco </t>
  </si>
  <si>
    <t xml:space="preserve">Chig Okonkwo </t>
  </si>
  <si>
    <t xml:space="preserve">Tyler Johnson </t>
  </si>
  <si>
    <t xml:space="preserve">Tyler Goodson </t>
  </si>
  <si>
    <t xml:space="preserve">Lil'Jordan Humphrey </t>
  </si>
  <si>
    <t xml:space="preserve">Cam Akers </t>
  </si>
  <si>
    <t xml:space="preserve">Joshua Palmer </t>
  </si>
  <si>
    <t xml:space="preserve">New England Patriots </t>
  </si>
  <si>
    <t xml:space="preserve">JuJu Smith-Schuster </t>
  </si>
  <si>
    <t xml:space="preserve">Troy Franklin </t>
  </si>
  <si>
    <t xml:space="preserve">Tyler Huntley </t>
  </si>
  <si>
    <t xml:space="preserve">Sterling Shepard </t>
  </si>
  <si>
    <t xml:space="preserve">Evan Engram </t>
  </si>
  <si>
    <t xml:space="preserve">Kayshon Boutte </t>
  </si>
  <si>
    <t xml:space="preserve">Dyami Brown </t>
  </si>
  <si>
    <t xml:space="preserve">Austin Hooper </t>
  </si>
  <si>
    <t xml:space="preserve">Johnny Mundt </t>
  </si>
  <si>
    <t xml:space="preserve">Tua Tagovailoa </t>
  </si>
  <si>
    <t xml:space="preserve">Mack Hollins </t>
  </si>
  <si>
    <t xml:space="preserve">Emari Demercado </t>
  </si>
  <si>
    <t xml:space="preserve">Ezekiel Elliott </t>
  </si>
  <si>
    <t xml:space="preserve">Mike Williams </t>
  </si>
  <si>
    <t xml:space="preserve">Devaughn Vele </t>
  </si>
  <si>
    <t xml:space="preserve">Kyle Juszczyk </t>
  </si>
  <si>
    <t xml:space="preserve">Tim Patrick </t>
  </si>
  <si>
    <t xml:space="preserve">Erick All Jr. </t>
  </si>
  <si>
    <t xml:space="preserve">Dallas Cowboys </t>
  </si>
  <si>
    <t xml:space="preserve">Jacksonville Jaguars </t>
  </si>
  <si>
    <t xml:space="preserve">Tennessee Titans </t>
  </si>
  <si>
    <t xml:space="preserve">Jaylen Warren </t>
  </si>
  <si>
    <t xml:space="preserve">Elijah Higgins </t>
  </si>
  <si>
    <t xml:space="preserve">Ty Chandler </t>
  </si>
  <si>
    <t xml:space="preserve">Darnell Washington </t>
  </si>
  <si>
    <t xml:space="preserve">Samaje Perine </t>
  </si>
  <si>
    <t xml:space="preserve">Adam Thielen </t>
  </si>
  <si>
    <t xml:space="preserve">Russell Wilson </t>
  </si>
  <si>
    <t xml:space="preserve">Ameer Abdullah </t>
  </si>
  <si>
    <t xml:space="preserve">Brandin Cooks </t>
  </si>
  <si>
    <t xml:space="preserve">Aidan O'Connell </t>
  </si>
  <si>
    <t xml:space="preserve">Jamaal Williams </t>
  </si>
  <si>
    <t xml:space="preserve">Miami Dolphins </t>
  </si>
  <si>
    <t xml:space="preserve">Ja'Lynn Polk </t>
  </si>
  <si>
    <t xml:space="preserve">Van Jefferson </t>
  </si>
  <si>
    <t xml:space="preserve">Charlie Kolar </t>
  </si>
  <si>
    <t xml:space="preserve">Adonai Mitchell </t>
  </si>
  <si>
    <t xml:space="preserve">D'Ernest Johnson </t>
  </si>
  <si>
    <t xml:space="preserve">Mo Alie-Cox </t>
  </si>
  <si>
    <t xml:space="preserve">Jonathan Mingo </t>
  </si>
  <si>
    <t xml:space="preserve">D'Onta Foreman </t>
  </si>
  <si>
    <t xml:space="preserve">Theo Johnson </t>
  </si>
  <si>
    <t xml:space="preserve">Bub Means </t>
  </si>
  <si>
    <t xml:space="preserve">DJ Turner </t>
  </si>
  <si>
    <t xml:space="preserve">Taysom Hill </t>
  </si>
  <si>
    <t xml:space="preserve">Curtis Samuel </t>
  </si>
  <si>
    <t xml:space="preserve">Grant Calcaterra </t>
  </si>
  <si>
    <t xml:space="preserve">Cedrick Wilson Jr. </t>
  </si>
  <si>
    <t xml:space="preserve">Cedric Tillman </t>
  </si>
  <si>
    <t xml:space="preserve">Zamir White </t>
  </si>
  <si>
    <t xml:space="preserve">Nelson Agholor </t>
  </si>
  <si>
    <t xml:space="preserve">Luke McCaffrey </t>
  </si>
  <si>
    <t xml:space="preserve">AJ Barner </t>
  </si>
  <si>
    <t xml:space="preserve">JaMycal Hasty </t>
  </si>
  <si>
    <t xml:space="preserve">Josh Whyle </t>
  </si>
  <si>
    <t xml:space="preserve">Spencer Rattler </t>
  </si>
  <si>
    <t xml:space="preserve">KhaDarel Hodge </t>
  </si>
  <si>
    <t xml:space="preserve">Jalen McMillan </t>
  </si>
  <si>
    <t xml:space="preserve">Mason Tipton </t>
  </si>
  <si>
    <t xml:space="preserve">Las Vegas Raiders </t>
  </si>
  <si>
    <t xml:space="preserve">Mecole Hardman Jr. </t>
  </si>
  <si>
    <t xml:space="preserve">Marcus Mariota </t>
  </si>
  <si>
    <t xml:space="preserve">Pierre Strong Jr. </t>
  </si>
  <si>
    <t xml:space="preserve">Jalen Coker </t>
  </si>
  <si>
    <t xml:space="preserve">Raheem Mostert </t>
  </si>
  <si>
    <t xml:space="preserve">K.J. Osborn </t>
  </si>
  <si>
    <t xml:space="preserve">Nick Vannett </t>
  </si>
  <si>
    <t xml:space="preserve">Cordarrelle Patterson </t>
  </si>
  <si>
    <t xml:space="preserve">Bryce Young </t>
  </si>
  <si>
    <t xml:space="preserve">Hunter Luepke </t>
  </si>
  <si>
    <t xml:space="preserve">Jaylen Wright </t>
  </si>
  <si>
    <t xml:space="preserve">Trey Palmer </t>
  </si>
  <si>
    <t xml:space="preserve">Nick Westbrook-Ikhine </t>
  </si>
  <si>
    <t xml:space="preserve">Kenneth Gainwell </t>
  </si>
  <si>
    <t xml:space="preserve">Ashton Dulin </t>
  </si>
  <si>
    <t xml:space="preserve">Drew Ogletree </t>
  </si>
  <si>
    <t xml:space="preserve">Simi Fehoko </t>
  </si>
  <si>
    <t xml:space="preserve">Dameon Pierce </t>
  </si>
  <si>
    <t xml:space="preserve">Justin Watson </t>
  </si>
  <si>
    <t xml:space="preserve">Kimani Vidal </t>
  </si>
  <si>
    <t xml:space="preserve">Dawson Knox </t>
  </si>
  <si>
    <t xml:space="preserve">Josh Oliver </t>
  </si>
  <si>
    <t xml:space="preserve">Parris Campbell </t>
  </si>
  <si>
    <t xml:space="preserve">Jake Bobo </t>
  </si>
  <si>
    <t xml:space="preserve">Mason Rudolph </t>
  </si>
  <si>
    <t xml:space="preserve">Trey Benson </t>
  </si>
  <si>
    <t xml:space="preserve">Isaac Guerendo </t>
  </si>
  <si>
    <t xml:space="preserve">Luke Schoonmaker </t>
  </si>
  <si>
    <t xml:space="preserve">Harrison Bryant </t>
  </si>
  <si>
    <t xml:space="preserve">Alec Ingold </t>
  </si>
  <si>
    <t xml:space="preserve">DeAndre Carter </t>
  </si>
  <si>
    <t xml:space="preserve">Bo Melton </t>
  </si>
  <si>
    <t xml:space="preserve">Jalen Brooks </t>
  </si>
  <si>
    <t xml:space="preserve">Gus Edwards </t>
  </si>
  <si>
    <t xml:space="preserve">Hayden Hurst </t>
  </si>
  <si>
    <t xml:space="preserve">Brock Wright </t>
  </si>
  <si>
    <t xml:space="preserve">Lucas Krull </t>
  </si>
  <si>
    <t xml:space="preserve">Cade Stover </t>
  </si>
  <si>
    <t xml:space="preserve">Carson Steele </t>
  </si>
  <si>
    <t xml:space="preserve">Marvin Mims Jr. </t>
  </si>
  <si>
    <t xml:space="preserve">Parker Washington </t>
  </si>
  <si>
    <t xml:space="preserve">Tommy Tremble </t>
  </si>
  <si>
    <t xml:space="preserve">Jahan Dotson </t>
  </si>
  <si>
    <t xml:space="preserve">Laviska Shenault Jr. </t>
  </si>
  <si>
    <t xml:space="preserve">Britain Covey </t>
  </si>
  <si>
    <t xml:space="preserve">Eric Gray </t>
  </si>
  <si>
    <t xml:space="preserve">Nick Chubb </t>
  </si>
  <si>
    <t xml:space="preserve">Khalil Herbert </t>
  </si>
  <si>
    <t xml:space="preserve">Kristian Wilkerson </t>
  </si>
  <si>
    <t xml:space="preserve">Jameis Winston </t>
  </si>
  <si>
    <t xml:space="preserve">Tyler Badie </t>
  </si>
  <si>
    <t xml:space="preserve">David Moore </t>
  </si>
  <si>
    <t xml:space="preserve">Xavier Hutchinson </t>
  </si>
  <si>
    <t xml:space="preserve">Blake Corum </t>
  </si>
  <si>
    <t xml:space="preserve">Puka Nacua </t>
  </si>
  <si>
    <t xml:space="preserve">C.J. Ham </t>
  </si>
  <si>
    <t xml:space="preserve">Skylar Thompson </t>
  </si>
  <si>
    <t xml:space="preserve">Greg Dulcich </t>
  </si>
  <si>
    <t xml:space="preserve">Treylon Burks </t>
  </si>
  <si>
    <t xml:space="preserve">Julian Hill </t>
  </si>
  <si>
    <t xml:space="preserve">Jeff Wilson Jr. </t>
  </si>
  <si>
    <t xml:space="preserve">Luke Musgrave </t>
  </si>
  <si>
    <t xml:space="preserve">Gerald Everett </t>
  </si>
  <si>
    <t xml:space="preserve">Tim Boyle </t>
  </si>
  <si>
    <t xml:space="preserve">Jake Haener </t>
  </si>
  <si>
    <t xml:space="preserve">Kendrick Bourne </t>
  </si>
  <si>
    <t xml:space="preserve">Malik Heath </t>
  </si>
  <si>
    <t xml:space="preserve">Trent Sherfield Sr. </t>
  </si>
  <si>
    <t xml:space="preserve">Tyrod Taylor </t>
  </si>
  <si>
    <t xml:space="preserve">Michael Mayer </t>
  </si>
  <si>
    <t xml:space="preserve">Alex Bachman </t>
  </si>
  <si>
    <t xml:space="preserve">Ronnie Rivers </t>
  </si>
  <si>
    <t xml:space="preserve">Patrick Ricard </t>
  </si>
  <si>
    <t xml:space="preserve">DeeJay Dallas </t>
  </si>
  <si>
    <t xml:space="preserve">Nate Adkins </t>
  </si>
  <si>
    <t xml:space="preserve">Brandon Powell </t>
  </si>
  <si>
    <t xml:space="preserve">Robert Woods </t>
  </si>
  <si>
    <t xml:space="preserve">Kendre Miller </t>
  </si>
  <si>
    <t xml:space="preserve">David Bell </t>
  </si>
  <si>
    <t xml:space="preserve">Jermaine Burton </t>
  </si>
  <si>
    <t xml:space="preserve">Dorian Thompson-Robinson </t>
  </si>
  <si>
    <t xml:space="preserve">Xavier Smith </t>
  </si>
  <si>
    <t xml:space="preserve">Charlie Jones </t>
  </si>
  <si>
    <t xml:space="preserve">Deuce Vaughn </t>
  </si>
  <si>
    <t xml:space="preserve">Michael Burton </t>
  </si>
  <si>
    <t xml:space="preserve">Xavier Gipson </t>
  </si>
  <si>
    <t xml:space="preserve">Tylan Wallace </t>
  </si>
  <si>
    <t xml:space="preserve">Ricky Pearsall </t>
  </si>
  <si>
    <t xml:space="preserve">Carolina Panthers </t>
  </si>
  <si>
    <t xml:space="preserve">Jordan Mims </t>
  </si>
  <si>
    <t xml:space="preserve">Ryan Miller </t>
  </si>
  <si>
    <t xml:space="preserve">Pharaoh Brown </t>
  </si>
  <si>
    <t xml:space="preserve">Derius Davis </t>
  </si>
  <si>
    <t xml:space="preserve">Malik Washington </t>
  </si>
  <si>
    <t xml:space="preserve">Tyquan Thornton </t>
  </si>
  <si>
    <t xml:space="preserve">Marquez Valdes-Scantling </t>
  </si>
  <si>
    <t xml:space="preserve">J.J. Taylor </t>
  </si>
  <si>
    <t xml:space="preserve">Dee Eskridge </t>
  </si>
  <si>
    <t xml:space="preserve">Audric Estime </t>
  </si>
  <si>
    <t xml:space="preserve">Julius Chestnut </t>
  </si>
  <si>
    <t xml:space="preserve">Sione Vaki </t>
  </si>
  <si>
    <t xml:space="preserve">Will Mallory </t>
  </si>
  <si>
    <t xml:space="preserve">Davis Mills </t>
  </si>
  <si>
    <t xml:space="preserve">Trenton Irwin </t>
  </si>
  <si>
    <t xml:space="preserve">Jalen Reagor </t>
  </si>
  <si>
    <t xml:space="preserve">MarShawn Lloyd </t>
  </si>
  <si>
    <t xml:space="preserve">Brevin Jordan </t>
  </si>
  <si>
    <t xml:space="preserve">Casey Washington </t>
  </si>
  <si>
    <t xml:space="preserve">Chris Brooks </t>
  </si>
  <si>
    <t xml:space="preserve">Ian Thomas </t>
  </si>
  <si>
    <t xml:space="preserve">Grant DuBose </t>
  </si>
  <si>
    <t xml:space="preserve">Jonathan Ward </t>
  </si>
  <si>
    <t xml:space="preserve">Craig Reynolds </t>
  </si>
  <si>
    <t xml:space="preserve">Myles Gaskin </t>
  </si>
  <si>
    <t xml:space="preserve">Devin Duvernay </t>
  </si>
  <si>
    <t xml:space="preserve">Brandon Johnson </t>
  </si>
  <si>
    <t xml:space="preserve">Johnny Wilson </t>
  </si>
  <si>
    <t xml:space="preserve">Hassan Haskins </t>
  </si>
  <si>
    <t xml:space="preserve">Isaiah Davis </t>
  </si>
  <si>
    <t xml:space="preserve">Jase McClellan </t>
  </si>
  <si>
    <t xml:space="preserve">John Metchie III </t>
  </si>
  <si>
    <t xml:space="preserve">Aaron Shampklin </t>
  </si>
  <si>
    <t xml:space="preserve">Travis Homer </t>
  </si>
  <si>
    <t xml:space="preserve">Jalin Hyatt </t>
  </si>
  <si>
    <t xml:space="preserve">John Ross </t>
  </si>
  <si>
    <t xml:space="preserve">Kenny McIntosh </t>
  </si>
  <si>
    <t xml:space="preserve">Jaelon Darden </t>
  </si>
  <si>
    <t xml:space="preserve">Drew Lock </t>
  </si>
  <si>
    <t xml:space="preserve">Jody Fortson Jr. </t>
  </si>
  <si>
    <t xml:space="preserve">Will Shipley </t>
  </si>
  <si>
    <t xml:space="preserve">Isaiah Hodgins </t>
  </si>
  <si>
    <t xml:space="preserve">Jamison Crowder </t>
  </si>
  <si>
    <t xml:space="preserve">Robbie Chosen </t>
  </si>
  <si>
    <t xml:space="preserve">Malachi Corley </t>
  </si>
  <si>
    <t xml:space="preserve">James Proche II </t>
  </si>
  <si>
    <t xml:space="preserve">Terrell Jennings </t>
  </si>
  <si>
    <t xml:space="preserve">Cooper Rush </t>
  </si>
  <si>
    <t xml:space="preserve">Tyreik McAllister </t>
  </si>
  <si>
    <t xml:space="preserve">Nick Mullens </t>
  </si>
  <si>
    <t xml:space="preserve">Taylor Heinicke </t>
  </si>
  <si>
    <t xml:space="preserve">Velus Jones Jr. </t>
  </si>
  <si>
    <t xml:space="preserve">Brycen Tremayne </t>
  </si>
  <si>
    <t xml:space="preserve">Kyle Allen </t>
  </si>
  <si>
    <t xml:space="preserve">Mike Boone </t>
  </si>
  <si>
    <t xml:space="preserve">Hendon Hooker </t>
  </si>
  <si>
    <t xml:space="preserve">Michael Penix Jr. </t>
  </si>
  <si>
    <t xml:space="preserve">Ryan Flournoy </t>
  </si>
  <si>
    <t xml:space="preserve">British Brooks </t>
  </si>
  <si>
    <t>Rank</t>
  </si>
  <si>
    <t>Player</t>
  </si>
  <si>
    <t>Team</t>
  </si>
  <si>
    <t>Opp</t>
  </si>
  <si>
    <t>Defense Strength</t>
  </si>
  <si>
    <t xml:space="preserve">Median </t>
  </si>
  <si>
    <t xml:space="preserve">Rakim Jarrett </t>
  </si>
  <si>
    <t xml:space="preserve">Adam Trautman </t>
  </si>
  <si>
    <t xml:space="preserve">Dalvin Cook </t>
  </si>
  <si>
    <t xml:space="preserve">Blake Whiteheart </t>
  </si>
  <si>
    <t xml:space="preserve">Ben Sinnott </t>
  </si>
  <si>
    <t xml:space="preserve">Kylen Granson </t>
  </si>
  <si>
    <t xml:space="preserve">Jeremy Ruckert </t>
  </si>
  <si>
    <t xml:space="preserve">Stone Smartt </t>
  </si>
  <si>
    <t xml:space="preserve">Hunter Long </t>
  </si>
  <si>
    <t xml:space="preserve">Isaiah Williams </t>
  </si>
  <si>
    <t xml:space="preserve">Ben Sims </t>
  </si>
  <si>
    <t xml:space="preserve">John Bates </t>
  </si>
  <si>
    <t xml:space="preserve">Luke Farrell </t>
  </si>
  <si>
    <t xml:space="preserve">Daniel Bellinger </t>
  </si>
  <si>
    <t xml:space="preserve">Drew Sample </t>
  </si>
  <si>
    <t xml:space="preserve">Brevyn Spann-Ford </t>
  </si>
  <si>
    <t xml:space="preserve">Tim Jones </t>
  </si>
  <si>
    <t xml:space="preserve">Tanner Conner </t>
  </si>
  <si>
    <t xml:space="preserve">Charlie Woerner </t>
  </si>
  <si>
    <t xml:space="preserve">Durham Smythe </t>
  </si>
  <si>
    <t xml:space="preserve">Josiah Deguara </t>
  </si>
  <si>
    <t xml:space="preserve">Jack Stoll </t>
  </si>
  <si>
    <t xml:space="preserve">Zay Jones </t>
  </si>
  <si>
    <t xml:space="preserve">Payne Durham </t>
  </si>
  <si>
    <t xml:space="preserve">Jared Wiley </t>
  </si>
  <si>
    <t xml:space="preserve">John Samuel Shenker </t>
  </si>
  <si>
    <t xml:space="preserve">Geoff Swaim </t>
  </si>
  <si>
    <t xml:space="preserve">Eric Tomlinson </t>
  </si>
  <si>
    <t xml:space="preserve">Tip Reiman </t>
  </si>
  <si>
    <t xml:space="preserve">Marcedes Lewis </t>
  </si>
  <si>
    <t>Team Pts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</si>
  <si>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</si>
  <si>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</si>
  <si>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</si>
  <si>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</si>
  <si>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</si>
  <si>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</si>
  <si>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</si>
  <si>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</si>
  <si>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</si>
  <si>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 xml:space="preserve">Cody White </t>
  </si>
  <si>
    <t xml:space="preserve">T.J. Hockenson </t>
  </si>
  <si>
    <t xml:space="preserve">Desmond Ridder </t>
  </si>
  <si>
    <t xml:space="preserve">Austin Trammell </t>
  </si>
  <si>
    <t xml:space="preserve">Chris Rodriguez Jr. </t>
  </si>
  <si>
    <t xml:space="preserve">Kenny Yeboah </t>
  </si>
  <si>
    <t xml:space="preserve">Kendric Pryor </t>
  </si>
  <si>
    <t xml:space="preserve">Ramel Keyton </t>
  </si>
  <si>
    <t xml:space="preserve">MyCole Pruitt </t>
  </si>
  <si>
    <t xml:space="preserve">Ainias Smith </t>
  </si>
  <si>
    <t>Last 3</t>
  </si>
  <si>
    <t>Last 1</t>
  </si>
  <si>
    <t>Home</t>
  </si>
  <si>
    <t>Away</t>
  </si>
  <si>
    <t xml:space="preserve">Peyton Hendershot </t>
  </si>
  <si>
    <t>#</t>
  </si>
  <si>
    <t>Pos</t>
  </si>
  <si>
    <t>AVG</t>
  </si>
  <si>
    <t>TTL</t>
  </si>
  <si>
    <t xml:space="preserve">Christian McCaffrey </t>
  </si>
  <si>
    <t xml:space="preserve">Austin Seibert </t>
  </si>
  <si>
    <t>K</t>
  </si>
  <si>
    <t xml:space="preserve">Matthew Wright </t>
  </si>
  <si>
    <t xml:space="preserve">John Parker Romo </t>
  </si>
  <si>
    <t xml:space="preserve">Anders Carlson </t>
  </si>
  <si>
    <t xml:space="preserve">Chris Boswell </t>
  </si>
  <si>
    <t xml:space="preserve">Ka'imi Fairbairn </t>
  </si>
  <si>
    <t xml:space="preserve">Jake Moody </t>
  </si>
  <si>
    <t xml:space="preserve">Brandon Aubrey </t>
  </si>
  <si>
    <t xml:space="preserve">Zane Gonzalez </t>
  </si>
  <si>
    <t xml:space="preserve">Cameron Dicker </t>
  </si>
  <si>
    <t xml:space="preserve">Will Reichard </t>
  </si>
  <si>
    <t xml:space="preserve">Brayden Narveson </t>
  </si>
  <si>
    <t xml:space="preserve">Tyler Bass </t>
  </si>
  <si>
    <t xml:space="preserve">Jake Bates </t>
  </si>
  <si>
    <t xml:space="preserve">Harrison Butker </t>
  </si>
  <si>
    <t xml:space="preserve">Chase McLaughlin </t>
  </si>
  <si>
    <t xml:space="preserve">Justin Tucker </t>
  </si>
  <si>
    <t xml:space="preserve">Younghoe Koo </t>
  </si>
  <si>
    <t xml:space="preserve">Chad Ryland </t>
  </si>
  <si>
    <t xml:space="preserve">Blake Grupe </t>
  </si>
  <si>
    <t xml:space="preserve">Greg Joseph </t>
  </si>
  <si>
    <t xml:space="preserve">Wil Lutz </t>
  </si>
  <si>
    <t xml:space="preserve">Matt Prater </t>
  </si>
  <si>
    <t xml:space="preserve">Brandon McManus </t>
  </si>
  <si>
    <t xml:space="preserve">Matt Gay </t>
  </si>
  <si>
    <t xml:space="preserve">Daniel Carlson </t>
  </si>
  <si>
    <t xml:space="preserve">Jason Sanders </t>
  </si>
  <si>
    <t xml:space="preserve">Evan McPherson </t>
  </si>
  <si>
    <t xml:space="preserve">Jason Myers </t>
  </si>
  <si>
    <t xml:space="preserve">Cairo Santos </t>
  </si>
  <si>
    <t xml:space="preserve">Jake Elliott </t>
  </si>
  <si>
    <t xml:space="preserve">Dustin Hopkins </t>
  </si>
  <si>
    <t xml:space="preserve">Joey Slye </t>
  </si>
  <si>
    <t xml:space="preserve">Nick Folk </t>
  </si>
  <si>
    <t xml:space="preserve">Cam Little </t>
  </si>
  <si>
    <t xml:space="preserve">Joshua Karty </t>
  </si>
  <si>
    <t xml:space="preserve">Eddy Pineiro </t>
  </si>
  <si>
    <t xml:space="preserve">Kevin Austin Jr. </t>
  </si>
  <si>
    <t xml:space="preserve">Greg Zuerlein </t>
  </si>
  <si>
    <t xml:space="preserve">Spencer Shrader </t>
  </si>
  <si>
    <t xml:space="preserve">Jude McAtamney </t>
  </si>
  <si>
    <t xml:space="preserve">Tanner Hudson </t>
  </si>
  <si>
    <t xml:space="preserve">Graham Gano </t>
  </si>
  <si>
    <t xml:space="preserve">Riley Patterson </t>
  </si>
  <si>
    <t xml:space="preserve">Bryce Oliver </t>
  </si>
  <si>
    <t xml:space="preserve">Mac Jones </t>
  </si>
  <si>
    <t xml:space="preserve">Cade York </t>
  </si>
  <si>
    <t xml:space="preserve">Dante Pettis </t>
  </si>
  <si>
    <t xml:space="preserve">Trey Lance </t>
  </si>
  <si>
    <t xml:space="preserve">Connor Heyward </t>
  </si>
  <si>
    <t xml:space="preserve">Eric Saubert </t>
  </si>
  <si>
    <t xml:space="preserve">Patrick Taylor Jr. </t>
  </si>
  <si>
    <t xml:space="preserve">Odell Beckham Jr. </t>
  </si>
  <si>
    <t xml:space="preserve">Cam Grandy </t>
  </si>
  <si>
    <t xml:space="preserve">Quintin Morris </t>
  </si>
  <si>
    <t xml:space="preserve">Chris Manhertz </t>
  </si>
  <si>
    <t xml:space="preserve">Scotty Miller </t>
  </si>
  <si>
    <t xml:space="preserve">Jacob Cowing </t>
  </si>
  <si>
    <t xml:space="preserve">Ronnie Bell </t>
  </si>
  <si>
    <t xml:space="preserve">Davis Allen </t>
  </si>
  <si>
    <t xml:space="preserve">Allen Robinson II </t>
  </si>
  <si>
    <t xml:space="preserve">Chris Conley </t>
  </si>
  <si>
    <t xml:space="preserve">Jaheim Bell </t>
  </si>
  <si>
    <t xml:space="preserve">Kenny Pickett </t>
  </si>
  <si>
    <t xml:space="preserve">Jha'Quan Jackson </t>
  </si>
  <si>
    <t xml:space="preserve">Josh Johnson </t>
  </si>
  <si>
    <t>Week 10</t>
  </si>
  <si>
    <t xml:space="preserve">go get this from here: </t>
  </si>
  <si>
    <t>go get this from here:</t>
  </si>
  <si>
    <t>https://www.teamrankings.com/nfl/stat/points-per-game</t>
  </si>
  <si>
    <t>https://www.teamrankings.com/nfl/stat/opponent-points-per-game</t>
  </si>
  <si>
    <t>Defensive Strength</t>
  </si>
  <si>
    <t xml:space="preserve">Zach Davidson </t>
  </si>
  <si>
    <t xml:space="preserve">Tucker Fisk </t>
  </si>
  <si>
    <t xml:space="preserve">Jamari Thrash </t>
  </si>
  <si>
    <t xml:space="preserve">Shane Zylstra </t>
  </si>
  <si>
    <t xml:space="preserve">Ben Skowronek </t>
  </si>
  <si>
    <t xml:space="preserve">Ross Dwelley </t>
  </si>
  <si>
    <t>Week 11</t>
  </si>
  <si>
    <t>1</t>
  </si>
  <si>
    <t>Lamar Jackson</t>
  </si>
  <si>
    <t>2</t>
  </si>
  <si>
    <t>Saquon Barkley</t>
  </si>
  <si>
    <t>3</t>
  </si>
  <si>
    <t>Ja'Marr Chase</t>
  </si>
  <si>
    <t>4</t>
  </si>
  <si>
    <t>Jalen Hurts</t>
  </si>
  <si>
    <t>5</t>
  </si>
  <si>
    <t>Joe Burrow</t>
  </si>
  <si>
    <t>6</t>
  </si>
  <si>
    <t>Derrick Henry</t>
  </si>
  <si>
    <t>7</t>
  </si>
  <si>
    <t>Jayden Daniels</t>
  </si>
  <si>
    <t>8</t>
  </si>
  <si>
    <t>Baker Mayfield</t>
  </si>
  <si>
    <t>9</t>
  </si>
  <si>
    <t>Josh Allen</t>
  </si>
  <si>
    <t>10</t>
  </si>
  <si>
    <t>Bo Nix</t>
  </si>
  <si>
    <t>11</t>
  </si>
  <si>
    <t>Alvin Kamara</t>
  </si>
  <si>
    <t>12</t>
  </si>
  <si>
    <t>Jahmyr Gibbs</t>
  </si>
  <si>
    <t>13</t>
  </si>
  <si>
    <t>Amon-Ra St. Brown</t>
  </si>
  <si>
    <t>14</t>
  </si>
  <si>
    <t>Bijan Robinson</t>
  </si>
  <si>
    <t>15</t>
  </si>
  <si>
    <t>Patrick Mahomes II</t>
  </si>
  <si>
    <t>16</t>
  </si>
  <si>
    <t>Sam Darnold</t>
  </si>
  <si>
    <t>17</t>
  </si>
  <si>
    <t>Brock Purdy</t>
  </si>
  <si>
    <t>18</t>
  </si>
  <si>
    <t>Kyler Murray</t>
  </si>
  <si>
    <t>19</t>
  </si>
  <si>
    <t>Jared Goff</t>
  </si>
  <si>
    <t>20</t>
  </si>
  <si>
    <t>CeeDee Lamb</t>
  </si>
  <si>
    <t>21</t>
  </si>
  <si>
    <t>Geno Smith</t>
  </si>
  <si>
    <t>22</t>
  </si>
  <si>
    <t>De'Von Achane</t>
  </si>
  <si>
    <t>23</t>
  </si>
  <si>
    <t>Joe Mixon</t>
  </si>
  <si>
    <t>24</t>
  </si>
  <si>
    <t>Justin Jefferson</t>
  </si>
  <si>
    <t>25</t>
  </si>
  <si>
    <t>Breece Hall</t>
  </si>
  <si>
    <t>26</t>
  </si>
  <si>
    <t>Josh Jacobs</t>
  </si>
  <si>
    <t>27</t>
  </si>
  <si>
    <t>Kyren Williams</t>
  </si>
  <si>
    <t>28</t>
  </si>
  <si>
    <t>David Montgomery</t>
  </si>
  <si>
    <t>29</t>
  </si>
  <si>
    <t>Chuba Hubbard</t>
  </si>
  <si>
    <t>30</t>
  </si>
  <si>
    <t>Justin Herbert</t>
  </si>
  <si>
    <t>31</t>
  </si>
  <si>
    <t>Terry McLaurin</t>
  </si>
  <si>
    <t>32</t>
  </si>
  <si>
    <t>C.J. Stroud</t>
  </si>
  <si>
    <t>33</t>
  </si>
  <si>
    <t>Garrett Wilson</t>
  </si>
  <si>
    <t>34</t>
  </si>
  <si>
    <t>Caleb Williams</t>
  </si>
  <si>
    <t>35</t>
  </si>
  <si>
    <t>James Cook</t>
  </si>
  <si>
    <t>36</t>
  </si>
  <si>
    <t>Drake London</t>
  </si>
  <si>
    <t>37</t>
  </si>
  <si>
    <t>Jaxon Smith-Njigba</t>
  </si>
  <si>
    <t>38</t>
  </si>
  <si>
    <t>Brock Bowers</t>
  </si>
  <si>
    <t>39</t>
  </si>
  <si>
    <t>Kirk Cousins</t>
  </si>
  <si>
    <t>40</t>
  </si>
  <si>
    <t>J.K. Dobbins</t>
  </si>
  <si>
    <t>41</t>
  </si>
  <si>
    <t>Jordan Love</t>
  </si>
  <si>
    <t>42</t>
  </si>
  <si>
    <t>Courtland Sutton</t>
  </si>
  <si>
    <t>Zay Flowers</t>
  </si>
  <si>
    <t>44</t>
  </si>
  <si>
    <t>Aaron Rodgers</t>
  </si>
  <si>
    <t>45</t>
  </si>
  <si>
    <t>Matthew Stafford</t>
  </si>
  <si>
    <t>46</t>
  </si>
  <si>
    <t>George Kittle</t>
  </si>
  <si>
    <t>47</t>
  </si>
  <si>
    <t>Kenneth Walker III</t>
  </si>
  <si>
    <t>48</t>
  </si>
  <si>
    <t>James Conner</t>
  </si>
  <si>
    <t>50</t>
  </si>
  <si>
    <t>Chase Brown</t>
  </si>
  <si>
    <t>51</t>
  </si>
  <si>
    <t>D'Andre Swift</t>
  </si>
  <si>
    <t>52</t>
  </si>
  <si>
    <t>Tony Pollard</t>
  </si>
  <si>
    <t>53</t>
  </si>
  <si>
    <t>Malik Nabers</t>
  </si>
  <si>
    <t>54</t>
  </si>
  <si>
    <t>Trevor Lawrence</t>
  </si>
  <si>
    <t>55</t>
  </si>
  <si>
    <t>Darnell Mooney</t>
  </si>
  <si>
    <t>56</t>
  </si>
  <si>
    <t>Jayden Reed</t>
  </si>
  <si>
    <t>57</t>
  </si>
  <si>
    <t>Brian Thomas Jr.</t>
  </si>
  <si>
    <t>58</t>
  </si>
  <si>
    <t>Bucky Irving</t>
  </si>
  <si>
    <t>59</t>
  </si>
  <si>
    <t>Ladd McConkey</t>
  </si>
  <si>
    <t>60</t>
  </si>
  <si>
    <t>Daniel Jones</t>
  </si>
  <si>
    <t>61</t>
  </si>
  <si>
    <t>Trey McBride</t>
  </si>
  <si>
    <t>62</t>
  </si>
  <si>
    <t>Rhamondre Stevenson</t>
  </si>
  <si>
    <t>63</t>
  </si>
  <si>
    <t>Cooper Kupp</t>
  </si>
  <si>
    <t>64</t>
  </si>
  <si>
    <t>DJ Moore</t>
  </si>
  <si>
    <t>65</t>
  </si>
  <si>
    <t>George Pickens</t>
  </si>
  <si>
    <t>Ka'imi Fairbairn</t>
  </si>
  <si>
    <t>Chris Boswell</t>
  </si>
  <si>
    <t>68</t>
  </si>
  <si>
    <t>Chris Godwin</t>
  </si>
  <si>
    <t>69</t>
  </si>
  <si>
    <t>Josh Downs</t>
  </si>
  <si>
    <t>70</t>
  </si>
  <si>
    <t>Rachaad White</t>
  </si>
  <si>
    <t>71</t>
  </si>
  <si>
    <t>Nico Collins</t>
  </si>
  <si>
    <t>72</t>
  </si>
  <si>
    <t>A.J. Brown</t>
  </si>
  <si>
    <t>73</t>
  </si>
  <si>
    <t>Najee Harris</t>
  </si>
  <si>
    <t>74</t>
  </si>
  <si>
    <t>Travis Kelce</t>
  </si>
  <si>
    <t>75</t>
  </si>
  <si>
    <t>Jauan Jennings</t>
  </si>
  <si>
    <t>76</t>
  </si>
  <si>
    <t>DK Metcalf</t>
  </si>
  <si>
    <t>77</t>
  </si>
  <si>
    <t>Calvin Ridley</t>
  </si>
  <si>
    <t>78</t>
  </si>
  <si>
    <t>Tyreek Hill</t>
  </si>
  <si>
    <t>79</t>
  </si>
  <si>
    <t>Derek Carr</t>
  </si>
  <si>
    <t>80</t>
  </si>
  <si>
    <t>Khalil Shakir</t>
  </si>
  <si>
    <t>81</t>
  </si>
  <si>
    <t>Jakobi Meyers</t>
  </si>
  <si>
    <t>82</t>
  </si>
  <si>
    <t>Austin Ekeler</t>
  </si>
  <si>
    <t>83</t>
  </si>
  <si>
    <t>Minnesota Vikings</t>
  </si>
  <si>
    <t>84</t>
  </si>
  <si>
    <t>Jonnu Smith</t>
  </si>
  <si>
    <t>85</t>
  </si>
  <si>
    <t>Jonathan Taylor</t>
  </si>
  <si>
    <t>86</t>
  </si>
  <si>
    <t>Marvin Harrison Jr.</t>
  </si>
  <si>
    <t>87</t>
  </si>
  <si>
    <t>Dak Prescott</t>
  </si>
  <si>
    <t>88</t>
  </si>
  <si>
    <t>Jerry Jeudy</t>
  </si>
  <si>
    <t>89</t>
  </si>
  <si>
    <t>Rashod Bateman</t>
  </si>
  <si>
    <t>90</t>
  </si>
  <si>
    <t>Brandon Aubrey</t>
  </si>
  <si>
    <t>91</t>
  </si>
  <si>
    <t>Stefon Diggs</t>
  </si>
  <si>
    <t>92</t>
  </si>
  <si>
    <t>Javonte Williams</t>
  </si>
  <si>
    <t>93</t>
  </si>
  <si>
    <t>Tua Tagovailoa</t>
  </si>
  <si>
    <t>94</t>
  </si>
  <si>
    <t>Cade Otton</t>
  </si>
  <si>
    <t>Drake Maye</t>
  </si>
  <si>
    <t>96</t>
  </si>
  <si>
    <t>Wan'Dale Robinson</t>
  </si>
  <si>
    <t>97</t>
  </si>
  <si>
    <t>Justin Fields</t>
  </si>
  <si>
    <t>98</t>
  </si>
  <si>
    <t>Kareem Hunt</t>
  </si>
  <si>
    <t>99</t>
  </si>
  <si>
    <t>Zach Ertz</t>
  </si>
  <si>
    <t>100</t>
  </si>
  <si>
    <t>Jameson Williams</t>
  </si>
  <si>
    <t>101</t>
  </si>
  <si>
    <t>DeVonta Smith</t>
  </si>
  <si>
    <t>Brian Robinson Jr.</t>
  </si>
  <si>
    <t>Jordan Addison</t>
  </si>
  <si>
    <t>104</t>
  </si>
  <si>
    <t>Mark Andrews</t>
  </si>
  <si>
    <t>105</t>
  </si>
  <si>
    <t>Wil Lutz</t>
  </si>
  <si>
    <t>Austin Seibert</t>
  </si>
  <si>
    <t>107</t>
  </si>
  <si>
    <t>Anthony Richardson</t>
  </si>
  <si>
    <t>108</t>
  </si>
  <si>
    <t>Cameron Dicker</t>
  </si>
  <si>
    <t>109</t>
  </si>
  <si>
    <t>Alec Pierce</t>
  </si>
  <si>
    <t>110</t>
  </si>
  <si>
    <t>Denver Broncos</t>
  </si>
  <si>
    <t>111</t>
  </si>
  <si>
    <t>Rico Dowdle</t>
  </si>
  <si>
    <t>112</t>
  </si>
  <si>
    <t>Tee Higgins</t>
  </si>
  <si>
    <t>113</t>
  </si>
  <si>
    <t>Hunter Henry</t>
  </si>
  <si>
    <t>114</t>
  </si>
  <si>
    <t>Tyrone Tracy Jr.</t>
  </si>
  <si>
    <t>115</t>
  </si>
  <si>
    <t>Tank Dell</t>
  </si>
  <si>
    <t>116</t>
  </si>
  <si>
    <t>Jaylen Waddle</t>
  </si>
  <si>
    <t>117</t>
  </si>
  <si>
    <t>Alexander Mattison</t>
  </si>
  <si>
    <t>118</t>
  </si>
  <si>
    <t>Mike Evans</t>
  </si>
  <si>
    <t>119</t>
  </si>
  <si>
    <t>Jordan Mason</t>
  </si>
  <si>
    <t>120</t>
  </si>
  <si>
    <t>Houston Texans</t>
  </si>
  <si>
    <t>121</t>
  </si>
  <si>
    <t>Tucker Kraft</t>
  </si>
  <si>
    <t>122</t>
  </si>
  <si>
    <t>Gardner Minshew II</t>
  </si>
  <si>
    <t>Deebo Samuel Sr.</t>
  </si>
  <si>
    <t>124</t>
  </si>
  <si>
    <t>Davante Adams</t>
  </si>
  <si>
    <t>125</t>
  </si>
  <si>
    <t>Xavier Worthy</t>
  </si>
  <si>
    <t>126</t>
  </si>
  <si>
    <t>Pittsburgh Steelers</t>
  </si>
  <si>
    <t>127</t>
  </si>
  <si>
    <t>Michael Pittman Jr.</t>
  </si>
  <si>
    <t>128</t>
  </si>
  <si>
    <t>Jake Bates</t>
  </si>
  <si>
    <t>Justin Tucker</t>
  </si>
  <si>
    <t>130</t>
  </si>
  <si>
    <t>DeMario Douglas</t>
  </si>
  <si>
    <t>131</t>
  </si>
  <si>
    <t>Kyle Pitts</t>
  </si>
  <si>
    <t>Jalen Tolbert</t>
  </si>
  <si>
    <t>DeAndre Hopkins</t>
  </si>
  <si>
    <t>134</t>
  </si>
  <si>
    <t>Allen Lazard</t>
  </si>
  <si>
    <t>Cole Kmet</t>
  </si>
  <si>
    <t>136</t>
  </si>
  <si>
    <t>Demarcus Robinson</t>
  </si>
  <si>
    <t>137</t>
  </si>
  <si>
    <t>Justice Hill</t>
  </si>
  <si>
    <t>138</t>
  </si>
  <si>
    <t>Detroit Lions</t>
  </si>
  <si>
    <t>Jason Sanders</t>
  </si>
  <si>
    <t>140</t>
  </si>
  <si>
    <t>Zach Charbonnet</t>
  </si>
  <si>
    <t>141</t>
  </si>
  <si>
    <t>Tyler Lockett</t>
  </si>
  <si>
    <t>142</t>
  </si>
  <si>
    <t>Tyler Bass</t>
  </si>
  <si>
    <t>143</t>
  </si>
  <si>
    <t>Will Levis</t>
  </si>
  <si>
    <t>Rome Odunze</t>
  </si>
  <si>
    <t>145</t>
  </si>
  <si>
    <t>Green Bay Packers</t>
  </si>
  <si>
    <t>Younghoe Koo</t>
  </si>
  <si>
    <t>Chase McLaughlin</t>
  </si>
  <si>
    <t>148</t>
  </si>
  <si>
    <t>Daniel Carlson</t>
  </si>
  <si>
    <t>149</t>
  </si>
  <si>
    <t>Romeo Doubs</t>
  </si>
  <si>
    <t>150</t>
  </si>
  <si>
    <t>Quentin Johnston</t>
  </si>
  <si>
    <t>Buffalo Bills</t>
  </si>
  <si>
    <t>Keenan Allen</t>
  </si>
  <si>
    <t>Taysom Hill</t>
  </si>
  <si>
    <t>154</t>
  </si>
  <si>
    <t>Puka Nacua</t>
  </si>
  <si>
    <t>155</t>
  </si>
  <si>
    <t>Xavier Legette</t>
  </si>
  <si>
    <t>156</t>
  </si>
  <si>
    <t>Matt Gay</t>
  </si>
  <si>
    <t>157</t>
  </si>
  <si>
    <t>Blake Grupe</t>
  </si>
  <si>
    <t>158</t>
  </si>
  <si>
    <t>David Njoku</t>
  </si>
  <si>
    <t>159</t>
  </si>
  <si>
    <t>Seattle Seahawks</t>
  </si>
  <si>
    <t>160</t>
  </si>
  <si>
    <t>Nick Folk</t>
  </si>
  <si>
    <t>Los Angeles Chargers</t>
  </si>
  <si>
    <t>162</t>
  </si>
  <si>
    <t>Ray-Ray McCloud III</t>
  </si>
  <si>
    <t>163</t>
  </si>
  <si>
    <t>Chicago Bears</t>
  </si>
  <si>
    <t>164</t>
  </si>
  <si>
    <t>Tre Tucker</t>
  </si>
  <si>
    <t>165</t>
  </si>
  <si>
    <t>Jameis Winston</t>
  </si>
  <si>
    <t>166</t>
  </si>
  <si>
    <t>Philadelphia Eagles</t>
  </si>
  <si>
    <t>Will Dissly</t>
  </si>
  <si>
    <t>168</t>
  </si>
  <si>
    <t>Pat Freiermuth</t>
  </si>
  <si>
    <t>169</t>
  </si>
  <si>
    <t>Amari Cooper</t>
  </si>
  <si>
    <t>Darius Slayton</t>
  </si>
  <si>
    <t>Evan McPherson</t>
  </si>
  <si>
    <t>172</t>
  </si>
  <si>
    <t>Diontae Johnson</t>
  </si>
  <si>
    <t>173</t>
  </si>
  <si>
    <t>Jason Myers</t>
  </si>
  <si>
    <t>Arizona Cardinals</t>
  </si>
  <si>
    <t>Jake Elliott</t>
  </si>
  <si>
    <t>176</t>
  </si>
  <si>
    <t>Sam LaPorta</t>
  </si>
  <si>
    <t>177</t>
  </si>
  <si>
    <t>Michael Wilson</t>
  </si>
  <si>
    <t>178</t>
  </si>
  <si>
    <t>Keon Coleman</t>
  </si>
  <si>
    <t>179</t>
  </si>
  <si>
    <t>Nick Westbrook-Ikhine</t>
  </si>
  <si>
    <t>Cairo Santos</t>
  </si>
  <si>
    <t>181</t>
  </si>
  <si>
    <t>Noah Gray</t>
  </si>
  <si>
    <t>Tank Bigsby</t>
  </si>
  <si>
    <t>183</t>
  </si>
  <si>
    <t>Mike Gesicki</t>
  </si>
  <si>
    <t>184</t>
  </si>
  <si>
    <t>Harrison Butker</t>
  </si>
  <si>
    <t>Joey Slye</t>
  </si>
  <si>
    <t>186</t>
  </si>
  <si>
    <t>Zack Moss</t>
  </si>
  <si>
    <t>187</t>
  </si>
  <si>
    <t>Dalton Kincaid</t>
  </si>
  <si>
    <t>Dallas Goedert</t>
  </si>
  <si>
    <t>Elijah Moore</t>
  </si>
  <si>
    <t>190</t>
  </si>
  <si>
    <t>Noah Brown</t>
  </si>
  <si>
    <t>191</t>
  </si>
  <si>
    <t>Cedric Tillman</t>
  </si>
  <si>
    <t>Jake Moody</t>
  </si>
  <si>
    <t>193</t>
  </si>
  <si>
    <t>Rashid Shaheed</t>
  </si>
  <si>
    <t>194</t>
  </si>
  <si>
    <t>Deshaun Watson</t>
  </si>
  <si>
    <t>195</t>
  </si>
  <si>
    <t>Calvin Austin III</t>
  </si>
  <si>
    <t>196</t>
  </si>
  <si>
    <t>Russell Wilson</t>
  </si>
  <si>
    <t>197</t>
  </si>
  <si>
    <t>Isaiah Likely</t>
  </si>
  <si>
    <t>198</t>
  </si>
  <si>
    <t>Jake Ferguson</t>
  </si>
  <si>
    <t>199</t>
  </si>
  <si>
    <t>Los Angeles Rams</t>
  </si>
  <si>
    <t>Joshua Karty</t>
  </si>
  <si>
    <t>201</t>
  </si>
  <si>
    <t>Chris Olave</t>
  </si>
  <si>
    <t>202</t>
  </si>
  <si>
    <t>San Francisco 49ers</t>
  </si>
  <si>
    <t>Will Reichard</t>
  </si>
  <si>
    <t>204</t>
  </si>
  <si>
    <t>Travis Etienne Jr.</t>
  </si>
  <si>
    <t>205</t>
  </si>
  <si>
    <t>Jerome Ford</t>
  </si>
  <si>
    <t>206</t>
  </si>
  <si>
    <t>Joe Flacco</t>
  </si>
  <si>
    <t>207</t>
  </si>
  <si>
    <t>Devaughn Vele</t>
  </si>
  <si>
    <t>Cam Little</t>
  </si>
  <si>
    <t>Tutu Atwell</t>
  </si>
  <si>
    <t>Eddy Pineiro</t>
  </si>
  <si>
    <t>211</t>
  </si>
  <si>
    <t>Devin Singletary</t>
  </si>
  <si>
    <t>212</t>
  </si>
  <si>
    <t>Bryce Young</t>
  </si>
  <si>
    <t>213</t>
  </si>
  <si>
    <t>Dalton Schultz</t>
  </si>
  <si>
    <t>Christian Watson</t>
  </si>
  <si>
    <t>Indianapolis Colts</t>
  </si>
  <si>
    <t>New Orleans Saints</t>
  </si>
  <si>
    <t>217</t>
  </si>
  <si>
    <t>KaVontae Turpin</t>
  </si>
  <si>
    <t>218</t>
  </si>
  <si>
    <t>Tyler Allgeier</t>
  </si>
  <si>
    <t>219</t>
  </si>
  <si>
    <t>Andrei Iosivas</t>
  </si>
  <si>
    <t>220</t>
  </si>
  <si>
    <t>Evan Engram</t>
  </si>
  <si>
    <t>221</t>
  </si>
  <si>
    <t>Christian Kirk</t>
  </si>
  <si>
    <t>Ray Davis</t>
  </si>
  <si>
    <t>223</t>
  </si>
  <si>
    <t>Jalen Nailor</t>
  </si>
  <si>
    <t>224</t>
  </si>
  <si>
    <t>Roschon Johnson</t>
  </si>
  <si>
    <t>225</t>
  </si>
  <si>
    <t>Jaylen Warren</t>
  </si>
  <si>
    <t>226</t>
  </si>
  <si>
    <t>Joshua Palmer</t>
  </si>
  <si>
    <t>227</t>
  </si>
  <si>
    <t>Dustin Hopkins</t>
  </si>
  <si>
    <t>228</t>
  </si>
  <si>
    <t>Austin Hooper</t>
  </si>
  <si>
    <t>229</t>
  </si>
  <si>
    <t>Tyler Conklin</t>
  </si>
  <si>
    <t>230</t>
  </si>
  <si>
    <t>Ja'Tavion Sanders</t>
  </si>
  <si>
    <t>231</t>
  </si>
  <si>
    <t>Baltimore Ravens</t>
  </si>
  <si>
    <t>Cleveland Browns</t>
  </si>
  <si>
    <t>New York Giants</t>
  </si>
  <si>
    <t>Tampa Bay Buccaneers</t>
  </si>
  <si>
    <t>Jaleel McLaughlin</t>
  </si>
  <si>
    <t>236</t>
  </si>
  <si>
    <t>Andy Dalton</t>
  </si>
  <si>
    <t>237</t>
  </si>
  <si>
    <t>Rashee Rice</t>
  </si>
  <si>
    <t>238</t>
  </si>
  <si>
    <t>Juwan Johnson</t>
  </si>
  <si>
    <t>239</t>
  </si>
  <si>
    <t>Dallas Cowboys</t>
  </si>
  <si>
    <t>Washington Commanders</t>
  </si>
  <si>
    <t>Dontayvion Wicks</t>
  </si>
  <si>
    <t>242</t>
  </si>
  <si>
    <t>Brandon Aiyuk</t>
  </si>
  <si>
    <t>243</t>
  </si>
  <si>
    <t>New York Jets</t>
  </si>
  <si>
    <t>244</t>
  </si>
  <si>
    <t>Antonio Gibson</t>
  </si>
  <si>
    <t>245</t>
  </si>
  <si>
    <t>Ameer Abdullah</t>
  </si>
  <si>
    <t>246</t>
  </si>
  <si>
    <t>Chig Okonkwo</t>
  </si>
  <si>
    <t>247</t>
  </si>
  <si>
    <t>Lil'Jordan Humphrey</t>
  </si>
  <si>
    <t>New England Patriots</t>
  </si>
  <si>
    <t>Kansas City Chiefs</t>
  </si>
  <si>
    <t>250</t>
  </si>
  <si>
    <t>Braelon Allen</t>
  </si>
  <si>
    <t>251</t>
  </si>
  <si>
    <t>Kayshon Boutte</t>
  </si>
  <si>
    <t>252</t>
  </si>
  <si>
    <t>Josh Oliver</t>
  </si>
  <si>
    <t>253</t>
  </si>
  <si>
    <t>Mack Hollins</t>
  </si>
  <si>
    <t>Cam Akers</t>
  </si>
  <si>
    <t>255</t>
  </si>
  <si>
    <t>Chad Ryland</t>
  </si>
  <si>
    <t>256</t>
  </si>
  <si>
    <t>Theo Johnson</t>
  </si>
  <si>
    <t>257</t>
  </si>
  <si>
    <t>Brayden Narveson</t>
  </si>
  <si>
    <t>258</t>
  </si>
  <si>
    <t>Emanuel Wilson</t>
  </si>
  <si>
    <t>259</t>
  </si>
  <si>
    <t>Tyler Boyd</t>
  </si>
  <si>
    <t>260</t>
  </si>
  <si>
    <t>Samaje Perine</t>
  </si>
  <si>
    <t>261</t>
  </si>
  <si>
    <t>Noah Fant</t>
  </si>
  <si>
    <t>262</t>
  </si>
  <si>
    <t>Colby Parkinson</t>
  </si>
  <si>
    <t>263</t>
  </si>
  <si>
    <t>Sean Tucker</t>
  </si>
  <si>
    <t>264</t>
  </si>
  <si>
    <t>Brenton Strange</t>
  </si>
  <si>
    <t>265</t>
  </si>
  <si>
    <t>Foster Moreau</t>
  </si>
  <si>
    <t>266</t>
  </si>
  <si>
    <t>Kalif Raymond</t>
  </si>
  <si>
    <t>267</t>
  </si>
  <si>
    <t>Mason Rudolph</t>
  </si>
  <si>
    <t>268</t>
  </si>
  <si>
    <t>Gabe Davis</t>
  </si>
  <si>
    <t>269</t>
  </si>
  <si>
    <t>Miami Dolphins</t>
  </si>
  <si>
    <t>270</t>
  </si>
  <si>
    <t>Sterling Shepard</t>
  </si>
  <si>
    <t>271</t>
  </si>
  <si>
    <t>Jordan Akins</t>
  </si>
  <si>
    <t>272</t>
  </si>
  <si>
    <t>Greg Joseph</t>
  </si>
  <si>
    <t>Tennessee Titans</t>
  </si>
  <si>
    <t>274</t>
  </si>
  <si>
    <t>Troy Franklin</t>
  </si>
  <si>
    <t>275</t>
  </si>
  <si>
    <t>Miles Sanders</t>
  </si>
  <si>
    <t>276</t>
  </si>
  <si>
    <t>Raheem Mostert</t>
  </si>
  <si>
    <t>277</t>
  </si>
  <si>
    <t>Jalen Coker</t>
  </si>
  <si>
    <t>278</t>
  </si>
  <si>
    <t>Marquez Valdes-Scantling</t>
  </si>
  <si>
    <t>279</t>
  </si>
  <si>
    <t>Jeremy McNichols</t>
  </si>
  <si>
    <t>280</t>
  </si>
  <si>
    <t>Adonai Mitchell</t>
  </si>
  <si>
    <t>281</t>
  </si>
  <si>
    <t>Tyjae Spears</t>
  </si>
  <si>
    <t>282</t>
  </si>
  <si>
    <t>Tyler Johnson</t>
  </si>
  <si>
    <t>283</t>
  </si>
  <si>
    <t>Ty Johnson</t>
  </si>
  <si>
    <t>284</t>
  </si>
  <si>
    <t>Olamide Zaccheaus</t>
  </si>
  <si>
    <t>285</t>
  </si>
  <si>
    <t>Malik Willis</t>
  </si>
  <si>
    <t>Emari Demercado</t>
  </si>
  <si>
    <t>Greg Dortch</t>
  </si>
  <si>
    <t>288</t>
  </si>
  <si>
    <t>Jacoby Brissett</t>
  </si>
  <si>
    <t>289</t>
  </si>
  <si>
    <t>Curtis Samuel</t>
  </si>
  <si>
    <t>Cooper Rush</t>
  </si>
  <si>
    <t>Nelson Agholor</t>
  </si>
  <si>
    <t>Dare Ogunbowale</t>
  </si>
  <si>
    <t>293</t>
  </si>
  <si>
    <t>David Moore</t>
  </si>
  <si>
    <t>294</t>
  </si>
  <si>
    <t>Jacksonville Jaguars</t>
  </si>
  <si>
    <t>295</t>
  </si>
  <si>
    <t>Tim Patrick</t>
  </si>
  <si>
    <t>296</t>
  </si>
  <si>
    <t>Trey Sermon</t>
  </si>
  <si>
    <t>297</t>
  </si>
  <si>
    <t>Ezekiel Elliott</t>
  </si>
  <si>
    <t>Nick Chubb</t>
  </si>
  <si>
    <t>299</t>
  </si>
  <si>
    <t>DJ Turner</t>
  </si>
  <si>
    <t>300</t>
  </si>
  <si>
    <t>T.J. Hockenson</t>
  </si>
  <si>
    <t>301</t>
  </si>
  <si>
    <t>Marvin Mims Jr.</t>
  </si>
  <si>
    <t>302</t>
  </si>
  <si>
    <t>AJ Barner</t>
  </si>
  <si>
    <t>303</t>
  </si>
  <si>
    <t>Darnell Washington</t>
  </si>
  <si>
    <t>304</t>
  </si>
  <si>
    <t>Greg Zuerlein</t>
  </si>
  <si>
    <t>305</t>
  </si>
  <si>
    <t>Dyami Brown</t>
  </si>
  <si>
    <t>306</t>
  </si>
  <si>
    <t>Tyler Goodson</t>
  </si>
  <si>
    <t>307</t>
  </si>
  <si>
    <t>Cincinnati Bengals</t>
  </si>
  <si>
    <t>308</t>
  </si>
  <si>
    <t>Trey Benson</t>
  </si>
  <si>
    <t>309</t>
  </si>
  <si>
    <t>Justin Watson</t>
  </si>
  <si>
    <t>Kenneth Gainwell</t>
  </si>
  <si>
    <t>Van Jefferson</t>
  </si>
  <si>
    <t>313</t>
  </si>
  <si>
    <t>Elijah Higgins</t>
  </si>
  <si>
    <t>314</t>
  </si>
  <si>
    <t>Christian McCaffrey</t>
  </si>
  <si>
    <t>315</t>
  </si>
  <si>
    <t>Atlanta Falcons</t>
  </si>
  <si>
    <t>Kendrick Bourne</t>
  </si>
  <si>
    <t>317</t>
  </si>
  <si>
    <t>Mike Williams</t>
  </si>
  <si>
    <t>318</t>
  </si>
  <si>
    <t>Grant Calcaterra</t>
  </si>
  <si>
    <t>319</t>
  </si>
  <si>
    <t>Dawson Knox</t>
  </si>
  <si>
    <t>320</t>
  </si>
  <si>
    <t>Jordan Whittington</t>
  </si>
  <si>
    <t>321</t>
  </si>
  <si>
    <t>Brandon McManus</t>
  </si>
  <si>
    <t>322</t>
  </si>
  <si>
    <t>Josh Reynolds</t>
  </si>
  <si>
    <t>323</t>
  </si>
  <si>
    <t>Erick All Jr.</t>
  </si>
  <si>
    <t>324</t>
  </si>
  <si>
    <t>Anders Carlson</t>
  </si>
  <si>
    <t>325</t>
  </si>
  <si>
    <t>Ricky Pearsall</t>
  </si>
  <si>
    <t>326</t>
  </si>
  <si>
    <t>Kyle Juszczyk</t>
  </si>
  <si>
    <t>327</t>
  </si>
  <si>
    <t>John Metchie III</t>
  </si>
  <si>
    <t>328</t>
  </si>
  <si>
    <t>Adam Thielen</t>
  </si>
  <si>
    <t>329</t>
  </si>
  <si>
    <t>Johnny Mundt</t>
  </si>
  <si>
    <t>330</t>
  </si>
  <si>
    <t>Mecole Hardman Jr.</t>
  </si>
  <si>
    <t>332</t>
  </si>
  <si>
    <t>Matt Prater</t>
  </si>
  <si>
    <t>333</t>
  </si>
  <si>
    <t>Isaac Guerendo</t>
  </si>
  <si>
    <t>Brock Wright</t>
  </si>
  <si>
    <t>335</t>
  </si>
  <si>
    <t>Ja'Lynn Polk</t>
  </si>
  <si>
    <t>337</t>
  </si>
  <si>
    <t>Isiah Pacheco</t>
  </si>
  <si>
    <t>338</t>
  </si>
  <si>
    <t>Jalen McMillan</t>
  </si>
  <si>
    <t>Cade Stover</t>
  </si>
  <si>
    <t>340</t>
  </si>
  <si>
    <t>Nick Vannett</t>
  </si>
  <si>
    <t>342</t>
  </si>
  <si>
    <t>Trey Palmer</t>
  </si>
  <si>
    <t>344</t>
  </si>
  <si>
    <t>Josh Whyle</t>
  </si>
  <si>
    <t>345</t>
  </si>
  <si>
    <t>Zamir White</t>
  </si>
  <si>
    <t>346</t>
  </si>
  <si>
    <t>Las Vegas Raiders</t>
  </si>
  <si>
    <t>347</t>
  </si>
  <si>
    <t>JaMycal Hasty</t>
  </si>
  <si>
    <t>348</t>
  </si>
  <si>
    <t>Tyler Huntley</t>
  </si>
  <si>
    <t>349</t>
  </si>
  <si>
    <t>Charlie Kolar</t>
  </si>
  <si>
    <t>350</t>
  </si>
  <si>
    <t>Luke McCaffrey</t>
  </si>
  <si>
    <t>351</t>
  </si>
  <si>
    <t>Parker Washington</t>
  </si>
  <si>
    <t>Gus Edwards</t>
  </si>
  <si>
    <t>D'Ernest Johnson</t>
  </si>
  <si>
    <t>Ty Chandler</t>
  </si>
  <si>
    <t>356</t>
  </si>
  <si>
    <t>Spencer Rattler</t>
  </si>
  <si>
    <t>360</t>
  </si>
  <si>
    <t>Spencer Shrader</t>
  </si>
  <si>
    <t>361</t>
  </si>
  <si>
    <t>D'Onta Foreman</t>
  </si>
  <si>
    <t>362</t>
  </si>
  <si>
    <t>Tanner Hudson</t>
  </si>
  <si>
    <t>363</t>
  </si>
  <si>
    <t>Jamaal Williams</t>
  </si>
  <si>
    <t>364</t>
  </si>
  <si>
    <t>Jonathan Mingo</t>
  </si>
  <si>
    <t>365</t>
  </si>
  <si>
    <t>Brandin Cooks</t>
  </si>
  <si>
    <t>Aidan O'Connell</t>
  </si>
  <si>
    <t>Carolina Panthers</t>
  </si>
  <si>
    <t>368</t>
  </si>
  <si>
    <t>Mason Tipton</t>
  </si>
  <si>
    <t>369</t>
  </si>
  <si>
    <t>Jalen Brooks</t>
  </si>
  <si>
    <t>370</t>
  </si>
  <si>
    <t>Jaylen Wright</t>
  </si>
  <si>
    <t>371</t>
  </si>
  <si>
    <t>Hunter Luepke</t>
  </si>
  <si>
    <t>372</t>
  </si>
  <si>
    <t>Jahan Dotson</t>
  </si>
  <si>
    <t>Malik Washington</t>
  </si>
  <si>
    <t>374</t>
  </si>
  <si>
    <t>Robert Woods</t>
  </si>
  <si>
    <t>375</t>
  </si>
  <si>
    <t>Pierre Strong Jr.</t>
  </si>
  <si>
    <t>Nate Adkins</t>
  </si>
  <si>
    <t>Ryan Miller</t>
  </si>
  <si>
    <t>378</t>
  </si>
  <si>
    <t>Trent Sherfield Sr.</t>
  </si>
  <si>
    <t>379</t>
  </si>
  <si>
    <t>Jeremy Ruckert</t>
  </si>
  <si>
    <t>380</t>
  </si>
  <si>
    <t>Audric Estime</t>
  </si>
  <si>
    <t>Cordarrelle Patterson</t>
  </si>
  <si>
    <t>382</t>
  </si>
  <si>
    <t>Marcus Mariota</t>
  </si>
  <si>
    <t>384</t>
  </si>
  <si>
    <t>Drew Ogletree</t>
  </si>
  <si>
    <t>Lucas Krull</t>
  </si>
  <si>
    <t>386</t>
  </si>
  <si>
    <t>Carson Steele</t>
  </si>
  <si>
    <t>Ashton Dulin</t>
  </si>
  <si>
    <t>388</t>
  </si>
  <si>
    <t>Chris Brooks</t>
  </si>
  <si>
    <t>Jake Bobo</t>
  </si>
  <si>
    <t>390</t>
  </si>
  <si>
    <t>K.J. Osborn</t>
  </si>
  <si>
    <t>391</t>
  </si>
  <si>
    <t>Kimani Vidal</t>
  </si>
  <si>
    <t>Alec Ingold</t>
  </si>
  <si>
    <t>393</t>
  </si>
  <si>
    <t>Julian Hill</t>
  </si>
  <si>
    <t>394</t>
  </si>
  <si>
    <t>Rakim Jarrett</t>
  </si>
  <si>
    <t>Blake Corum</t>
  </si>
  <si>
    <t>396</t>
  </si>
  <si>
    <t>Harrison Bryant</t>
  </si>
  <si>
    <t>397</t>
  </si>
  <si>
    <t>Dameon Pierce</t>
  </si>
  <si>
    <t>400</t>
  </si>
  <si>
    <t>Kylen Granson</t>
  </si>
  <si>
    <t>401</t>
  </si>
  <si>
    <t>Bo Melton</t>
  </si>
  <si>
    <t>403</t>
  </si>
  <si>
    <t>Zane Gonzalez</t>
  </si>
  <si>
    <t>404</t>
  </si>
  <si>
    <t>Tommy Tremble</t>
  </si>
  <si>
    <t>405</t>
  </si>
  <si>
    <t>Parris Campbell</t>
  </si>
  <si>
    <t>Graham Gano</t>
  </si>
  <si>
    <t>Luke Farrell</t>
  </si>
  <si>
    <t>DeAndre Carter</t>
  </si>
  <si>
    <t>413</t>
  </si>
  <si>
    <t>Eric Gray</t>
  </si>
  <si>
    <t>415</t>
  </si>
  <si>
    <t>Derius Davis</t>
  </si>
  <si>
    <t>Hayden Hurst</t>
  </si>
  <si>
    <t>Jalen Reagor</t>
  </si>
  <si>
    <t>418</t>
  </si>
  <si>
    <t>Matthew Wright</t>
  </si>
  <si>
    <t>Laviska Shenault Jr.</t>
  </si>
  <si>
    <t>421</t>
  </si>
  <si>
    <t>Jake Haener</t>
  </si>
  <si>
    <t>Jordan Mims</t>
  </si>
  <si>
    <t>424</t>
  </si>
  <si>
    <t>Michael Burton</t>
  </si>
  <si>
    <t>425</t>
  </si>
  <si>
    <t>Kenny Yeboah</t>
  </si>
  <si>
    <t>Mac Jones</t>
  </si>
  <si>
    <t>427</t>
  </si>
  <si>
    <t>Odell Beckham Jr.</t>
  </si>
  <si>
    <t>Tommy DeVito</t>
  </si>
  <si>
    <t>Michael Mayer</t>
  </si>
  <si>
    <t>431</t>
  </si>
  <si>
    <t>Julius Chestnut</t>
  </si>
  <si>
    <t>Britain Covey</t>
  </si>
  <si>
    <t>435</t>
  </si>
  <si>
    <t>Gerald Everett</t>
  </si>
  <si>
    <t>438</t>
  </si>
  <si>
    <t>Kristian Wilkerson</t>
  </si>
  <si>
    <t>440</t>
  </si>
  <si>
    <t>Tyler Badie</t>
  </si>
  <si>
    <t>Durham Smythe</t>
  </si>
  <si>
    <t>447</t>
  </si>
  <si>
    <t>Hassan Haskins</t>
  </si>
  <si>
    <t>Bryce Oliver</t>
  </si>
  <si>
    <t>Kevin Austin Jr.</t>
  </si>
  <si>
    <t>Deuce Vaughn</t>
  </si>
  <si>
    <t>Skylar Thompson</t>
  </si>
  <si>
    <t>453</t>
  </si>
  <si>
    <t>Greg Dulcich</t>
  </si>
  <si>
    <t>454</t>
  </si>
  <si>
    <t>Treylon Burks</t>
  </si>
  <si>
    <t>Kendre Miller</t>
  </si>
  <si>
    <t>Jeff Wilson Jr.</t>
  </si>
  <si>
    <t>Luke Musgrave</t>
  </si>
  <si>
    <t>Tim Boyle</t>
  </si>
  <si>
    <t>Ryan Flournoy</t>
  </si>
  <si>
    <t>Cody White</t>
  </si>
  <si>
    <t>J.J. Taylor</t>
  </si>
  <si>
    <t>Tyrod Taylor</t>
  </si>
  <si>
    <t>Ronnie Rivers</t>
  </si>
  <si>
    <t>Desmond Ridder</t>
  </si>
  <si>
    <t>472</t>
  </si>
  <si>
    <t>David Bell</t>
  </si>
  <si>
    <t>473</t>
  </si>
  <si>
    <t>Dorian Thompson-Robinson</t>
  </si>
  <si>
    <t>Chris Rodriguez Jr.</t>
  </si>
  <si>
    <t>Peyton Hendershot</t>
  </si>
  <si>
    <t>Dee Eskridge</t>
  </si>
  <si>
    <t>485</t>
  </si>
  <si>
    <t>Patrick Taylor Jr.</t>
  </si>
  <si>
    <t>Malachi Corley</t>
  </si>
  <si>
    <t>Jude McAtamney</t>
  </si>
  <si>
    <t>Dalvin Cook</t>
  </si>
  <si>
    <t>Austin Trammell</t>
  </si>
  <si>
    <t>Ainias Smith</t>
  </si>
  <si>
    <t>Dante Pettis</t>
  </si>
  <si>
    <t>Sincere McCormick</t>
  </si>
  <si>
    <t>Tucker Fisk</t>
  </si>
  <si>
    <t>Isaiah Hodgins</t>
  </si>
  <si>
    <t>Jase McClellan</t>
  </si>
  <si>
    <t>507</t>
  </si>
  <si>
    <t>Davis Mills</t>
  </si>
  <si>
    <t>Riley Patterson</t>
  </si>
  <si>
    <t>MarShawn Lloyd</t>
  </si>
  <si>
    <t>Brevin Jordan</t>
  </si>
  <si>
    <t>515</t>
  </si>
  <si>
    <t>Hendon Hooker</t>
  </si>
  <si>
    <t>516</t>
  </si>
  <si>
    <t>Isaiah Williams</t>
  </si>
  <si>
    <t>Casey Washington</t>
  </si>
  <si>
    <t>Grant DuBose</t>
  </si>
  <si>
    <t>Jonathan Ward</t>
  </si>
  <si>
    <t>522</t>
  </si>
  <si>
    <t>Cade York</t>
  </si>
  <si>
    <t>524</t>
  </si>
  <si>
    <t>Devin Duvernay</t>
  </si>
  <si>
    <t>Kendric Pryor</t>
  </si>
  <si>
    <t>527</t>
  </si>
  <si>
    <t>Aaron Shampklin</t>
  </si>
  <si>
    <t>Ramel Keyton</t>
  </si>
  <si>
    <t>532</t>
  </si>
  <si>
    <t>Drew Lock</t>
  </si>
  <si>
    <t>John Ross</t>
  </si>
  <si>
    <t>537</t>
  </si>
  <si>
    <t>Michael Penix Jr.</t>
  </si>
  <si>
    <t>Nick Mullens</t>
  </si>
  <si>
    <t>Zach Davidson</t>
  </si>
  <si>
    <t>Jamison Crowder</t>
  </si>
  <si>
    <t>Robbie Chosen</t>
  </si>
  <si>
    <t>Terrell Jennings</t>
  </si>
  <si>
    <t>Trey Lance</t>
  </si>
  <si>
    <t>Tyreik McAllister</t>
  </si>
  <si>
    <t>Cam Grandy</t>
  </si>
  <si>
    <t>Taylor Heinicke</t>
  </si>
  <si>
    <t>556</t>
  </si>
  <si>
    <t>Velus Jones Jr.</t>
  </si>
  <si>
    <t>Brycen Tremayne</t>
  </si>
  <si>
    <t>558</t>
  </si>
  <si>
    <t>Kyle Allen</t>
  </si>
  <si>
    <t>559</t>
  </si>
  <si>
    <t>Jonathon Brooks</t>
  </si>
  <si>
    <t>Mike Boone</t>
  </si>
  <si>
    <t>563</t>
  </si>
  <si>
    <t>Kenny Pickett</t>
  </si>
  <si>
    <t>Joshua Kelley</t>
  </si>
  <si>
    <t>Dan Chisena</t>
  </si>
  <si>
    <t>Kazmeir Allen</t>
  </si>
  <si>
    <t>Jack Westover</t>
  </si>
  <si>
    <t>Week 12</t>
  </si>
  <si>
    <t>23.6</t>
  </si>
  <si>
    <t>24.2</t>
  </si>
  <si>
    <t>22.6</t>
  </si>
  <si>
    <t>20.4</t>
  </si>
  <si>
    <t>18.4</t>
  </si>
  <si>
    <t>21.9</t>
  </si>
  <si>
    <t>22.8</t>
  </si>
  <si>
    <t>17.2</t>
  </si>
  <si>
    <t>19.8</t>
  </si>
  <si>
    <t>26.3</t>
  </si>
  <si>
    <t>14.1</t>
  </si>
  <si>
    <t>22.2</t>
  </si>
  <si>
    <t>20.8</t>
  </si>
  <si>
    <t>20.2</t>
  </si>
  <si>
    <t>15.7</t>
  </si>
  <si>
    <t>18.2</t>
  </si>
  <si>
    <t>27.5</t>
  </si>
  <si>
    <t>20.3</t>
  </si>
  <si>
    <t>16.2</t>
  </si>
  <si>
    <t>13.2</t>
  </si>
  <si>
    <t>23.3</t>
  </si>
  <si>
    <t>23.2</t>
  </si>
  <si>
    <t>23.8</t>
  </si>
  <si>
    <t>15.8</t>
  </si>
  <si>
    <t>28.7</t>
  </si>
  <si>
    <t>18.8</t>
  </si>
  <si>
    <t>26.4</t>
  </si>
  <si>
    <t>19.5</t>
  </si>
  <si>
    <t>21.6</t>
  </si>
  <si>
    <t>18.3</t>
  </si>
  <si>
    <t>28.6</t>
  </si>
  <si>
    <t>23.5</t>
  </si>
  <si>
    <t>17.7</t>
  </si>
  <si>
    <t>19.7</t>
  </si>
  <si>
    <t>23.7</t>
  </si>
  <si>
    <t>21.8</t>
  </si>
  <si>
    <t>26.6</t>
  </si>
  <si>
    <t>27.8</t>
  </si>
  <si>
    <t>25.3</t>
  </si>
  <si>
    <t>21.3</t>
  </si>
  <si>
    <t>26.2</t>
  </si>
  <si>
    <t>29.3</t>
  </si>
  <si>
    <t>25.7</t>
  </si>
  <si>
    <t>2024</t>
  </si>
  <si>
    <t>2023</t>
  </si>
  <si>
    <t>19.0</t>
  </si>
  <si>
    <t>24.0</t>
  </si>
  <si>
    <t>27.0</t>
  </si>
  <si>
    <t>17.0</t>
  </si>
  <si>
    <t>20.0</t>
  </si>
  <si>
    <t>21.0</t>
  </si>
  <si>
    <t>10.0</t>
  </si>
  <si>
    <t>22.0</t>
  </si>
  <si>
    <t>28.0</t>
  </si>
  <si>
    <t>25.0</t>
  </si>
  <si>
    <t>23.9</t>
  </si>
  <si>
    <t>27.3</t>
  </si>
  <si>
    <t>31.7</t>
  </si>
  <si>
    <t>Week 13</t>
  </si>
  <si>
    <t>35.0</t>
  </si>
  <si>
    <t>Position</t>
  </si>
  <si>
    <t>Aaron Jones Sr.</t>
  </si>
  <si>
    <t>49</t>
  </si>
  <si>
    <t>67</t>
  </si>
  <si>
    <t>102</t>
  </si>
  <si>
    <t>106</t>
  </si>
  <si>
    <t>129</t>
  </si>
  <si>
    <t>135</t>
  </si>
  <si>
    <t>139</t>
  </si>
  <si>
    <t>151</t>
  </si>
  <si>
    <t>171</t>
  </si>
  <si>
    <t>174</t>
  </si>
  <si>
    <t>185</t>
  </si>
  <si>
    <t>188</t>
  </si>
  <si>
    <t>189</t>
  </si>
  <si>
    <t>200</t>
  </si>
  <si>
    <t>203</t>
  </si>
  <si>
    <t>210</t>
  </si>
  <si>
    <t>214</t>
  </si>
  <si>
    <t>232</t>
  </si>
  <si>
    <t>233</t>
  </si>
  <si>
    <t>234</t>
  </si>
  <si>
    <t>235</t>
  </si>
  <si>
    <t>249</t>
  </si>
  <si>
    <t>254</t>
  </si>
  <si>
    <t>291</t>
  </si>
  <si>
    <t>Parker Romo</t>
  </si>
  <si>
    <t>310</t>
  </si>
  <si>
    <t>311</t>
  </si>
  <si>
    <t>312</t>
  </si>
  <si>
    <t>316</t>
  </si>
  <si>
    <t>341</t>
  </si>
  <si>
    <t>354</t>
  </si>
  <si>
    <t>357</t>
  </si>
  <si>
    <t>358</t>
  </si>
  <si>
    <t>359</t>
  </si>
  <si>
    <t>381</t>
  </si>
  <si>
    <t>385</t>
  </si>
  <si>
    <t>387</t>
  </si>
  <si>
    <t>395</t>
  </si>
  <si>
    <t>399</t>
  </si>
  <si>
    <t>402</t>
  </si>
  <si>
    <t>408</t>
  </si>
  <si>
    <t>409</t>
  </si>
  <si>
    <t>414</t>
  </si>
  <si>
    <t>419</t>
  </si>
  <si>
    <t>423</t>
  </si>
  <si>
    <t>428</t>
  </si>
  <si>
    <t>434</t>
  </si>
  <si>
    <t>437</t>
  </si>
  <si>
    <t>439</t>
  </si>
  <si>
    <t>441</t>
  </si>
  <si>
    <t>443</t>
  </si>
  <si>
    <t>445</t>
  </si>
  <si>
    <t>457</t>
  </si>
  <si>
    <t>458</t>
  </si>
  <si>
    <t>460</t>
  </si>
  <si>
    <t>462</t>
  </si>
  <si>
    <t>Michael Woods II</t>
  </si>
  <si>
    <t>464</t>
  </si>
  <si>
    <t>469</t>
  </si>
  <si>
    <t>475</t>
  </si>
  <si>
    <t>476</t>
  </si>
  <si>
    <t>477</t>
  </si>
  <si>
    <t>481</t>
  </si>
  <si>
    <t>Kene Nwangwu</t>
  </si>
  <si>
    <t>483</t>
  </si>
  <si>
    <t>484</t>
  </si>
  <si>
    <t>490</t>
  </si>
  <si>
    <t>498</t>
  </si>
  <si>
    <t>503</t>
  </si>
  <si>
    <t>510</t>
  </si>
  <si>
    <t>512</t>
  </si>
  <si>
    <t>521</t>
  </si>
  <si>
    <t>523</t>
  </si>
  <si>
    <t>525</t>
  </si>
  <si>
    <t>526</t>
  </si>
  <si>
    <t>528</t>
  </si>
  <si>
    <t>530</t>
  </si>
  <si>
    <t>542</t>
  </si>
  <si>
    <t>543</t>
  </si>
  <si>
    <t>550</t>
  </si>
  <si>
    <t>553</t>
  </si>
  <si>
    <t>560</t>
  </si>
  <si>
    <t>561</t>
  </si>
  <si>
    <t>562</t>
  </si>
  <si>
    <t>566</t>
  </si>
  <si>
    <t>567</t>
  </si>
  <si>
    <t>Laquon Treadwell</t>
  </si>
  <si>
    <t>Jared Wayne</t>
  </si>
  <si>
    <t>Maurice Alexander</t>
  </si>
  <si>
    <t>Rasheen Ali</t>
  </si>
  <si>
    <t>Stephen Sullivan</t>
  </si>
  <si>
    <t>Irv Smith Jr.</t>
  </si>
  <si>
    <t>17.4</t>
  </si>
  <si>
    <t>18.0</t>
  </si>
  <si>
    <t>20.7</t>
  </si>
  <si>
    <t>18.1</t>
  </si>
  <si>
    <t>22.4</t>
  </si>
  <si>
    <t>19.1</t>
  </si>
  <si>
    <t>21.5</t>
  </si>
  <si>
    <t>23.0</t>
  </si>
  <si>
    <t>24.5</t>
  </si>
  <si>
    <t>21.2</t>
  </si>
  <si>
    <t>27.2</t>
  </si>
  <si>
    <t>31.1</t>
  </si>
  <si>
    <t>27.6</t>
  </si>
  <si>
    <t>34.5</t>
  </si>
  <si>
    <t>23.4</t>
  </si>
  <si>
    <t>33.3</t>
  </si>
  <si>
    <t>35.2</t>
  </si>
  <si>
    <t>30.5</t>
  </si>
  <si>
    <t>29.7</t>
  </si>
  <si>
    <t>30.2</t>
  </si>
  <si>
    <t>29.5</t>
  </si>
  <si>
    <t>28.1</t>
  </si>
  <si>
    <t>26.0</t>
  </si>
  <si>
    <t>25.4</t>
  </si>
  <si>
    <t>24.1</t>
  </si>
  <si>
    <t>20.5</t>
  </si>
  <si>
    <t>16.0</t>
  </si>
  <si>
    <t>21.4</t>
  </si>
  <si>
    <t>MYJ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</si>
</sst>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2" fillId="0" borderId="0" xfId="1"/>
    <xf numFmtId="0" fontId="3" fillId="0" borderId="1" xfId="0" applyFont="1" applyBorder="1" applyAlignment="1">
      <alignment horizontal="center" vertical="top"/>
    </xf>
    <xf numFmtId="2" fontId="3" fillId="0" borderId="1" xfId="0" applyNumberFormat="1" applyFont="1" applyBorder="1" applyAlignment="1">
      <alignment horizontal="center" vertical="top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amrankings.com/nfl/stat/opponent-points-per-gam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amrankings.com/nfl/stat/points-per-g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D9F3-3563-455F-AB09-F1CAE9BB0A68}">
  <dimension ref="A1:U494"/>
  <sheetViews>
    <sheetView tabSelected="1" workbookViewId="0">
      <selection activeCell="H3" sqref="H3"/>
    </sheetView>
  </sheetViews>
  <sheetFormatPr defaultRowHeight="14.4" x14ac:dyDescent="0.3"/>
  <cols>
    <col min="6" max="6" width="15" bestFit="1" customWidth="1"/>
    <col min="9" max="21" width="8.88671875" style="1"/>
  </cols>
  <sheetData>
    <row r="1" spans="1:21" s="5" customFormat="1" x14ac:dyDescent="0.3">
      <c r="A1" s="3" t="s">
        <v>484</v>
      </c>
      <c r="B1" s="3" t="s">
        <v>485</v>
      </c>
      <c r="C1" s="3" t="s">
        <v>1519</v>
      </c>
      <c r="D1" s="3" t="s">
        <v>486</v>
      </c>
      <c r="E1" s="5" t="s">
        <v>487</v>
      </c>
      <c r="F1" s="5" t="s">
        <v>488</v>
      </c>
      <c r="G1" s="5" t="s">
        <v>489</v>
      </c>
      <c r="H1" s="5" t="s">
        <v>520</v>
      </c>
      <c r="I1" s="4" t="s">
        <v>521</v>
      </c>
      <c r="J1" s="4" t="s">
        <v>522</v>
      </c>
      <c r="K1" s="4" t="s">
        <v>523</v>
      </c>
      <c r="L1" s="4" t="s">
        <v>524</v>
      </c>
      <c r="M1" s="4" t="s">
        <v>525</v>
      </c>
      <c r="N1" s="4" t="s">
        <v>526</v>
      </c>
      <c r="O1" s="4" t="s">
        <v>527</v>
      </c>
      <c r="P1" s="4" t="s">
        <v>528</v>
      </c>
      <c r="Q1" s="4" t="s">
        <v>529</v>
      </c>
      <c r="R1" s="4" t="s">
        <v>617</v>
      </c>
      <c r="S1" s="4" t="s">
        <v>629</v>
      </c>
      <c r="T1" s="4" t="s">
        <v>1458</v>
      </c>
      <c r="U1" s="4" t="s">
        <v>1517</v>
      </c>
    </row>
    <row r="2" spans="1:21" x14ac:dyDescent="0.3">
      <c r="A2" t="s">
        <v>1368</v>
      </c>
      <c r="B2" t="s">
        <v>1362</v>
      </c>
      <c r="C2" t="s">
        <v>6</v>
      </c>
      <c r="D2" t="s">
        <v>97</v>
      </c>
      <c r="E2" t="str">
        <f>IFERROR(VLOOKUP(D2, 'Week Schedule'!A$1:B$28, 2, FALSE), "BYE")</f>
        <v>JAC</v>
      </c>
      <c r="F2" s="1">
        <f>IFERROR(VLOOKUP(E2, DST!B$1:J$33, 9, FALSE), 0)</f>
        <v>2.6766666666666659</v>
      </c>
      <c r="G2">
        <f t="shared" ref="G2:G65" si="0">IF(COUNT(I2:U2)&gt;=3,MEDIAN(I2:U2),AVERAGE(I2:U2))</f>
        <v>0.1</v>
      </c>
      <c r="H2">
        <f>IFERROR(VLOOKUP(D2,'Average Points per Game'!B$1:H$30, 3, FALSE), "")</f>
        <v>21.3</v>
      </c>
      <c r="I2" s="1">
        <v>0</v>
      </c>
      <c r="J2" s="1">
        <v>0</v>
      </c>
      <c r="N2" s="1">
        <v>0.2</v>
      </c>
      <c r="O2" s="1">
        <v>3.4</v>
      </c>
      <c r="P2" s="1">
        <v>3.2</v>
      </c>
      <c r="Q2" s="1">
        <v>2.2000000000000002</v>
      </c>
      <c r="R2" s="1">
        <v>0</v>
      </c>
      <c r="S2" s="1">
        <v>0</v>
      </c>
      <c r="T2" s="1">
        <v>1.5</v>
      </c>
      <c r="U2" s="1">
        <v>0</v>
      </c>
    </row>
    <row r="3" spans="1:21" x14ac:dyDescent="0.3">
      <c r="A3" t="s">
        <v>1393</v>
      </c>
      <c r="B3" t="s">
        <v>1385</v>
      </c>
      <c r="C3" t="s">
        <v>14</v>
      </c>
      <c r="D3" t="s">
        <v>79</v>
      </c>
      <c r="E3" t="str">
        <f>IFERROR(VLOOKUP(D3, 'Week Schedule'!A$1:B$28, 2, FALSE), "BYE")</f>
        <v>CIN</v>
      </c>
      <c r="F3" s="1">
        <f>IFERROR(VLOOKUP(E3, DST!B$1:J$33, 9, FALSE), 0)</f>
        <v>2.6766666666666659</v>
      </c>
      <c r="G3">
        <f t="shared" si="0"/>
        <v>0</v>
      </c>
      <c r="H3">
        <f>IFERROR(VLOOKUP(D3,'Average Points per Game'!B$1:H$30, 3, FALSE), "")</f>
        <v>23.7</v>
      </c>
      <c r="M3" s="1">
        <v>0</v>
      </c>
      <c r="N3" s="1">
        <v>0.2</v>
      </c>
      <c r="P3" s="1">
        <v>0</v>
      </c>
      <c r="Q3" s="1">
        <v>2.2999999999999998</v>
      </c>
      <c r="R3" s="1">
        <v>0</v>
      </c>
      <c r="S3" s="1">
        <v>3.9</v>
      </c>
      <c r="T3" s="1">
        <v>0</v>
      </c>
    </row>
    <row r="4" spans="1:21" x14ac:dyDescent="0.3">
      <c r="A4" t="s">
        <v>1605</v>
      </c>
      <c r="B4" t="s">
        <v>1453</v>
      </c>
      <c r="C4" t="s">
        <v>1</v>
      </c>
      <c r="D4" t="s">
        <v>19</v>
      </c>
      <c r="E4" t="str">
        <f>IFERROR(VLOOKUP(D4, 'Week Schedule'!A$1:B$28, 2, FALSE), "BYE")</f>
        <v>CAR</v>
      </c>
      <c r="F4" s="1">
        <f>IFERROR(VLOOKUP(E4, DST!B$1:J$33, 9, FALSE), 0)</f>
        <v>3.7766666666666655</v>
      </c>
      <c r="G4">
        <f t="shared" si="0"/>
        <v>0</v>
      </c>
      <c r="H4">
        <f>IFERROR(VLOOKUP(D4,'Average Points per Game'!B$1:H$30, 3, FALSE), "")</f>
        <v>29</v>
      </c>
      <c r="O4" s="1">
        <v>0</v>
      </c>
      <c r="R4" s="1">
        <v>0.3</v>
      </c>
      <c r="T4" s="1">
        <v>-0.2</v>
      </c>
    </row>
    <row r="5" spans="1:21" x14ac:dyDescent="0.3">
      <c r="A5" t="s">
        <v>1391</v>
      </c>
      <c r="B5" t="s">
        <v>1372</v>
      </c>
      <c r="C5" t="s">
        <v>6</v>
      </c>
      <c r="D5" t="s">
        <v>92</v>
      </c>
      <c r="E5" t="str">
        <f>IFERROR(VLOOKUP(D5, 'Week Schedule'!A$1:B$28, 2, FALSE), "BYE")</f>
        <v>KC</v>
      </c>
      <c r="F5" s="1">
        <f>IFERROR(VLOOKUP(E5, DST!B$1:J$33, 9, FALSE), 0)</f>
        <v>-1.6733333333333338</v>
      </c>
      <c r="G5">
        <f t="shared" si="0"/>
        <v>0.15000000000000002</v>
      </c>
      <c r="H5">
        <f>IFERROR(VLOOKUP(D5,'Average Points per Game'!B$1:H$30, 3, FALSE), "")</f>
        <v>24.7</v>
      </c>
      <c r="J5" s="1">
        <v>1.1000000000000001</v>
      </c>
      <c r="L5" s="1">
        <v>0</v>
      </c>
      <c r="N5" s="1">
        <v>0.5</v>
      </c>
      <c r="O5" s="1">
        <v>0.2</v>
      </c>
      <c r="P5" s="1">
        <v>0</v>
      </c>
      <c r="Q5" s="1">
        <v>0</v>
      </c>
      <c r="R5" s="1">
        <v>6.4</v>
      </c>
      <c r="S5" s="1">
        <v>0.1</v>
      </c>
      <c r="T5" s="1">
        <v>0.3</v>
      </c>
      <c r="U5" s="1">
        <v>-2</v>
      </c>
    </row>
    <row r="6" spans="1:21" x14ac:dyDescent="0.3">
      <c r="A6" t="s">
        <v>1581</v>
      </c>
      <c r="B6" t="s">
        <v>1425</v>
      </c>
      <c r="C6" t="s">
        <v>14</v>
      </c>
      <c r="D6" t="s">
        <v>52</v>
      </c>
      <c r="E6" t="str">
        <f>IFERROR(VLOOKUP(D6, 'Week Schedule'!A$1:B$28, 2, FALSE), "BYE")</f>
        <v>TEN</v>
      </c>
      <c r="F6" s="1">
        <f>IFERROR(VLOOKUP(E6, DST!B$1:J$33, 9, FALSE), 0)</f>
        <v>2.3766666666666652</v>
      </c>
      <c r="G6">
        <f t="shared" si="0"/>
        <v>0.3</v>
      </c>
      <c r="H6">
        <f>IFERROR(VLOOKUP(D6,'Average Points per Game'!B$1:H$30, 3, FALSE), "")</f>
        <v>11</v>
      </c>
      <c r="I6" s="1">
        <v>0.3</v>
      </c>
      <c r="J6" s="1">
        <v>0.4</v>
      </c>
      <c r="K6" s="1">
        <v>0.9</v>
      </c>
      <c r="L6" s="1">
        <v>0</v>
      </c>
      <c r="M6" s="1">
        <v>0.3</v>
      </c>
      <c r="R6" s="1">
        <v>0</v>
      </c>
      <c r="S6" s="1">
        <v>0</v>
      </c>
      <c r="U6" s="1">
        <v>4.3</v>
      </c>
    </row>
    <row r="7" spans="1:21" x14ac:dyDescent="0.3">
      <c r="A7" t="s">
        <v>1315</v>
      </c>
      <c r="B7" t="s">
        <v>1395</v>
      </c>
      <c r="C7" t="s">
        <v>6</v>
      </c>
      <c r="D7" t="s">
        <v>10</v>
      </c>
      <c r="E7" t="str">
        <f>IFERROR(VLOOKUP(D7, 'Week Schedule'!A$1:B$28, 2, FALSE), "BYE")</f>
        <v>BYE</v>
      </c>
      <c r="F7" s="1">
        <f>IFERROR(VLOOKUP(E7, DST!B$1:J$33, 9, FALSE), 0)</f>
        <v>0</v>
      </c>
      <c r="G7">
        <f t="shared" si="0"/>
        <v>2.8</v>
      </c>
      <c r="H7">
        <f>IFERROR(VLOOKUP(D7,'Average Points per Game'!B$1:H$30, 3, FALSE), "")</f>
        <v>28.7</v>
      </c>
      <c r="I7" s="1">
        <v>0</v>
      </c>
      <c r="Q7" s="1">
        <v>5.2</v>
      </c>
      <c r="R7" s="1">
        <v>0.4</v>
      </c>
      <c r="U7" s="1">
        <v>15.4</v>
      </c>
    </row>
    <row r="8" spans="1:21" x14ac:dyDescent="0.3">
      <c r="A8" t="s">
        <v>1329</v>
      </c>
      <c r="B8" t="s">
        <v>1326</v>
      </c>
      <c r="C8" t="s">
        <v>6</v>
      </c>
      <c r="D8" t="s">
        <v>47</v>
      </c>
      <c r="E8" t="str">
        <f>IFERROR(VLOOKUP(D8, 'Week Schedule'!A$1:B$28, 2, FALSE), "BYE")</f>
        <v>BYE</v>
      </c>
      <c r="F8" s="1">
        <f>IFERROR(VLOOKUP(E8, DST!B$1:J$33, 9, FALSE), 0)</f>
        <v>0</v>
      </c>
      <c r="G8">
        <f t="shared" si="0"/>
        <v>0.4</v>
      </c>
      <c r="H8">
        <f>IFERROR(VLOOKUP(D8,'Average Points per Game'!B$1:H$30, 3, FALSE), "")</f>
        <v>28</v>
      </c>
      <c r="I8" s="1">
        <v>1.6</v>
      </c>
      <c r="N8" s="1">
        <v>14.7</v>
      </c>
      <c r="O8" s="1">
        <v>0.2</v>
      </c>
      <c r="P8" s="1">
        <v>0.4</v>
      </c>
      <c r="S8" s="1">
        <v>0.2</v>
      </c>
      <c r="T8" s="1">
        <v>0</v>
      </c>
      <c r="U8" s="1">
        <v>1.1000000000000001</v>
      </c>
    </row>
    <row r="9" spans="1:21" x14ac:dyDescent="0.3">
      <c r="A9" t="s">
        <v>1571</v>
      </c>
      <c r="B9" t="s">
        <v>1365</v>
      </c>
      <c r="C9" t="s">
        <v>66</v>
      </c>
      <c r="D9" t="s">
        <v>72</v>
      </c>
      <c r="E9" t="str">
        <f>IFERROR(VLOOKUP(D9, 'Week Schedule'!A$1:B$28, 2, FALSE), "BYE")</f>
        <v>SF</v>
      </c>
      <c r="F9" s="1">
        <f>IFERROR(VLOOKUP(E9, DST!B$1:J$33, 9, FALSE), 0)</f>
        <v>0.82666666666666622</v>
      </c>
      <c r="G9">
        <f t="shared" si="0"/>
        <v>0</v>
      </c>
      <c r="H9">
        <f>IFERROR(VLOOKUP(D9,'Average Points per Game'!B$1:H$30, 3, FALSE), "")</f>
        <v>22</v>
      </c>
      <c r="I9" s="1">
        <v>0.9</v>
      </c>
      <c r="J9" s="1">
        <v>2.1</v>
      </c>
      <c r="K9" s="1">
        <v>0</v>
      </c>
      <c r="L9" s="1">
        <v>0</v>
      </c>
      <c r="M9" s="1">
        <v>4.2</v>
      </c>
      <c r="N9" s="1">
        <v>0</v>
      </c>
      <c r="P9" s="1">
        <v>1.3</v>
      </c>
      <c r="Q9" s="1">
        <v>1.5</v>
      </c>
      <c r="R9" s="1">
        <v>0</v>
      </c>
      <c r="S9" s="1">
        <v>0</v>
      </c>
      <c r="T9" s="1">
        <v>0</v>
      </c>
      <c r="U9" s="1">
        <v>0</v>
      </c>
    </row>
    <row r="10" spans="1:21" x14ac:dyDescent="0.3">
      <c r="A10" t="s">
        <v>1588</v>
      </c>
      <c r="B10" t="s">
        <v>1399</v>
      </c>
      <c r="C10" t="s">
        <v>6</v>
      </c>
      <c r="D10" t="s">
        <v>26</v>
      </c>
      <c r="E10" t="str">
        <f>IFERROR(VLOOKUP(D10, 'Week Schedule'!A$1:B$28, 2, FALSE), "BYE")</f>
        <v>CHI</v>
      </c>
      <c r="F10" s="1">
        <f>IFERROR(VLOOKUP(E10, DST!B$1:J$33, 9, FALSE), 0)</f>
        <v>-1.4733333333333345</v>
      </c>
      <c r="G10">
        <f t="shared" si="0"/>
        <v>0.45</v>
      </c>
      <c r="H10">
        <f>IFERROR(VLOOKUP(D10,'Average Points per Game'!B$1:H$30, 3, FALSE), "")</f>
        <v>12.3</v>
      </c>
      <c r="L10" s="1">
        <v>0</v>
      </c>
      <c r="M10" s="1">
        <v>0</v>
      </c>
      <c r="N10" s="1">
        <v>3.8</v>
      </c>
      <c r="P10" s="1">
        <v>0.9</v>
      </c>
    </row>
    <row r="11" spans="1:21" x14ac:dyDescent="0.3">
      <c r="A11" t="s">
        <v>1427</v>
      </c>
      <c r="B11" t="s">
        <v>1421</v>
      </c>
      <c r="C11" t="s">
        <v>6</v>
      </c>
      <c r="D11" t="s">
        <v>176</v>
      </c>
      <c r="E11" t="str">
        <f>IFERROR(VLOOKUP(D11, 'Week Schedule'!A$1:B$28, 2, FALSE), "BYE")</f>
        <v>BYE</v>
      </c>
      <c r="F11" s="1">
        <f>IFERROR(VLOOKUP(E11, DST!B$1:J$33, 9, FALSE), 0)</f>
        <v>0</v>
      </c>
      <c r="G11">
        <f t="shared" si="0"/>
        <v>0.45</v>
      </c>
      <c r="H11" t="str">
        <f>IFERROR(VLOOKUP(D11,'Average Points per Game'!B$1:H$30, 3, FALSE), "")</f>
        <v/>
      </c>
      <c r="M11" s="1">
        <v>0.9</v>
      </c>
      <c r="N11" s="1">
        <v>1.3</v>
      </c>
      <c r="O11" s="1">
        <v>0</v>
      </c>
      <c r="P11" s="1">
        <v>0</v>
      </c>
    </row>
    <row r="12" spans="1:21" x14ac:dyDescent="0.3">
      <c r="A12" t="s">
        <v>1430</v>
      </c>
      <c r="B12" t="s">
        <v>1428</v>
      </c>
      <c r="C12" t="s">
        <v>6</v>
      </c>
      <c r="D12" t="s">
        <v>40</v>
      </c>
      <c r="E12" t="str">
        <f>IFERROR(VLOOKUP(D12, 'Week Schedule'!A$1:B$28, 2, FALSE), "BYE")</f>
        <v>CLE</v>
      </c>
      <c r="F12" s="1">
        <f>IFERROR(VLOOKUP(E12, DST!B$1:J$33, 9, FALSE), 0)</f>
        <v>1.3766666666666652</v>
      </c>
      <c r="G12">
        <f t="shared" si="0"/>
        <v>0.5</v>
      </c>
      <c r="H12">
        <f>IFERROR(VLOOKUP(D12,'Average Points per Game'!B$1:H$30, 3, FALSE), "")</f>
        <v>27</v>
      </c>
      <c r="L12" s="1">
        <v>0.5</v>
      </c>
      <c r="M12" s="1">
        <v>1.4</v>
      </c>
      <c r="N12" s="1">
        <v>-0.2</v>
      </c>
    </row>
    <row r="13" spans="1:21" x14ac:dyDescent="0.3">
      <c r="A13" t="s">
        <v>1599</v>
      </c>
      <c r="B13" t="s">
        <v>1435</v>
      </c>
      <c r="C13" t="s">
        <v>1</v>
      </c>
      <c r="D13" t="s">
        <v>34</v>
      </c>
      <c r="E13" t="str">
        <f>IFERROR(VLOOKUP(D13, 'Week Schedule'!A$1:B$28, 2, FALSE), "BYE")</f>
        <v>ATL</v>
      </c>
      <c r="F13" s="1">
        <f>IFERROR(VLOOKUP(E13, DST!B$1:J$33, 9, FALSE), 0)</f>
        <v>0.67666666666666586</v>
      </c>
      <c r="G13">
        <f t="shared" si="0"/>
        <v>0.6</v>
      </c>
      <c r="H13">
        <f>IFERROR(VLOOKUP(D13,'Average Points per Game'!B$1:H$30, 3, FALSE), "")</f>
        <v>25.3</v>
      </c>
      <c r="K13" s="1">
        <v>0</v>
      </c>
      <c r="M13" s="1">
        <v>1</v>
      </c>
      <c r="T13" s="1">
        <v>0.6</v>
      </c>
    </row>
    <row r="14" spans="1:21" x14ac:dyDescent="0.3">
      <c r="A14" t="s">
        <v>1447</v>
      </c>
      <c r="B14" t="s">
        <v>1442</v>
      </c>
      <c r="C14" t="s">
        <v>66</v>
      </c>
      <c r="D14" t="s">
        <v>15</v>
      </c>
      <c r="E14" t="str">
        <f>IFERROR(VLOOKUP(D14, 'Week Schedule'!A$1:B$28, 2, FALSE), "BYE")</f>
        <v>DAL</v>
      </c>
      <c r="F14" s="1">
        <f>IFERROR(VLOOKUP(E14, DST!B$1:J$33, 9, FALSE), 0)</f>
        <v>2.6766666666666659</v>
      </c>
      <c r="G14">
        <f t="shared" si="0"/>
        <v>0</v>
      </c>
      <c r="H14">
        <f>IFERROR(VLOOKUP(D14,'Average Points per Game'!B$1:H$30, 3, FALSE), "")</f>
        <v>33</v>
      </c>
      <c r="R14" s="1">
        <v>1</v>
      </c>
      <c r="S14" s="1">
        <v>0</v>
      </c>
      <c r="U14" s="1">
        <v>0</v>
      </c>
    </row>
    <row r="15" spans="1:21" x14ac:dyDescent="0.3">
      <c r="A15" t="s">
        <v>1444</v>
      </c>
      <c r="B15" t="s">
        <v>1441</v>
      </c>
      <c r="C15" t="s">
        <v>6</v>
      </c>
      <c r="D15" t="s">
        <v>67</v>
      </c>
      <c r="E15" t="str">
        <f>IFERROR(VLOOKUP(D15, 'Week Schedule'!A$1:B$28, 2, FALSE), "BYE")</f>
        <v>TB</v>
      </c>
      <c r="F15" s="1">
        <f>IFERROR(VLOOKUP(E15, DST!B$1:J$33, 9, FALSE), 0)</f>
        <v>0.87666666666666515</v>
      </c>
      <c r="G15">
        <f t="shared" si="0"/>
        <v>0.55000000000000004</v>
      </c>
      <c r="H15">
        <f>IFERROR(VLOOKUP(D15,'Average Points per Game'!B$1:H$30, 3, FALSE), "")</f>
        <v>18.3</v>
      </c>
      <c r="I15" s="1">
        <v>0</v>
      </c>
      <c r="L15" s="1">
        <v>1.1000000000000001</v>
      </c>
    </row>
    <row r="16" spans="1:21" x14ac:dyDescent="0.3">
      <c r="A16" t="s">
        <v>1211</v>
      </c>
      <c r="B16" t="s">
        <v>1183</v>
      </c>
      <c r="C16" t="s">
        <v>6</v>
      </c>
      <c r="D16" t="s">
        <v>126</v>
      </c>
      <c r="E16" t="str">
        <f>IFERROR(VLOOKUP(D16, 'Week Schedule'!A$1:B$28, 2, FALSE), "BYE")</f>
        <v>BYE</v>
      </c>
      <c r="F16" s="1">
        <f>IFERROR(VLOOKUP(E16, DST!B$1:J$33, 9, FALSE), 0)</f>
        <v>0</v>
      </c>
      <c r="G16">
        <f t="shared" si="0"/>
        <v>0</v>
      </c>
      <c r="H16">
        <f>IFERROR(VLOOKUP(D16,'Average Points per Game'!B$1:H$30, 3, FALSE), "")</f>
        <v>19.7</v>
      </c>
      <c r="J16" s="1">
        <v>1.2</v>
      </c>
      <c r="K16" s="1">
        <v>0</v>
      </c>
      <c r="L16" s="1">
        <v>0</v>
      </c>
      <c r="M16" s="1">
        <v>8.6999999999999993</v>
      </c>
      <c r="N16" s="1">
        <v>10.5</v>
      </c>
      <c r="O16" s="1">
        <v>11.1</v>
      </c>
      <c r="P16" s="1">
        <v>0</v>
      </c>
      <c r="Q16" s="1">
        <v>0</v>
      </c>
      <c r="R16" s="1">
        <v>8.9</v>
      </c>
      <c r="S16" s="1">
        <v>0</v>
      </c>
      <c r="T16" s="1">
        <v>0</v>
      </c>
      <c r="U16" s="1">
        <v>0</v>
      </c>
    </row>
    <row r="17" spans="1:21" x14ac:dyDescent="0.3">
      <c r="A17" t="s">
        <v>1552</v>
      </c>
      <c r="B17" t="s">
        <v>1250</v>
      </c>
      <c r="C17" t="s">
        <v>6</v>
      </c>
      <c r="D17" t="s">
        <v>135</v>
      </c>
      <c r="E17" t="str">
        <f>IFERROR(VLOOKUP(D17, 'Week Schedule'!A$1:B$28, 2, FALSE), "BYE")</f>
        <v>BYE</v>
      </c>
      <c r="F17" s="1">
        <f>IFERROR(VLOOKUP(E17, DST!B$1:J$33, 9, FALSE), 0)</f>
        <v>0</v>
      </c>
      <c r="G17">
        <f t="shared" si="0"/>
        <v>0.6</v>
      </c>
      <c r="H17" t="str">
        <f>IFERROR(VLOOKUP(D17,'Average Points per Game'!B$1:H$30, 3, FALSE), "")</f>
        <v/>
      </c>
      <c r="I17" s="1">
        <v>0</v>
      </c>
      <c r="J17" s="1">
        <v>0.2</v>
      </c>
      <c r="K17" s="1">
        <v>0.5</v>
      </c>
      <c r="L17" s="1">
        <v>1.5</v>
      </c>
      <c r="M17" s="1">
        <v>0</v>
      </c>
      <c r="N17" s="1">
        <v>3.1</v>
      </c>
      <c r="O17" s="1">
        <v>15.7</v>
      </c>
      <c r="Q17" s="1">
        <v>0.7</v>
      </c>
      <c r="R17" s="1">
        <v>3.4</v>
      </c>
      <c r="S17" s="1">
        <v>0.2</v>
      </c>
      <c r="T17" s="1">
        <v>3.5</v>
      </c>
      <c r="U17" s="1">
        <v>0</v>
      </c>
    </row>
    <row r="18" spans="1:21" x14ac:dyDescent="0.3">
      <c r="A18" t="s">
        <v>1587</v>
      </c>
      <c r="B18" t="s">
        <v>1400</v>
      </c>
      <c r="C18" t="s">
        <v>14</v>
      </c>
      <c r="D18" t="s">
        <v>30</v>
      </c>
      <c r="E18" t="str">
        <f>IFERROR(VLOOKUP(D18, 'Week Schedule'!A$1:B$28, 2, FALSE), "BYE")</f>
        <v>MIA</v>
      </c>
      <c r="F18" s="1">
        <f>IFERROR(VLOOKUP(E18, DST!B$1:J$33, 9, FALSE), 0)</f>
        <v>-0.37333333333333485</v>
      </c>
      <c r="G18">
        <f t="shared" si="0"/>
        <v>0.8</v>
      </c>
      <c r="H18">
        <f>IFERROR(VLOOKUP(D18,'Average Points per Game'!B$1:H$30, 3, FALSE), "")</f>
        <v>18</v>
      </c>
      <c r="I18" s="1">
        <v>0</v>
      </c>
      <c r="J18" s="1">
        <v>1.4</v>
      </c>
      <c r="P18" s="1">
        <v>0</v>
      </c>
      <c r="Q18" s="1">
        <v>-0.2</v>
      </c>
      <c r="R18" s="1">
        <v>1.2</v>
      </c>
      <c r="S18" s="1">
        <v>2</v>
      </c>
      <c r="U18" s="1">
        <v>0.8</v>
      </c>
    </row>
    <row r="19" spans="1:21" x14ac:dyDescent="0.3">
      <c r="A19" t="s">
        <v>1590</v>
      </c>
      <c r="B19" t="s">
        <v>1404</v>
      </c>
      <c r="C19" t="s">
        <v>14</v>
      </c>
      <c r="D19" t="s">
        <v>19</v>
      </c>
      <c r="E19" t="str">
        <f>IFERROR(VLOOKUP(D19, 'Week Schedule'!A$1:B$28, 2, FALSE), "BYE")</f>
        <v>CAR</v>
      </c>
      <c r="F19" s="1">
        <f>IFERROR(VLOOKUP(E19, DST!B$1:J$33, 9, FALSE), 0)</f>
        <v>3.7766666666666655</v>
      </c>
      <c r="G19">
        <f t="shared" si="0"/>
        <v>0</v>
      </c>
      <c r="H19">
        <f>IFERROR(VLOOKUP(D19,'Average Points per Game'!B$1:H$30, 3, FALSE), "")</f>
        <v>29</v>
      </c>
      <c r="P19" s="1">
        <v>0</v>
      </c>
      <c r="Q19" s="1">
        <v>1.2</v>
      </c>
      <c r="R19" s="1">
        <v>2.6</v>
      </c>
      <c r="S19" s="1">
        <v>0</v>
      </c>
      <c r="T19" s="1">
        <v>0</v>
      </c>
    </row>
    <row r="20" spans="1:21" x14ac:dyDescent="0.3">
      <c r="A20" t="s">
        <v>1111</v>
      </c>
      <c r="B20" t="s">
        <v>1154</v>
      </c>
      <c r="C20" t="s">
        <v>1</v>
      </c>
      <c r="D20" t="s">
        <v>79</v>
      </c>
      <c r="E20" t="str">
        <f>IFERROR(VLOOKUP(D20, 'Week Schedule'!A$1:B$28, 2, FALSE), "BYE")</f>
        <v>CIN</v>
      </c>
      <c r="F20" s="1">
        <f>IFERROR(VLOOKUP(E20, DST!B$1:J$33, 9, FALSE), 0)</f>
        <v>2.6766666666666659</v>
      </c>
      <c r="G20">
        <f t="shared" si="0"/>
        <v>6</v>
      </c>
      <c r="H20">
        <f>IFERROR(VLOOKUP(D20,'Average Points per Game'!B$1:H$30, 3, FALSE), "")</f>
        <v>23.7</v>
      </c>
      <c r="I20" s="1">
        <v>-0.1</v>
      </c>
      <c r="J20" s="1">
        <v>0.2</v>
      </c>
      <c r="N20" s="1">
        <v>1</v>
      </c>
      <c r="Q20" s="1">
        <v>11</v>
      </c>
      <c r="R20" s="1">
        <v>-2</v>
      </c>
      <c r="S20" s="1">
        <v>17.399999999999999</v>
      </c>
      <c r="T20" s="1">
        <v>18</v>
      </c>
      <c r="U20" s="1">
        <v>11.8</v>
      </c>
    </row>
    <row r="21" spans="1:21" x14ac:dyDescent="0.3">
      <c r="A21" t="s">
        <v>1559</v>
      </c>
      <c r="B21" t="s">
        <v>1312</v>
      </c>
      <c r="C21" t="s">
        <v>14</v>
      </c>
      <c r="D21" t="s">
        <v>22</v>
      </c>
      <c r="E21" t="str">
        <f>IFERROR(VLOOKUP(D21, 'Week Schedule'!A$1:B$28, 2, FALSE), "BYE")</f>
        <v>ARI</v>
      </c>
      <c r="F21" s="1">
        <f>IFERROR(VLOOKUP(E21, DST!B$1:J$33, 9, FALSE), 0)</f>
        <v>-0.67333333333333378</v>
      </c>
      <c r="G21">
        <f t="shared" si="0"/>
        <v>0.65</v>
      </c>
      <c r="H21">
        <f>IFERROR(VLOOKUP(D21,'Average Points per Game'!B$1:H$30, 3, FALSE), "")</f>
        <v>20.7</v>
      </c>
      <c r="I21" s="1">
        <v>0</v>
      </c>
      <c r="J21" s="1">
        <v>3.5</v>
      </c>
      <c r="K21" s="1">
        <v>0</v>
      </c>
      <c r="L21" s="1">
        <v>6</v>
      </c>
      <c r="M21" s="1">
        <v>1.3</v>
      </c>
      <c r="N21" s="1">
        <v>3.8</v>
      </c>
      <c r="O21" s="1">
        <v>0</v>
      </c>
      <c r="P21" s="1">
        <v>2.5</v>
      </c>
      <c r="Q21" s="1">
        <v>0</v>
      </c>
      <c r="S21" s="1">
        <v>0</v>
      </c>
      <c r="T21" s="1">
        <v>1.8</v>
      </c>
      <c r="U21" s="1">
        <v>0</v>
      </c>
    </row>
    <row r="22" spans="1:21" x14ac:dyDescent="0.3">
      <c r="A22" t="s">
        <v>1568</v>
      </c>
      <c r="B22" t="s">
        <v>1370</v>
      </c>
      <c r="C22" t="s">
        <v>66</v>
      </c>
      <c r="D22" t="s">
        <v>108</v>
      </c>
      <c r="E22" t="str">
        <f>IFERROR(VLOOKUP(D22, 'Week Schedule'!A$1:B$28, 2, FALSE), "BYE")</f>
        <v>NYJ</v>
      </c>
      <c r="F22" s="1">
        <f>IFERROR(VLOOKUP(E22, DST!B$1:J$33, 9, FALSE), 0)</f>
        <v>0</v>
      </c>
      <c r="G22">
        <f t="shared" si="0"/>
        <v>1.3</v>
      </c>
      <c r="H22">
        <f>IFERROR(VLOOKUP(D22,'Average Points per Game'!B$1:H$30, 3, FALSE), "")</f>
        <v>28.3</v>
      </c>
      <c r="I22" s="1">
        <v>0</v>
      </c>
      <c r="J22" s="1">
        <v>1.8</v>
      </c>
      <c r="K22" s="1">
        <v>1.3</v>
      </c>
      <c r="L22" s="1">
        <v>0</v>
      </c>
      <c r="M22" s="1">
        <v>0</v>
      </c>
      <c r="O22" s="1">
        <v>0</v>
      </c>
      <c r="P22" s="1">
        <v>0</v>
      </c>
      <c r="Q22" s="1">
        <v>1.4</v>
      </c>
      <c r="R22" s="1">
        <v>1.6</v>
      </c>
      <c r="S22" s="1">
        <v>1.3</v>
      </c>
      <c r="T22" s="1">
        <v>1.8</v>
      </c>
      <c r="U22" s="1">
        <v>1.8</v>
      </c>
    </row>
    <row r="23" spans="1:21" x14ac:dyDescent="0.3">
      <c r="A23" t="s">
        <v>1325</v>
      </c>
      <c r="B23" t="s">
        <v>1309</v>
      </c>
      <c r="C23" t="s">
        <v>14</v>
      </c>
      <c r="D23" t="s">
        <v>126</v>
      </c>
      <c r="E23" t="str">
        <f>IFERROR(VLOOKUP(D23, 'Week Schedule'!A$1:B$28, 2, FALSE), "BYE")</f>
        <v>BYE</v>
      </c>
      <c r="F23" s="1">
        <f>IFERROR(VLOOKUP(E23, DST!B$1:J$33, 9, FALSE), 0)</f>
        <v>0</v>
      </c>
      <c r="G23">
        <f t="shared" si="0"/>
        <v>0.35</v>
      </c>
      <c r="H23">
        <f>IFERROR(VLOOKUP(D23,'Average Points per Game'!B$1:H$30, 3, FALSE), "")</f>
        <v>19.7</v>
      </c>
      <c r="I23" s="1">
        <v>12.4</v>
      </c>
      <c r="J23" s="1">
        <v>2.2999999999999998</v>
      </c>
      <c r="K23" s="1">
        <v>0</v>
      </c>
      <c r="L23" s="1">
        <v>0</v>
      </c>
      <c r="M23" s="1">
        <v>0.9</v>
      </c>
      <c r="N23" s="1">
        <v>0</v>
      </c>
      <c r="O23" s="1">
        <v>1.2</v>
      </c>
      <c r="P23" s="1">
        <v>0</v>
      </c>
      <c r="Q23" s="1">
        <v>1.7</v>
      </c>
      <c r="R23" s="1">
        <v>0.7</v>
      </c>
      <c r="S23" s="1">
        <v>0</v>
      </c>
      <c r="T23" s="1">
        <v>0</v>
      </c>
    </row>
    <row r="24" spans="1:21" x14ac:dyDescent="0.3">
      <c r="A24" t="s">
        <v>1349</v>
      </c>
      <c r="B24" t="s">
        <v>1341</v>
      </c>
      <c r="C24" t="s">
        <v>6</v>
      </c>
      <c r="D24" t="s">
        <v>74</v>
      </c>
      <c r="E24" t="str">
        <f>IFERROR(VLOOKUP(D24, 'Week Schedule'!A$1:B$28, 2, FALSE), "BYE")</f>
        <v>NO</v>
      </c>
      <c r="F24" s="1">
        <f>IFERROR(VLOOKUP(E24, DST!B$1:J$33, 9, FALSE), 0)</f>
        <v>0.2266666666666648</v>
      </c>
      <c r="G24">
        <f t="shared" si="0"/>
        <v>0.7</v>
      </c>
      <c r="H24" t="str">
        <f>IFERROR(VLOOKUP(D24,'Average Points per Game'!B$1:H$30, 3, FALSE), "")</f>
        <v/>
      </c>
      <c r="I24" s="1">
        <v>2.5</v>
      </c>
      <c r="J24" s="1">
        <v>0</v>
      </c>
      <c r="K24" s="1">
        <v>-2</v>
      </c>
      <c r="L24" s="1">
        <v>0.1</v>
      </c>
      <c r="M24" s="1">
        <v>6.4</v>
      </c>
      <c r="N24" s="1">
        <v>1.3</v>
      </c>
      <c r="O24" s="1">
        <v>1.9</v>
      </c>
      <c r="P24" s="1">
        <v>1.3</v>
      </c>
      <c r="Q24" s="1">
        <v>0</v>
      </c>
      <c r="R24" s="1">
        <v>0</v>
      </c>
      <c r="T24" s="1">
        <v>2.6</v>
      </c>
      <c r="U24" s="1">
        <v>0</v>
      </c>
    </row>
    <row r="25" spans="1:21" x14ac:dyDescent="0.3">
      <c r="A25" t="s">
        <v>1593</v>
      </c>
      <c r="B25" t="s">
        <v>1416</v>
      </c>
      <c r="C25" t="s">
        <v>1</v>
      </c>
      <c r="D25" t="s">
        <v>38</v>
      </c>
      <c r="E25" t="str">
        <f>IFERROR(VLOOKUP(D25, 'Week Schedule'!A$1:B$28, 2, FALSE), "BYE")</f>
        <v>GB</v>
      </c>
      <c r="F25" s="1">
        <f>IFERROR(VLOOKUP(E25, DST!B$1:J$33, 9, FALSE), 0)</f>
        <v>-1.4733333333333345</v>
      </c>
      <c r="G25">
        <f t="shared" si="0"/>
        <v>0.7</v>
      </c>
      <c r="H25">
        <f>IFERROR(VLOOKUP(D25,'Average Points per Game'!B$1:H$30, 3, FALSE), "")</f>
        <v>33</v>
      </c>
      <c r="N25" s="1">
        <v>0.7</v>
      </c>
      <c r="P25" s="1">
        <v>0.2</v>
      </c>
      <c r="S25" s="1">
        <v>1.8</v>
      </c>
    </row>
    <row r="26" spans="1:21" x14ac:dyDescent="0.3">
      <c r="A26" t="s">
        <v>1452</v>
      </c>
      <c r="B26" t="s">
        <v>1451</v>
      </c>
      <c r="C26" t="s">
        <v>6</v>
      </c>
      <c r="D26" t="s">
        <v>57</v>
      </c>
      <c r="E26" t="str">
        <f>IFERROR(VLOOKUP(D26, 'Week Schedule'!A$1:B$28, 2, FALSE), "BYE")</f>
        <v>PHI</v>
      </c>
      <c r="F26" s="1">
        <f>IFERROR(VLOOKUP(E26, DST!B$1:J$33, 9, FALSE), 0)</f>
        <v>-2.3733333333333348</v>
      </c>
      <c r="G26">
        <f t="shared" si="0"/>
        <v>0.7</v>
      </c>
      <c r="H26" t="str">
        <f>IFERROR(VLOOKUP(D26,'Average Points per Game'!B$1:H$30, 3, FALSE), "")</f>
        <v/>
      </c>
      <c r="I26" s="1">
        <v>0.7</v>
      </c>
    </row>
    <row r="27" spans="1:21" x14ac:dyDescent="0.3">
      <c r="A27" t="s">
        <v>1564</v>
      </c>
      <c r="B27" t="s">
        <v>1339</v>
      </c>
      <c r="C27" t="s">
        <v>14</v>
      </c>
      <c r="D27" t="s">
        <v>72</v>
      </c>
      <c r="E27" t="str">
        <f>IFERROR(VLOOKUP(D27, 'Week Schedule'!A$1:B$28, 2, FALSE), "BYE")</f>
        <v>SF</v>
      </c>
      <c r="F27" s="1">
        <f>IFERROR(VLOOKUP(E27, DST!B$1:J$33, 9, FALSE), 0)</f>
        <v>0.82666666666666622</v>
      </c>
      <c r="G27">
        <f t="shared" si="0"/>
        <v>0</v>
      </c>
      <c r="H27">
        <f>IFERROR(VLOOKUP(D27,'Average Points per Game'!B$1:H$30, 3, FALSE), "")</f>
        <v>22</v>
      </c>
      <c r="I27" s="1">
        <v>1.6</v>
      </c>
      <c r="J27" s="1">
        <v>6.2</v>
      </c>
      <c r="K27" s="1">
        <v>5.2</v>
      </c>
      <c r="L27" s="1">
        <v>0</v>
      </c>
      <c r="M27" s="1">
        <v>0</v>
      </c>
      <c r="N27" s="1">
        <v>0</v>
      </c>
      <c r="P27" s="1">
        <v>1.7</v>
      </c>
      <c r="Q27" s="1">
        <v>0</v>
      </c>
      <c r="R27" s="1">
        <v>1.5</v>
      </c>
      <c r="S27" s="1">
        <v>0</v>
      </c>
      <c r="T27" s="1">
        <v>-2</v>
      </c>
      <c r="U27" s="1">
        <v>0</v>
      </c>
    </row>
    <row r="28" spans="1:21" x14ac:dyDescent="0.3">
      <c r="A28" t="s">
        <v>1599</v>
      </c>
      <c r="B28" t="s">
        <v>1437</v>
      </c>
      <c r="C28" t="s">
        <v>14</v>
      </c>
      <c r="D28" t="s">
        <v>10</v>
      </c>
      <c r="E28" t="str">
        <f>IFERROR(VLOOKUP(D28, 'Week Schedule'!A$1:B$28, 2, FALSE), "BYE")</f>
        <v>BYE</v>
      </c>
      <c r="F28" s="1">
        <f>IFERROR(VLOOKUP(E28, DST!B$1:J$33, 9, FALSE), 0)</f>
        <v>0</v>
      </c>
      <c r="G28">
        <f t="shared" si="0"/>
        <v>0.75</v>
      </c>
      <c r="H28">
        <f>IFERROR(VLOOKUP(D28,'Average Points per Game'!B$1:H$30, 3, FALSE), "")</f>
        <v>28.7</v>
      </c>
      <c r="I28" s="1">
        <v>1.5</v>
      </c>
      <c r="K28" s="1">
        <v>0</v>
      </c>
    </row>
    <row r="29" spans="1:21" x14ac:dyDescent="0.3">
      <c r="A29" t="s">
        <v>1599</v>
      </c>
      <c r="B29" t="s">
        <v>1438</v>
      </c>
      <c r="C29" t="s">
        <v>14</v>
      </c>
      <c r="D29" t="s">
        <v>176</v>
      </c>
      <c r="E29" t="str">
        <f>IFERROR(VLOOKUP(D29, 'Week Schedule'!A$1:B$28, 2, FALSE), "BYE")</f>
        <v>BYE</v>
      </c>
      <c r="F29" s="1">
        <f>IFERROR(VLOOKUP(E29, DST!B$1:J$33, 9, FALSE), 0)</f>
        <v>0</v>
      </c>
      <c r="G29">
        <f t="shared" si="0"/>
        <v>0.75</v>
      </c>
      <c r="H29" t="str">
        <f>IFERROR(VLOOKUP(D29,'Average Points per Game'!B$1:H$30, 3, FALSE), "")</f>
        <v/>
      </c>
      <c r="I29" s="1">
        <v>0</v>
      </c>
      <c r="J29" s="1">
        <v>1.5</v>
      </c>
    </row>
    <row r="30" spans="1:21" x14ac:dyDescent="0.3">
      <c r="A30" t="s">
        <v>1241</v>
      </c>
      <c r="B30" t="s">
        <v>1240</v>
      </c>
      <c r="C30" t="s">
        <v>66</v>
      </c>
      <c r="D30" t="s">
        <v>97</v>
      </c>
      <c r="E30" t="str">
        <f>IFERROR(VLOOKUP(D30, 'Week Schedule'!A$1:B$28, 2, FALSE), "BYE")</f>
        <v>JAC</v>
      </c>
      <c r="F30" s="1">
        <f>IFERROR(VLOOKUP(E30, DST!B$1:J$33, 9, FALSE), 0)</f>
        <v>2.6766666666666659</v>
      </c>
      <c r="G30">
        <f t="shared" si="0"/>
        <v>0.8</v>
      </c>
      <c r="H30">
        <f>IFERROR(VLOOKUP(D30,'Average Points per Game'!B$1:H$30, 3, FALSE), "")</f>
        <v>21.3</v>
      </c>
      <c r="I30" s="1">
        <v>3.1</v>
      </c>
      <c r="J30" s="1">
        <v>0</v>
      </c>
      <c r="K30" s="1">
        <v>8.9</v>
      </c>
      <c r="L30" s="1">
        <v>0</v>
      </c>
      <c r="N30" s="1">
        <v>0</v>
      </c>
      <c r="O30" s="1">
        <v>6.5</v>
      </c>
      <c r="P30" s="1">
        <v>0</v>
      </c>
      <c r="Q30" s="1">
        <v>11.3</v>
      </c>
      <c r="R30" s="1">
        <v>0</v>
      </c>
      <c r="S30" s="1">
        <v>1.6</v>
      </c>
      <c r="T30" s="1">
        <v>0</v>
      </c>
      <c r="U30" s="1">
        <v>1.6</v>
      </c>
    </row>
    <row r="31" spans="1:21" x14ac:dyDescent="0.3">
      <c r="A31" t="s">
        <v>1398</v>
      </c>
      <c r="B31" t="s">
        <v>1397</v>
      </c>
      <c r="C31" t="s">
        <v>14</v>
      </c>
      <c r="D31" t="s">
        <v>108</v>
      </c>
      <c r="E31" t="str">
        <f>IFERROR(VLOOKUP(D31, 'Week Schedule'!A$1:B$28, 2, FALSE), "BYE")</f>
        <v>NYJ</v>
      </c>
      <c r="F31" s="1">
        <f>IFERROR(VLOOKUP(E31, DST!B$1:J$33, 9, FALSE), 0)</f>
        <v>0</v>
      </c>
      <c r="G31">
        <f t="shared" si="0"/>
        <v>0.8</v>
      </c>
      <c r="H31">
        <f>IFERROR(VLOOKUP(D31,'Average Points per Game'!B$1:H$30, 3, FALSE), "")</f>
        <v>28.3</v>
      </c>
      <c r="K31" s="1">
        <v>4</v>
      </c>
      <c r="L31" s="1">
        <v>0</v>
      </c>
      <c r="P31" s="1">
        <v>1.6</v>
      </c>
      <c r="Q31" s="1">
        <v>0</v>
      </c>
    </row>
    <row r="32" spans="1:21" x14ac:dyDescent="0.3">
      <c r="A32" t="s">
        <v>1589</v>
      </c>
      <c r="B32" t="s">
        <v>1407</v>
      </c>
      <c r="C32" t="s">
        <v>66</v>
      </c>
      <c r="D32" t="s">
        <v>92</v>
      </c>
      <c r="E32" t="str">
        <f>IFERROR(VLOOKUP(D32, 'Week Schedule'!A$1:B$28, 2, FALSE), "BYE")</f>
        <v>KC</v>
      </c>
      <c r="F32" s="1">
        <f>IFERROR(VLOOKUP(E32, DST!B$1:J$33, 9, FALSE), 0)</f>
        <v>-1.6733333333333338</v>
      </c>
      <c r="G32">
        <f t="shared" si="0"/>
        <v>1.35</v>
      </c>
      <c r="H32">
        <f>IFERROR(VLOOKUP(D32,'Average Points per Game'!B$1:H$30, 3, FALSE), "")</f>
        <v>24.7</v>
      </c>
      <c r="R32" s="1">
        <v>0</v>
      </c>
      <c r="S32" s="1">
        <v>1.6</v>
      </c>
      <c r="T32" s="1">
        <v>1.7</v>
      </c>
      <c r="U32" s="1">
        <v>1.1000000000000001</v>
      </c>
    </row>
    <row r="33" spans="1:21" x14ac:dyDescent="0.3">
      <c r="A33" t="s">
        <v>1598</v>
      </c>
      <c r="B33" t="s">
        <v>1434</v>
      </c>
      <c r="C33" t="s">
        <v>1</v>
      </c>
      <c r="D33" t="s">
        <v>28</v>
      </c>
      <c r="E33" t="str">
        <f>IFERROR(VLOOKUP(D33, 'Week Schedule'!A$1:B$28, 2, FALSE), "BYE")</f>
        <v>MIN</v>
      </c>
      <c r="F33" s="1">
        <f>IFERROR(VLOOKUP(E33, DST!B$1:J$33, 9, FALSE), 0)</f>
        <v>-2.3233333333333341</v>
      </c>
      <c r="G33">
        <f t="shared" si="0"/>
        <v>0.8</v>
      </c>
      <c r="H33">
        <f>IFERROR(VLOOKUP(D33,'Average Points per Game'!B$1:H$30, 3, FALSE), "")</f>
        <v>12</v>
      </c>
      <c r="O33" s="1">
        <v>0.6</v>
      </c>
      <c r="S33" s="1">
        <v>1</v>
      </c>
    </row>
    <row r="34" spans="1:21" x14ac:dyDescent="0.3">
      <c r="A34" t="s">
        <v>1603</v>
      </c>
      <c r="B34" t="s">
        <v>1446</v>
      </c>
      <c r="C34" t="s">
        <v>14</v>
      </c>
      <c r="D34" t="s">
        <v>10</v>
      </c>
      <c r="E34" t="str">
        <f>IFERROR(VLOOKUP(D34, 'Week Schedule'!A$1:B$28, 2, FALSE), "BYE")</f>
        <v>BYE</v>
      </c>
      <c r="F34" s="1">
        <f>IFERROR(VLOOKUP(E34, DST!B$1:J$33, 9, FALSE), 0)</f>
        <v>0</v>
      </c>
      <c r="G34">
        <f t="shared" si="0"/>
        <v>0.8</v>
      </c>
      <c r="H34">
        <f>IFERROR(VLOOKUP(D34,'Average Points per Game'!B$1:H$30, 3, FALSE), "")</f>
        <v>28.7</v>
      </c>
      <c r="M34" s="1">
        <v>0.8</v>
      </c>
    </row>
    <row r="35" spans="1:21" x14ac:dyDescent="0.3">
      <c r="A35" t="s">
        <v>1604</v>
      </c>
      <c r="B35" t="s">
        <v>1448</v>
      </c>
      <c r="C35" t="s">
        <v>1</v>
      </c>
      <c r="D35" t="s">
        <v>40</v>
      </c>
      <c r="E35" t="str">
        <f>IFERROR(VLOOKUP(D35, 'Week Schedule'!A$1:B$28, 2, FALSE), "BYE")</f>
        <v>CLE</v>
      </c>
      <c r="F35" s="1">
        <f>IFERROR(VLOOKUP(E35, DST!B$1:J$33, 9, FALSE), 0)</f>
        <v>1.3766666666666652</v>
      </c>
      <c r="G35">
        <f t="shared" si="0"/>
        <v>0.8</v>
      </c>
      <c r="H35">
        <f>IFERROR(VLOOKUP(D35,'Average Points per Game'!B$1:H$30, 3, FALSE), "")</f>
        <v>27</v>
      </c>
      <c r="M35" s="1">
        <v>0.8</v>
      </c>
    </row>
    <row r="36" spans="1:21" x14ac:dyDescent="0.3">
      <c r="A36" t="s">
        <v>1207</v>
      </c>
      <c r="B36" t="s">
        <v>1230</v>
      </c>
      <c r="C36" t="s">
        <v>6</v>
      </c>
      <c r="D36" t="s">
        <v>26</v>
      </c>
      <c r="E36" t="str">
        <f>IFERROR(VLOOKUP(D36, 'Week Schedule'!A$1:B$28, 2, FALSE), "BYE")</f>
        <v>CHI</v>
      </c>
      <c r="F36" s="1">
        <f>IFERROR(VLOOKUP(E36, DST!B$1:J$33, 9, FALSE), 0)</f>
        <v>-1.4733333333333345</v>
      </c>
      <c r="G36">
        <f t="shared" si="0"/>
        <v>0.85</v>
      </c>
      <c r="H36">
        <f>IFERROR(VLOOKUP(D36,'Average Points per Game'!B$1:H$30, 3, FALSE), "")</f>
        <v>12.3</v>
      </c>
      <c r="I36" s="1">
        <v>0</v>
      </c>
      <c r="J36" s="1">
        <v>0</v>
      </c>
      <c r="K36" s="1">
        <v>1.9</v>
      </c>
      <c r="L36" s="1">
        <v>-2</v>
      </c>
      <c r="M36" s="1">
        <v>2.2000000000000002</v>
      </c>
      <c r="N36" s="1">
        <v>9.9</v>
      </c>
      <c r="O36" s="1">
        <v>1.7</v>
      </c>
      <c r="P36" s="1">
        <v>19.2</v>
      </c>
      <c r="R36" s="1">
        <v>0</v>
      </c>
      <c r="S36" s="1">
        <v>0</v>
      </c>
      <c r="T36" s="1">
        <v>0</v>
      </c>
      <c r="U36" s="1">
        <v>8.6</v>
      </c>
    </row>
    <row r="37" spans="1:21" x14ac:dyDescent="0.3">
      <c r="A37" t="s">
        <v>1223</v>
      </c>
      <c r="B37" t="s">
        <v>1220</v>
      </c>
      <c r="C37" t="s">
        <v>14</v>
      </c>
      <c r="D37" t="s">
        <v>47</v>
      </c>
      <c r="E37" t="str">
        <f>IFERROR(VLOOKUP(D37, 'Week Schedule'!A$1:B$28, 2, FALSE), "BYE")</f>
        <v>BYE</v>
      </c>
      <c r="F37" s="1">
        <f>IFERROR(VLOOKUP(E37, DST!B$1:J$33, 9, FALSE), 0)</f>
        <v>0</v>
      </c>
      <c r="G37">
        <f t="shared" si="0"/>
        <v>1.65</v>
      </c>
      <c r="H37">
        <f>IFERROR(VLOOKUP(D37,'Average Points per Game'!B$1:H$30, 3, FALSE), "")</f>
        <v>28</v>
      </c>
      <c r="L37" s="1">
        <v>1.7</v>
      </c>
      <c r="M37" s="1">
        <v>0</v>
      </c>
      <c r="N37" s="1">
        <v>0</v>
      </c>
      <c r="O37" s="1">
        <v>0</v>
      </c>
      <c r="P37" s="1">
        <v>5.9</v>
      </c>
      <c r="Q37" s="1">
        <v>0</v>
      </c>
      <c r="R37" s="1">
        <v>18.399999999999999</v>
      </c>
      <c r="S37" s="1">
        <v>6.3</v>
      </c>
      <c r="T37" s="1">
        <v>1.6</v>
      </c>
      <c r="U37" s="1">
        <v>3.6</v>
      </c>
    </row>
    <row r="38" spans="1:21" x14ac:dyDescent="0.3">
      <c r="A38" t="s">
        <v>1430</v>
      </c>
      <c r="B38" t="s">
        <v>1429</v>
      </c>
      <c r="C38" t="s">
        <v>14</v>
      </c>
      <c r="D38" t="s">
        <v>67</v>
      </c>
      <c r="E38" t="str">
        <f>IFERROR(VLOOKUP(D38, 'Week Schedule'!A$1:B$28, 2, FALSE), "BYE")</f>
        <v>TB</v>
      </c>
      <c r="F38" s="1">
        <f>IFERROR(VLOOKUP(E38, DST!B$1:J$33, 9, FALSE), 0)</f>
        <v>0.87666666666666515</v>
      </c>
      <c r="G38">
        <f t="shared" si="0"/>
        <v>0</v>
      </c>
      <c r="H38">
        <f>IFERROR(VLOOKUP(D38,'Average Points per Game'!B$1:H$30, 3, FALSE), "")</f>
        <v>18.3</v>
      </c>
      <c r="Q38" s="1">
        <v>1.7</v>
      </c>
      <c r="S38" s="1">
        <v>0</v>
      </c>
      <c r="T38" s="1">
        <v>0</v>
      </c>
    </row>
    <row r="39" spans="1:21" x14ac:dyDescent="0.3">
      <c r="A39" t="s">
        <v>1563</v>
      </c>
      <c r="B39" t="s">
        <v>1343</v>
      </c>
      <c r="C39" t="s">
        <v>14</v>
      </c>
      <c r="D39" t="s">
        <v>92</v>
      </c>
      <c r="E39" t="str">
        <f>IFERROR(VLOOKUP(D39, 'Week Schedule'!A$1:B$28, 2, FALSE), "BYE")</f>
        <v>KC</v>
      </c>
      <c r="F39" s="1">
        <f>IFERROR(VLOOKUP(E39, DST!B$1:J$33, 9, FALSE), 0)</f>
        <v>-1.6733333333333338</v>
      </c>
      <c r="G39">
        <f t="shared" si="0"/>
        <v>1.25</v>
      </c>
      <c r="H39">
        <f>IFERROR(VLOOKUP(D39,'Average Points per Game'!B$1:H$30, 3, FALSE), "")</f>
        <v>24.7</v>
      </c>
      <c r="I39" s="1">
        <v>0.9</v>
      </c>
      <c r="J39" s="1">
        <v>0</v>
      </c>
      <c r="K39" s="1">
        <v>0.8</v>
      </c>
      <c r="L39" s="1">
        <v>0</v>
      </c>
      <c r="N39" s="1">
        <v>3.2</v>
      </c>
      <c r="Q39" s="1">
        <v>0</v>
      </c>
      <c r="R39" s="1">
        <v>3.3</v>
      </c>
      <c r="S39" s="1">
        <v>3</v>
      </c>
      <c r="T39" s="1">
        <v>2.4</v>
      </c>
      <c r="U39" s="1">
        <v>1.6</v>
      </c>
    </row>
    <row r="40" spans="1:21" x14ac:dyDescent="0.3">
      <c r="A40" t="s">
        <v>1357</v>
      </c>
      <c r="B40" t="s">
        <v>1350</v>
      </c>
      <c r="C40" t="s">
        <v>1</v>
      </c>
      <c r="D40" t="s">
        <v>8</v>
      </c>
      <c r="E40" t="str">
        <f>IFERROR(VLOOKUP(D40, 'Week Schedule'!A$1:B$28, 2, FALSE), "BYE")</f>
        <v>NYG</v>
      </c>
      <c r="F40" s="1">
        <f>IFERROR(VLOOKUP(E40, DST!B$1:J$33, 9, FALSE), 0)</f>
        <v>0.17666666666666586</v>
      </c>
      <c r="G40">
        <f t="shared" si="0"/>
        <v>0.9</v>
      </c>
      <c r="H40">
        <f>IFERROR(VLOOKUP(D40,'Average Points per Game'!B$1:H$30, 3, FALSE), "")</f>
        <v>23</v>
      </c>
      <c r="I40" s="1">
        <v>0</v>
      </c>
      <c r="J40" s="1">
        <v>-0.3</v>
      </c>
      <c r="M40" s="1">
        <v>1.8</v>
      </c>
      <c r="O40" s="1">
        <v>5.5</v>
      </c>
      <c r="P40" s="1">
        <v>5.9</v>
      </c>
      <c r="S40" s="1">
        <v>-0.2</v>
      </c>
    </row>
    <row r="41" spans="1:21" x14ac:dyDescent="0.3">
      <c r="A41" t="s">
        <v>1602</v>
      </c>
      <c r="B41" t="s">
        <v>1445</v>
      </c>
      <c r="C41" t="s">
        <v>14</v>
      </c>
      <c r="D41" t="s">
        <v>52</v>
      </c>
      <c r="E41" t="str">
        <f>IFERROR(VLOOKUP(D41, 'Week Schedule'!A$1:B$28, 2, FALSE), "BYE")</f>
        <v>TEN</v>
      </c>
      <c r="F41" s="1">
        <f>IFERROR(VLOOKUP(E41, DST!B$1:J$33, 9, FALSE), 0)</f>
        <v>2.3766666666666652</v>
      </c>
      <c r="G41">
        <f t="shared" si="0"/>
        <v>0.9</v>
      </c>
      <c r="H41">
        <f>IFERROR(VLOOKUP(D41,'Average Points per Game'!B$1:H$30, 3, FALSE), "")</f>
        <v>11</v>
      </c>
      <c r="I41" s="1">
        <v>0.9</v>
      </c>
    </row>
    <row r="42" spans="1:21" x14ac:dyDescent="0.3">
      <c r="A42" t="s">
        <v>1247</v>
      </c>
      <c r="B42" t="s">
        <v>1277</v>
      </c>
      <c r="C42" t="s">
        <v>102</v>
      </c>
      <c r="D42" t="s">
        <v>57</v>
      </c>
      <c r="E42" t="str">
        <f>IFERROR(VLOOKUP(D42, 'Week Schedule'!A$1:B$28, 2, FALSE), "BYE")</f>
        <v>PHI</v>
      </c>
      <c r="F42" s="1">
        <f>IFERROR(VLOOKUP(E42, DST!B$1:J$33, 9, FALSE), 0)</f>
        <v>-2.3733333333333348</v>
      </c>
      <c r="G42">
        <f t="shared" si="0"/>
        <v>2.5</v>
      </c>
      <c r="H42" t="str">
        <f>IFERROR(VLOOKUP(D42,'Average Points per Game'!B$1:H$30, 3, FALSE), "")</f>
        <v/>
      </c>
      <c r="I42" s="1">
        <v>-1</v>
      </c>
      <c r="J42" s="1">
        <v>5</v>
      </c>
      <c r="K42" s="1">
        <v>5</v>
      </c>
      <c r="L42" s="1">
        <v>1</v>
      </c>
      <c r="M42" s="1">
        <v>-3</v>
      </c>
      <c r="N42" s="1">
        <v>-2</v>
      </c>
      <c r="O42" s="1">
        <v>0</v>
      </c>
      <c r="P42" s="1">
        <v>5</v>
      </c>
      <c r="Q42" s="1">
        <v>1</v>
      </c>
      <c r="R42" s="1">
        <v>9</v>
      </c>
      <c r="T42" s="1">
        <v>4</v>
      </c>
      <c r="U42" s="1">
        <v>8</v>
      </c>
    </row>
    <row r="43" spans="1:21" x14ac:dyDescent="0.3">
      <c r="A43" t="s">
        <v>1291</v>
      </c>
      <c r="B43" t="s">
        <v>1293</v>
      </c>
      <c r="C43" t="s">
        <v>66</v>
      </c>
      <c r="D43" t="s">
        <v>54</v>
      </c>
      <c r="E43" t="str">
        <f>IFERROR(VLOOKUP(D43, 'Week Schedule'!A$1:B$28, 2, FALSE), "BYE")</f>
        <v>BYE</v>
      </c>
      <c r="F43" s="1">
        <f>IFERROR(VLOOKUP(E43, DST!B$1:J$33, 9, FALSE), 0)</f>
        <v>0</v>
      </c>
      <c r="G43">
        <f t="shared" si="0"/>
        <v>1</v>
      </c>
      <c r="H43">
        <f>IFERROR(VLOOKUP(D43,'Average Points per Game'!B$1:H$30, 3, FALSE), "")</f>
        <v>36</v>
      </c>
      <c r="I43" s="1">
        <v>0</v>
      </c>
      <c r="J43" s="1">
        <v>0</v>
      </c>
      <c r="K43" s="1">
        <v>1.6</v>
      </c>
      <c r="L43" s="1">
        <v>1</v>
      </c>
      <c r="M43" s="1">
        <v>1.8</v>
      </c>
      <c r="N43" s="1">
        <v>1.5</v>
      </c>
      <c r="O43" s="1">
        <v>0</v>
      </c>
      <c r="P43" s="1">
        <v>7.3</v>
      </c>
      <c r="Q43" s="1">
        <v>0</v>
      </c>
      <c r="R43" s="1">
        <v>0</v>
      </c>
      <c r="S43" s="1">
        <v>8.1999999999999993</v>
      </c>
      <c r="T43" s="1">
        <v>0</v>
      </c>
      <c r="U43" s="1">
        <v>2.6</v>
      </c>
    </row>
    <row r="44" spans="1:21" x14ac:dyDescent="0.3">
      <c r="A44" t="s">
        <v>1560</v>
      </c>
      <c r="B44" t="s">
        <v>1353</v>
      </c>
      <c r="C44" t="s">
        <v>6</v>
      </c>
      <c r="D44" t="s">
        <v>54</v>
      </c>
      <c r="E44" t="str">
        <f>IFERROR(VLOOKUP(D44, 'Week Schedule'!A$1:B$28, 2, FALSE), "BYE")</f>
        <v>BYE</v>
      </c>
      <c r="F44" s="1">
        <f>IFERROR(VLOOKUP(E44, DST!B$1:J$33, 9, FALSE), 0)</f>
        <v>0</v>
      </c>
      <c r="G44">
        <f t="shared" si="0"/>
        <v>1.1000000000000001</v>
      </c>
      <c r="H44">
        <f>IFERROR(VLOOKUP(D44,'Average Points per Game'!B$1:H$30, 3, FALSE), "")</f>
        <v>36</v>
      </c>
      <c r="I44" s="1">
        <v>1.3</v>
      </c>
      <c r="J44" s="1">
        <v>1.1000000000000001</v>
      </c>
      <c r="K44" s="1">
        <v>0</v>
      </c>
      <c r="L44" s="1">
        <v>1.3</v>
      </c>
      <c r="M44" s="1">
        <v>1.5</v>
      </c>
      <c r="N44" s="1">
        <v>0</v>
      </c>
      <c r="O44" s="1">
        <v>0</v>
      </c>
      <c r="P44" s="1">
        <v>3.8</v>
      </c>
      <c r="Q44" s="1">
        <v>-0.1</v>
      </c>
      <c r="R44" s="1">
        <v>0</v>
      </c>
      <c r="S44" s="1">
        <v>1</v>
      </c>
      <c r="T44" s="1">
        <v>2.1</v>
      </c>
      <c r="U44" s="1">
        <v>6.1</v>
      </c>
    </row>
    <row r="45" spans="1:21" x14ac:dyDescent="0.3">
      <c r="A45" t="s">
        <v>1354</v>
      </c>
      <c r="B45" t="s">
        <v>1345</v>
      </c>
      <c r="C45" t="s">
        <v>14</v>
      </c>
      <c r="D45" t="s">
        <v>92</v>
      </c>
      <c r="E45" t="str">
        <f>IFERROR(VLOOKUP(D45, 'Week Schedule'!A$1:B$28, 2, FALSE), "BYE")</f>
        <v>KC</v>
      </c>
      <c r="F45" s="1">
        <f>IFERROR(VLOOKUP(E45, DST!B$1:J$33, 9, FALSE), 0)</f>
        <v>-1.6733333333333338</v>
      </c>
      <c r="G45">
        <f t="shared" si="0"/>
        <v>1</v>
      </c>
      <c r="H45">
        <f>IFERROR(VLOOKUP(D45,'Average Points per Game'!B$1:H$30, 3, FALSE), "")</f>
        <v>24.7</v>
      </c>
      <c r="O45" s="1">
        <v>3</v>
      </c>
      <c r="P45" s="1">
        <v>5.5</v>
      </c>
      <c r="Q45" s="1">
        <v>1</v>
      </c>
      <c r="R45" s="1">
        <v>-0.2</v>
      </c>
      <c r="S45" s="1">
        <v>0</v>
      </c>
      <c r="T45" s="1">
        <v>4</v>
      </c>
      <c r="U45" s="1">
        <v>0</v>
      </c>
    </row>
    <row r="46" spans="1:21" x14ac:dyDescent="0.3">
      <c r="A46" t="s">
        <v>1582</v>
      </c>
      <c r="B46" t="s">
        <v>1389</v>
      </c>
      <c r="C46" t="s">
        <v>6</v>
      </c>
      <c r="D46" t="s">
        <v>32</v>
      </c>
      <c r="E46" t="str">
        <f>IFERROR(VLOOKUP(D46, 'Week Schedule'!A$1:B$28, 2, FALSE), "BYE")</f>
        <v>BUF</v>
      </c>
      <c r="F46" s="1">
        <f>IFERROR(VLOOKUP(E46, DST!B$1:J$33, 9, FALSE), 0)</f>
        <v>-2.1233333333333348</v>
      </c>
      <c r="G46">
        <f t="shared" si="0"/>
        <v>1</v>
      </c>
      <c r="H46">
        <f>IFERROR(VLOOKUP(D46,'Average Points per Game'!B$1:H$30, 3, FALSE), "")</f>
        <v>23</v>
      </c>
      <c r="I46" s="1">
        <v>1.6</v>
      </c>
      <c r="J46" s="1">
        <v>1</v>
      </c>
      <c r="K46" s="1">
        <v>0.9</v>
      </c>
      <c r="L46" s="1">
        <v>2.6</v>
      </c>
      <c r="O46" s="1">
        <v>0</v>
      </c>
    </row>
    <row r="47" spans="1:21" x14ac:dyDescent="0.3">
      <c r="A47" t="s">
        <v>1449</v>
      </c>
      <c r="B47" t="s">
        <v>1443</v>
      </c>
      <c r="C47" t="s">
        <v>1</v>
      </c>
      <c r="D47" t="s">
        <v>92</v>
      </c>
      <c r="E47" t="str">
        <f>IFERROR(VLOOKUP(D47, 'Week Schedule'!A$1:B$28, 2, FALSE), "BYE")</f>
        <v>KC</v>
      </c>
      <c r="F47" s="1">
        <f>IFERROR(VLOOKUP(E47, DST!B$1:J$33, 9, FALSE), 0)</f>
        <v>-1.6733333333333338</v>
      </c>
      <c r="G47">
        <f t="shared" si="0"/>
        <v>1</v>
      </c>
      <c r="H47">
        <f>IFERROR(VLOOKUP(D47,'Average Points per Game'!B$1:H$30, 3, FALSE), "")</f>
        <v>24.7</v>
      </c>
      <c r="K47" s="1">
        <v>1</v>
      </c>
    </row>
    <row r="48" spans="1:21" x14ac:dyDescent="0.3">
      <c r="A48" t="s">
        <v>1325</v>
      </c>
      <c r="B48" t="s">
        <v>1308</v>
      </c>
      <c r="C48" t="s">
        <v>6</v>
      </c>
      <c r="D48" t="s">
        <v>87</v>
      </c>
      <c r="E48" t="str">
        <f>IFERROR(VLOOKUP(D48, 'Week Schedule'!A$1:B$28, 2, FALSE), "BYE")</f>
        <v>LAC</v>
      </c>
      <c r="F48" s="1">
        <f>IFERROR(VLOOKUP(E48, DST!B$1:J$33, 9, FALSE), 0)</f>
        <v>-3.6233333333333348</v>
      </c>
      <c r="G48">
        <f t="shared" si="0"/>
        <v>1.05</v>
      </c>
      <c r="H48">
        <f>IFERROR(VLOOKUP(D48,'Average Points per Game'!B$1:H$30, 3, FALSE), "")</f>
        <v>23.3</v>
      </c>
      <c r="I48" s="1">
        <v>0.3</v>
      </c>
      <c r="J48" s="1">
        <v>0.4</v>
      </c>
      <c r="K48" s="1">
        <v>8.4</v>
      </c>
      <c r="L48" s="1">
        <v>-0.4</v>
      </c>
      <c r="M48" s="1">
        <v>1.2</v>
      </c>
      <c r="O48" s="1">
        <v>1.7</v>
      </c>
      <c r="P48" s="1">
        <v>2.4</v>
      </c>
      <c r="Q48" s="1">
        <v>0.9</v>
      </c>
      <c r="R48" s="1">
        <v>0.3</v>
      </c>
      <c r="S48" s="1">
        <v>1.7</v>
      </c>
      <c r="T48" s="1">
        <v>2.2999999999999998</v>
      </c>
      <c r="U48" s="1">
        <v>0</v>
      </c>
    </row>
    <row r="49" spans="1:21" x14ac:dyDescent="0.3">
      <c r="A49" t="s">
        <v>1282</v>
      </c>
      <c r="B49" t="s">
        <v>1273</v>
      </c>
      <c r="C49" t="s">
        <v>14</v>
      </c>
      <c r="D49" t="s">
        <v>79</v>
      </c>
      <c r="E49" t="str">
        <f>IFERROR(VLOOKUP(D49, 'Week Schedule'!A$1:B$28, 2, FALSE), "BYE")</f>
        <v>CIN</v>
      </c>
      <c r="F49" s="1">
        <f>IFERROR(VLOOKUP(E49, DST!B$1:J$33, 9, FALSE), 0)</f>
        <v>2.6766666666666659</v>
      </c>
      <c r="G49">
        <f t="shared" si="0"/>
        <v>1.1499999999999999</v>
      </c>
      <c r="H49">
        <f>IFERROR(VLOOKUP(D49,'Average Points per Game'!B$1:H$30, 3, FALSE), "")</f>
        <v>23.7</v>
      </c>
      <c r="I49" s="1">
        <v>4.3</v>
      </c>
      <c r="J49" s="1">
        <v>1.1000000000000001</v>
      </c>
      <c r="K49" s="1">
        <v>5</v>
      </c>
      <c r="L49" s="1">
        <v>5.4</v>
      </c>
      <c r="M49" s="1">
        <v>5.7</v>
      </c>
      <c r="N49" s="1">
        <v>1.1000000000000001</v>
      </c>
      <c r="O49" s="1">
        <v>0</v>
      </c>
      <c r="P49" s="1">
        <v>0</v>
      </c>
      <c r="Q49" s="1">
        <v>0</v>
      </c>
      <c r="S49" s="1">
        <v>0</v>
      </c>
      <c r="T49" s="1">
        <v>1.8</v>
      </c>
      <c r="U49" s="1">
        <v>1.2</v>
      </c>
    </row>
    <row r="50" spans="1:21" x14ac:dyDescent="0.3">
      <c r="A50" t="s">
        <v>1557</v>
      </c>
      <c r="B50" t="s">
        <v>1317</v>
      </c>
      <c r="C50" t="s">
        <v>6</v>
      </c>
      <c r="D50" t="s">
        <v>108</v>
      </c>
      <c r="E50" t="str">
        <f>IFERROR(VLOOKUP(D50, 'Week Schedule'!A$1:B$28, 2, FALSE), "BYE")</f>
        <v>NYJ</v>
      </c>
      <c r="F50" s="1">
        <f>IFERROR(VLOOKUP(E50, DST!B$1:J$33, 9, FALSE), 0)</f>
        <v>0</v>
      </c>
      <c r="G50">
        <f t="shared" si="0"/>
        <v>1.1000000000000001</v>
      </c>
      <c r="H50">
        <f>IFERROR(VLOOKUP(D50,'Average Points per Game'!B$1:H$30, 3, FALSE), "")</f>
        <v>28.3</v>
      </c>
      <c r="I50" s="1">
        <v>0.8</v>
      </c>
      <c r="J50" s="1">
        <v>0.2</v>
      </c>
      <c r="K50" s="1">
        <v>4.4000000000000004</v>
      </c>
      <c r="L50" s="1">
        <v>0</v>
      </c>
      <c r="M50" s="1">
        <v>6.3</v>
      </c>
      <c r="O50" s="1">
        <v>1.4</v>
      </c>
      <c r="P50" s="1">
        <v>5.2</v>
      </c>
      <c r="Q50" s="1">
        <v>0</v>
      </c>
      <c r="T50" s="1">
        <v>0</v>
      </c>
      <c r="U50" s="1">
        <v>3.5</v>
      </c>
    </row>
    <row r="51" spans="1:21" x14ac:dyDescent="0.3">
      <c r="A51" t="s">
        <v>1346</v>
      </c>
      <c r="B51" t="s">
        <v>1338</v>
      </c>
      <c r="C51" t="s">
        <v>66</v>
      </c>
      <c r="D51" t="s">
        <v>52</v>
      </c>
      <c r="E51" t="str">
        <f>IFERROR(VLOOKUP(D51, 'Week Schedule'!A$1:B$28, 2, FALSE), "BYE")</f>
        <v>TEN</v>
      </c>
      <c r="F51" s="1">
        <f>IFERROR(VLOOKUP(E51, DST!B$1:J$33, 9, FALSE), 0)</f>
        <v>2.3766666666666652</v>
      </c>
      <c r="G51">
        <f t="shared" si="0"/>
        <v>0.55000000000000004</v>
      </c>
      <c r="H51">
        <f>IFERROR(VLOOKUP(D51,'Average Points per Game'!B$1:H$30, 3, FALSE), "")</f>
        <v>11</v>
      </c>
      <c r="I51" s="1">
        <v>0</v>
      </c>
      <c r="J51" s="1">
        <v>3.3</v>
      </c>
      <c r="K51" s="1">
        <v>1.1000000000000001</v>
      </c>
      <c r="L51" s="1">
        <v>0</v>
      </c>
      <c r="M51" s="1">
        <v>3.7</v>
      </c>
      <c r="N51" s="1">
        <v>0</v>
      </c>
      <c r="O51" s="1">
        <v>0</v>
      </c>
      <c r="P51" s="1">
        <v>0</v>
      </c>
      <c r="Q51" s="1">
        <v>1.5</v>
      </c>
      <c r="R51" s="1">
        <v>3.6</v>
      </c>
      <c r="S51" s="1">
        <v>1.3</v>
      </c>
      <c r="U51" s="1">
        <v>0</v>
      </c>
    </row>
    <row r="52" spans="1:21" x14ac:dyDescent="0.3">
      <c r="A52" t="s">
        <v>1566</v>
      </c>
      <c r="B52" t="s">
        <v>1351</v>
      </c>
      <c r="C52" t="s">
        <v>6</v>
      </c>
      <c r="D52" t="s">
        <v>8</v>
      </c>
      <c r="E52" t="str">
        <f>IFERROR(VLOOKUP(D52, 'Week Schedule'!A$1:B$28, 2, FALSE), "BYE")</f>
        <v>NYG</v>
      </c>
      <c r="F52" s="1">
        <f>IFERROR(VLOOKUP(E52, DST!B$1:J$33, 9, FALSE), 0)</f>
        <v>0.17666666666666586</v>
      </c>
      <c r="G52">
        <f t="shared" si="0"/>
        <v>1.1000000000000001</v>
      </c>
      <c r="H52">
        <f>IFERROR(VLOOKUP(D52,'Average Points per Game'!B$1:H$30, 3, FALSE), "")</f>
        <v>23</v>
      </c>
      <c r="I52" s="1">
        <v>1.1000000000000001</v>
      </c>
      <c r="J52" s="1">
        <v>0</v>
      </c>
      <c r="K52" s="1">
        <v>0</v>
      </c>
      <c r="N52" s="1">
        <v>3.8</v>
      </c>
      <c r="Q52" s="1">
        <v>4.8</v>
      </c>
      <c r="R52" s="1">
        <v>2.4</v>
      </c>
      <c r="S52" s="1">
        <v>0.3</v>
      </c>
    </row>
    <row r="53" spans="1:21" x14ac:dyDescent="0.3">
      <c r="A53" t="s">
        <v>1232</v>
      </c>
      <c r="B53" t="s">
        <v>1231</v>
      </c>
      <c r="C53" t="s">
        <v>66</v>
      </c>
      <c r="D53" t="s">
        <v>38</v>
      </c>
      <c r="E53" t="str">
        <f>IFERROR(VLOOKUP(D53, 'Week Schedule'!A$1:B$28, 2, FALSE), "BYE")</f>
        <v>GB</v>
      </c>
      <c r="F53" s="1">
        <f>IFERROR(VLOOKUP(E53, DST!B$1:J$33, 9, FALSE), 0)</f>
        <v>-1.4733333333333345</v>
      </c>
      <c r="G53">
        <f t="shared" si="0"/>
        <v>1.75</v>
      </c>
      <c r="H53">
        <f>IFERROR(VLOOKUP(D53,'Average Points per Game'!B$1:H$30, 3, FALSE), "")</f>
        <v>33</v>
      </c>
      <c r="I53" s="1">
        <v>1.2</v>
      </c>
      <c r="J53" s="1">
        <v>0</v>
      </c>
      <c r="K53" s="1">
        <v>7.4</v>
      </c>
      <c r="L53" s="1">
        <v>3.3</v>
      </c>
      <c r="N53" s="1">
        <v>0</v>
      </c>
      <c r="O53" s="1">
        <v>0</v>
      </c>
      <c r="P53" s="1">
        <v>7.8</v>
      </c>
      <c r="Q53" s="1">
        <v>1.1000000000000001</v>
      </c>
      <c r="R53" s="1">
        <v>0</v>
      </c>
      <c r="S53" s="1">
        <v>7.5</v>
      </c>
      <c r="T53" s="1">
        <v>4.4000000000000004</v>
      </c>
      <c r="U53" s="1">
        <v>2.2999999999999998</v>
      </c>
    </row>
    <row r="54" spans="1:21" x14ac:dyDescent="0.3">
      <c r="A54" t="s">
        <v>1569</v>
      </c>
      <c r="B54" t="s">
        <v>1348</v>
      </c>
      <c r="C54" t="s">
        <v>14</v>
      </c>
      <c r="D54" t="s">
        <v>176</v>
      </c>
      <c r="E54" t="str">
        <f>IFERROR(VLOOKUP(D54, 'Week Schedule'!A$1:B$28, 2, FALSE), "BYE")</f>
        <v>BYE</v>
      </c>
      <c r="F54" s="1">
        <f>IFERROR(VLOOKUP(E54, DST!B$1:J$33, 9, FALSE), 0)</f>
        <v>0</v>
      </c>
      <c r="G54">
        <f t="shared" si="0"/>
        <v>1.1000000000000001</v>
      </c>
      <c r="H54" t="str">
        <f>IFERROR(VLOOKUP(D54,'Average Points per Game'!B$1:H$30, 3, FALSE), "")</f>
        <v/>
      </c>
      <c r="I54" s="1">
        <v>1.1000000000000001</v>
      </c>
      <c r="J54" s="1">
        <v>1.6</v>
      </c>
      <c r="K54" s="1">
        <v>1.2</v>
      </c>
      <c r="L54" s="1">
        <v>2.8</v>
      </c>
      <c r="M54" s="1">
        <v>0</v>
      </c>
      <c r="N54" s="1">
        <v>4</v>
      </c>
      <c r="O54" s="1">
        <v>0</v>
      </c>
      <c r="P54" s="1">
        <v>2</v>
      </c>
      <c r="Q54" s="1">
        <v>0</v>
      </c>
      <c r="S54" s="1">
        <v>0</v>
      </c>
      <c r="U54" s="1">
        <v>-2</v>
      </c>
    </row>
    <row r="55" spans="1:21" x14ac:dyDescent="0.3">
      <c r="A55" t="s">
        <v>1594</v>
      </c>
      <c r="B55" t="s">
        <v>1419</v>
      </c>
      <c r="C55" t="s">
        <v>14</v>
      </c>
      <c r="D55" t="s">
        <v>28</v>
      </c>
      <c r="E55" t="str">
        <f>IFERROR(VLOOKUP(D55, 'Week Schedule'!A$1:B$28, 2, FALSE), "BYE")</f>
        <v>MIN</v>
      </c>
      <c r="F55" s="1">
        <f>IFERROR(VLOOKUP(E55, DST!B$1:J$33, 9, FALSE), 0)</f>
        <v>-2.3233333333333341</v>
      </c>
      <c r="G55">
        <f t="shared" si="0"/>
        <v>1.2</v>
      </c>
      <c r="H55">
        <f>IFERROR(VLOOKUP(D55,'Average Points per Game'!B$1:H$30, 3, FALSE), "")</f>
        <v>12</v>
      </c>
      <c r="O55" s="1">
        <v>2.4</v>
      </c>
      <c r="S55" s="1">
        <v>0</v>
      </c>
    </row>
    <row r="56" spans="1:21" x14ac:dyDescent="0.3">
      <c r="A56" t="s">
        <v>1562</v>
      </c>
      <c r="B56" t="s">
        <v>1330</v>
      </c>
      <c r="C56" t="s">
        <v>14</v>
      </c>
      <c r="D56" t="s">
        <v>44</v>
      </c>
      <c r="E56" t="str">
        <f>IFERROR(VLOOKUP(D56, 'Week Schedule'!A$1:B$28, 2, FALSE), "BYE")</f>
        <v>DET</v>
      </c>
      <c r="F56" s="1">
        <f>IFERROR(VLOOKUP(E56, DST!B$1:J$33, 9, FALSE), 0)</f>
        <v>-3.0233333333333352</v>
      </c>
      <c r="G56">
        <f t="shared" si="0"/>
        <v>0.65</v>
      </c>
      <c r="H56">
        <f>IFERROR(VLOOKUP(D56,'Average Points per Game'!B$1:H$30, 3, FALSE), "")</f>
        <v>29.3</v>
      </c>
      <c r="I56" s="1">
        <v>0</v>
      </c>
      <c r="J56" s="1">
        <v>0.8</v>
      </c>
      <c r="K56" s="1">
        <v>0</v>
      </c>
      <c r="L56" s="1">
        <v>3.8</v>
      </c>
      <c r="M56" s="1">
        <v>2.2000000000000002</v>
      </c>
      <c r="N56" s="1">
        <v>4.3</v>
      </c>
      <c r="O56" s="1">
        <v>1.7</v>
      </c>
      <c r="P56" s="1">
        <v>0</v>
      </c>
      <c r="Q56" s="1">
        <v>2.9</v>
      </c>
      <c r="S56" s="1">
        <v>0</v>
      </c>
      <c r="T56" s="1">
        <v>0.5</v>
      </c>
      <c r="U56" s="1">
        <v>0</v>
      </c>
    </row>
    <row r="57" spans="1:21" x14ac:dyDescent="0.3">
      <c r="A57" t="s">
        <v>1134</v>
      </c>
      <c r="B57" t="s">
        <v>1258</v>
      </c>
      <c r="C57" t="s">
        <v>14</v>
      </c>
      <c r="D57" t="s">
        <v>52</v>
      </c>
      <c r="E57" t="str">
        <f>IFERROR(VLOOKUP(D57, 'Week Schedule'!A$1:B$28, 2, FALSE), "BYE")</f>
        <v>TEN</v>
      </c>
      <c r="F57" s="1">
        <f>IFERROR(VLOOKUP(E57, DST!B$1:J$33, 9, FALSE), 0)</f>
        <v>2.3766666666666652</v>
      </c>
      <c r="G57">
        <f t="shared" si="0"/>
        <v>1.65</v>
      </c>
      <c r="H57">
        <f>IFERROR(VLOOKUP(D57,'Average Points per Game'!B$1:H$30, 3, FALSE), "")</f>
        <v>11</v>
      </c>
      <c r="I57" s="1">
        <v>1.3</v>
      </c>
      <c r="J57" s="1">
        <v>0</v>
      </c>
      <c r="K57" s="1">
        <v>3.8</v>
      </c>
      <c r="L57" s="1">
        <v>0</v>
      </c>
      <c r="M57" s="1">
        <v>0</v>
      </c>
      <c r="N57" s="1">
        <v>0</v>
      </c>
      <c r="O57" s="1">
        <v>6</v>
      </c>
      <c r="P57" s="1">
        <v>7.6</v>
      </c>
      <c r="Q57" s="1">
        <v>7.1</v>
      </c>
      <c r="R57" s="1">
        <v>0</v>
      </c>
      <c r="S57" s="1">
        <v>2</v>
      </c>
      <c r="U57" s="1">
        <v>24.3</v>
      </c>
    </row>
    <row r="58" spans="1:21" x14ac:dyDescent="0.3">
      <c r="A58" t="s">
        <v>1548</v>
      </c>
      <c r="B58" t="s">
        <v>1156</v>
      </c>
      <c r="C58" t="s">
        <v>6</v>
      </c>
      <c r="D58" t="s">
        <v>47</v>
      </c>
      <c r="E58" t="str">
        <f>IFERROR(VLOOKUP(D58, 'Week Schedule'!A$1:B$28, 2, FALSE), "BYE")</f>
        <v>BYE</v>
      </c>
      <c r="F58" s="1">
        <f>IFERROR(VLOOKUP(E58, DST!B$1:J$33, 9, FALSE), 0)</f>
        <v>0</v>
      </c>
      <c r="G58">
        <f t="shared" si="0"/>
        <v>1.1000000000000001</v>
      </c>
      <c r="H58">
        <f>IFERROR(VLOOKUP(D58,'Average Points per Game'!B$1:H$30, 3, FALSE), "")</f>
        <v>28</v>
      </c>
      <c r="I58" s="1">
        <v>1.3</v>
      </c>
      <c r="J58" s="1">
        <v>4.3</v>
      </c>
      <c r="K58" s="1">
        <v>4.8</v>
      </c>
      <c r="L58" s="1">
        <v>15.4</v>
      </c>
      <c r="M58" s="1">
        <v>14.7</v>
      </c>
      <c r="N58" s="1">
        <v>0.8</v>
      </c>
      <c r="O58" s="1">
        <v>0.6</v>
      </c>
      <c r="P58" s="1">
        <v>0.4</v>
      </c>
      <c r="Q58" s="1">
        <v>-0.1</v>
      </c>
      <c r="R58" s="1">
        <v>1.1000000000000001</v>
      </c>
      <c r="S58" s="1">
        <v>2.1</v>
      </c>
      <c r="T58" s="1">
        <v>0</v>
      </c>
      <c r="U58" s="1">
        <v>0</v>
      </c>
    </row>
    <row r="59" spans="1:21" x14ac:dyDescent="0.3">
      <c r="A59" t="s">
        <v>1278</v>
      </c>
      <c r="B59" t="s">
        <v>1271</v>
      </c>
      <c r="C59" t="s">
        <v>6</v>
      </c>
      <c r="D59" t="s">
        <v>8</v>
      </c>
      <c r="E59" t="str">
        <f>IFERROR(VLOOKUP(D59, 'Week Schedule'!A$1:B$28, 2, FALSE), "BYE")</f>
        <v>NYG</v>
      </c>
      <c r="F59" s="1">
        <f>IFERROR(VLOOKUP(E59, DST!B$1:J$33, 9, FALSE), 0)</f>
        <v>0.17666666666666586</v>
      </c>
      <c r="G59">
        <f t="shared" si="0"/>
        <v>1.7</v>
      </c>
      <c r="H59">
        <f>IFERROR(VLOOKUP(D59,'Average Points per Game'!B$1:H$30, 3, FALSE), "")</f>
        <v>23</v>
      </c>
      <c r="I59" s="1">
        <v>12.1</v>
      </c>
      <c r="J59" s="1">
        <v>3.9</v>
      </c>
      <c r="K59" s="1">
        <v>0.9</v>
      </c>
      <c r="L59" s="1">
        <v>3.9</v>
      </c>
      <c r="M59" s="1">
        <v>0.9</v>
      </c>
      <c r="N59" s="1">
        <v>0.7</v>
      </c>
      <c r="O59" s="1">
        <v>1.7</v>
      </c>
      <c r="P59" s="1">
        <v>0.4</v>
      </c>
      <c r="U59" s="1">
        <v>1.7</v>
      </c>
    </row>
    <row r="60" spans="1:21" x14ac:dyDescent="0.3">
      <c r="A60" t="s">
        <v>1327</v>
      </c>
      <c r="B60" t="s">
        <v>1314</v>
      </c>
      <c r="C60" t="s">
        <v>14</v>
      </c>
      <c r="D60" t="s">
        <v>135</v>
      </c>
      <c r="E60" t="str">
        <f>IFERROR(VLOOKUP(D60, 'Week Schedule'!A$1:B$28, 2, FALSE), "BYE")</f>
        <v>BYE</v>
      </c>
      <c r="F60" s="1">
        <f>IFERROR(VLOOKUP(E60, DST!B$1:J$33, 9, FALSE), 0)</f>
        <v>0</v>
      </c>
      <c r="G60">
        <f t="shared" si="0"/>
        <v>1.3</v>
      </c>
      <c r="H60" t="str">
        <f>IFERROR(VLOOKUP(D60,'Average Points per Game'!B$1:H$30, 3, FALSE), "")</f>
        <v/>
      </c>
      <c r="I60" s="1">
        <v>5.0999999999999996</v>
      </c>
      <c r="J60" s="1">
        <v>1.7</v>
      </c>
      <c r="K60" s="1">
        <v>0</v>
      </c>
      <c r="L60" s="1">
        <v>1.3</v>
      </c>
      <c r="O60" s="1">
        <v>10.6</v>
      </c>
      <c r="P60" s="1">
        <v>0</v>
      </c>
      <c r="R60" s="1">
        <v>0</v>
      </c>
    </row>
    <row r="61" spans="1:21" x14ac:dyDescent="0.3">
      <c r="A61" t="s">
        <v>1424</v>
      </c>
      <c r="B61" t="s">
        <v>1418</v>
      </c>
      <c r="C61" t="s">
        <v>14</v>
      </c>
      <c r="D61" t="s">
        <v>15</v>
      </c>
      <c r="E61" t="str">
        <f>IFERROR(VLOOKUP(D61, 'Week Schedule'!A$1:B$28, 2, FALSE), "BYE")</f>
        <v>DAL</v>
      </c>
      <c r="F61" s="1">
        <f>IFERROR(VLOOKUP(E61, DST!B$1:J$33, 9, FALSE), 0)</f>
        <v>2.6766666666666659</v>
      </c>
      <c r="G61">
        <f t="shared" si="0"/>
        <v>0</v>
      </c>
      <c r="H61">
        <f>IFERROR(VLOOKUP(D61,'Average Points per Game'!B$1:H$30, 3, FALSE), "")</f>
        <v>33</v>
      </c>
      <c r="P61" s="1">
        <v>2.6</v>
      </c>
      <c r="Q61" s="1">
        <v>0</v>
      </c>
      <c r="U61" s="1">
        <v>0</v>
      </c>
    </row>
    <row r="62" spans="1:21" x14ac:dyDescent="0.3">
      <c r="A62" t="s">
        <v>1600</v>
      </c>
      <c r="B62" t="s">
        <v>1439</v>
      </c>
      <c r="C62" t="s">
        <v>6</v>
      </c>
      <c r="D62" t="s">
        <v>135</v>
      </c>
      <c r="E62" t="str">
        <f>IFERROR(VLOOKUP(D62, 'Week Schedule'!A$1:B$28, 2, FALSE), "BYE")</f>
        <v>BYE</v>
      </c>
      <c r="F62" s="1">
        <f>IFERROR(VLOOKUP(E62, DST!B$1:J$33, 9, FALSE), 0)</f>
        <v>0</v>
      </c>
      <c r="G62">
        <f t="shared" si="0"/>
        <v>1.3</v>
      </c>
      <c r="H62" t="str">
        <f>IFERROR(VLOOKUP(D62,'Average Points per Game'!B$1:H$30, 3, FALSE), "")</f>
        <v/>
      </c>
      <c r="N62" s="1">
        <v>1.3</v>
      </c>
    </row>
    <row r="63" spans="1:21" x14ac:dyDescent="0.3">
      <c r="A63" t="s">
        <v>1005</v>
      </c>
      <c r="B63" t="s">
        <v>979</v>
      </c>
      <c r="C63" t="s">
        <v>14</v>
      </c>
      <c r="D63" t="s">
        <v>111</v>
      </c>
      <c r="E63" t="str">
        <f>IFERROR(VLOOKUP(D63, 'Week Schedule'!A$1:B$28, 2, FALSE), "BYE")</f>
        <v>PIT</v>
      </c>
      <c r="F63" s="1">
        <f>IFERROR(VLOOKUP(E63, DST!B$1:J$33, 9, FALSE), 0)</f>
        <v>-2.1233333333333348</v>
      </c>
      <c r="G63">
        <f t="shared" si="0"/>
        <v>1.4</v>
      </c>
      <c r="H63">
        <f>IFERROR(VLOOKUP(D63,'Average Points per Game'!B$1:H$30, 3, FALSE), "")</f>
        <v>23.3</v>
      </c>
      <c r="I63" s="1">
        <v>1.3</v>
      </c>
      <c r="J63" s="1">
        <v>1.2</v>
      </c>
      <c r="K63" s="1">
        <v>1.4</v>
      </c>
      <c r="L63" s="1">
        <v>0</v>
      </c>
      <c r="M63" s="1">
        <v>0</v>
      </c>
      <c r="N63" s="1">
        <v>-0.5</v>
      </c>
      <c r="O63" s="1">
        <v>18.100000000000001</v>
      </c>
      <c r="P63" s="1">
        <v>28.9</v>
      </c>
      <c r="Q63" s="1">
        <v>19.5</v>
      </c>
      <c r="S63" s="1">
        <v>7.7</v>
      </c>
      <c r="T63" s="1">
        <v>2.8</v>
      </c>
    </row>
    <row r="64" spans="1:21" x14ac:dyDescent="0.3">
      <c r="A64" t="s">
        <v>1266</v>
      </c>
      <c r="B64" t="s">
        <v>1301</v>
      </c>
      <c r="C64" t="s">
        <v>6</v>
      </c>
      <c r="D64" t="s">
        <v>40</v>
      </c>
      <c r="E64" t="str">
        <f>IFERROR(VLOOKUP(D64, 'Week Schedule'!A$1:B$28, 2, FALSE), "BYE")</f>
        <v>CLE</v>
      </c>
      <c r="F64" s="1">
        <f>IFERROR(VLOOKUP(E64, DST!B$1:J$33, 9, FALSE), 0)</f>
        <v>1.3766666666666652</v>
      </c>
      <c r="G64">
        <f t="shared" si="0"/>
        <v>1.35</v>
      </c>
      <c r="H64">
        <f>IFERROR(VLOOKUP(D64,'Average Points per Game'!B$1:H$30, 3, FALSE), "")</f>
        <v>27</v>
      </c>
      <c r="I64" s="1">
        <v>1.3</v>
      </c>
      <c r="J64" s="1">
        <v>0.3</v>
      </c>
      <c r="K64" s="1">
        <v>7.8</v>
      </c>
      <c r="L64" s="1">
        <v>8.1999999999999993</v>
      </c>
      <c r="R64" s="1">
        <v>1.4</v>
      </c>
      <c r="S64" s="1">
        <v>1</v>
      </c>
      <c r="T64" s="1">
        <v>-0.2</v>
      </c>
      <c r="U64" s="1">
        <v>8.3000000000000007</v>
      </c>
    </row>
    <row r="65" spans="1:21" x14ac:dyDescent="0.3">
      <c r="A65" t="s">
        <v>1555</v>
      </c>
      <c r="B65" t="s">
        <v>1305</v>
      </c>
      <c r="C65" t="s">
        <v>66</v>
      </c>
      <c r="D65" t="s">
        <v>126</v>
      </c>
      <c r="E65" t="str">
        <f>IFERROR(VLOOKUP(D65, 'Week Schedule'!A$1:B$28, 2, FALSE), "BYE")</f>
        <v>BYE</v>
      </c>
      <c r="F65" s="1">
        <f>IFERROR(VLOOKUP(E65, DST!B$1:J$33, 9, FALSE), 0)</f>
        <v>0</v>
      </c>
      <c r="G65">
        <f t="shared" si="0"/>
        <v>1.35</v>
      </c>
      <c r="H65">
        <f>IFERROR(VLOOKUP(D65,'Average Points per Game'!B$1:H$30, 3, FALSE), "")</f>
        <v>19.7</v>
      </c>
      <c r="J65" s="1">
        <v>2.2000000000000002</v>
      </c>
      <c r="K65" s="1">
        <v>0</v>
      </c>
      <c r="L65" s="1">
        <v>8.5</v>
      </c>
      <c r="M65" s="1">
        <v>1.5</v>
      </c>
      <c r="N65" s="1">
        <v>4.4000000000000004</v>
      </c>
      <c r="O65" s="1">
        <v>0</v>
      </c>
      <c r="P65" s="1">
        <v>0</v>
      </c>
      <c r="Q65" s="1">
        <v>0</v>
      </c>
      <c r="R65" s="1">
        <v>1.2</v>
      </c>
      <c r="S65" s="1">
        <v>1.8</v>
      </c>
      <c r="T65" s="1">
        <v>0</v>
      </c>
      <c r="U65" s="1">
        <v>3.2</v>
      </c>
    </row>
    <row r="66" spans="1:21" x14ac:dyDescent="0.3">
      <c r="A66" t="s">
        <v>1422</v>
      </c>
      <c r="B66" t="s">
        <v>1414</v>
      </c>
      <c r="C66" t="s">
        <v>66</v>
      </c>
      <c r="D66" t="s">
        <v>47</v>
      </c>
      <c r="E66" t="str">
        <f>IFERROR(VLOOKUP(D66, 'Week Schedule'!A$1:B$28, 2, FALSE), "BYE")</f>
        <v>BYE</v>
      </c>
      <c r="F66" s="1">
        <f>IFERROR(VLOOKUP(E66, DST!B$1:J$33, 9, FALSE), 0)</f>
        <v>0</v>
      </c>
      <c r="G66">
        <f t="shared" ref="G66:G129" si="1">IF(COUNT(I66:U66)&gt;=3,MEDIAN(I66:U66),AVERAGE(I66:U66))</f>
        <v>1.35</v>
      </c>
      <c r="H66">
        <f>IFERROR(VLOOKUP(D66,'Average Points per Game'!B$1:H$30, 3, FALSE), "")</f>
        <v>28</v>
      </c>
      <c r="I66" s="1">
        <v>1.3</v>
      </c>
      <c r="J66" s="1">
        <v>1.4</v>
      </c>
    </row>
    <row r="67" spans="1:21" x14ac:dyDescent="0.3">
      <c r="A67" t="s">
        <v>1264</v>
      </c>
      <c r="B67" t="s">
        <v>1254</v>
      </c>
      <c r="C67" t="s">
        <v>66</v>
      </c>
      <c r="D67" t="s">
        <v>2</v>
      </c>
      <c r="E67" t="str">
        <f>IFERROR(VLOOKUP(D67, 'Week Schedule'!A$1:B$28, 2, FALSE), "BYE")</f>
        <v>BYE</v>
      </c>
      <c r="F67" s="1">
        <f>IFERROR(VLOOKUP(E67, DST!B$1:J$33, 9, FALSE), 0)</f>
        <v>0</v>
      </c>
      <c r="G67">
        <f t="shared" si="1"/>
        <v>1.4</v>
      </c>
      <c r="H67">
        <f>IFERROR(VLOOKUP(D67,'Average Points per Game'!B$1:H$30, 3, FALSE), "")</f>
        <v>21.7</v>
      </c>
      <c r="I67" s="1">
        <v>0</v>
      </c>
      <c r="J67" s="1">
        <v>1.4</v>
      </c>
      <c r="K67" s="1">
        <v>4</v>
      </c>
      <c r="L67" s="1">
        <v>0</v>
      </c>
      <c r="M67" s="1">
        <v>15.6</v>
      </c>
      <c r="N67" s="1">
        <v>0</v>
      </c>
      <c r="O67" s="1">
        <v>2.4</v>
      </c>
      <c r="P67" s="1">
        <v>1.9</v>
      </c>
      <c r="Q67" s="1">
        <v>0</v>
      </c>
      <c r="R67" s="1">
        <v>1.4</v>
      </c>
      <c r="S67" s="1">
        <v>0</v>
      </c>
      <c r="T67" s="1">
        <v>1.6</v>
      </c>
    </row>
    <row r="68" spans="1:21" x14ac:dyDescent="0.3">
      <c r="A68" t="s">
        <v>1310</v>
      </c>
      <c r="B68" t="s">
        <v>1292</v>
      </c>
      <c r="C68" t="s">
        <v>6</v>
      </c>
      <c r="D68" t="s">
        <v>111</v>
      </c>
      <c r="E68" t="str">
        <f>IFERROR(VLOOKUP(D68, 'Week Schedule'!A$1:B$28, 2, FALSE), "BYE")</f>
        <v>PIT</v>
      </c>
      <c r="F68" s="1">
        <f>IFERROR(VLOOKUP(E68, DST!B$1:J$33, 9, FALSE), 0)</f>
        <v>-2.1233333333333348</v>
      </c>
      <c r="G68">
        <f t="shared" si="1"/>
        <v>1.3</v>
      </c>
      <c r="H68">
        <f>IFERROR(VLOOKUP(D68,'Average Points per Game'!B$1:H$30, 3, FALSE), "")</f>
        <v>23.3</v>
      </c>
      <c r="I68" s="1">
        <v>5</v>
      </c>
      <c r="J68" s="1">
        <v>1.5</v>
      </c>
      <c r="M68" s="1">
        <v>0.2</v>
      </c>
      <c r="N68" s="1">
        <v>9.8000000000000007</v>
      </c>
      <c r="O68" s="1">
        <v>2.5</v>
      </c>
      <c r="P68" s="1">
        <v>1.3</v>
      </c>
      <c r="Q68" s="1">
        <v>0.8</v>
      </c>
      <c r="S68" s="1">
        <v>0.5</v>
      </c>
      <c r="U68" s="1">
        <v>0</v>
      </c>
    </row>
    <row r="69" spans="1:21" x14ac:dyDescent="0.3">
      <c r="A69" t="s">
        <v>1315</v>
      </c>
      <c r="B69" t="s">
        <v>1300</v>
      </c>
      <c r="C69" t="s">
        <v>6</v>
      </c>
      <c r="D69" t="s">
        <v>54</v>
      </c>
      <c r="E69" t="str">
        <f>IFERROR(VLOOKUP(D69, 'Week Schedule'!A$1:B$28, 2, FALSE), "BYE")</f>
        <v>BYE</v>
      </c>
      <c r="F69" s="1">
        <f>IFERROR(VLOOKUP(E69, DST!B$1:J$33, 9, FALSE), 0)</f>
        <v>0</v>
      </c>
      <c r="G69">
        <f t="shared" si="1"/>
        <v>1.4</v>
      </c>
      <c r="H69">
        <f>IFERROR(VLOOKUP(D69,'Average Points per Game'!B$1:H$30, 3, FALSE), "")</f>
        <v>36</v>
      </c>
      <c r="I69" s="1">
        <v>1.4</v>
      </c>
      <c r="N69" s="1">
        <v>1.3</v>
      </c>
      <c r="O69" s="1">
        <v>0.9</v>
      </c>
      <c r="P69" s="1">
        <v>0.4</v>
      </c>
      <c r="Q69" s="1">
        <v>3.5</v>
      </c>
      <c r="R69" s="1">
        <v>5.3</v>
      </c>
      <c r="S69" s="1">
        <v>5.5</v>
      </c>
      <c r="T69" s="1">
        <v>1.5</v>
      </c>
      <c r="U69" s="1">
        <v>1.2</v>
      </c>
    </row>
    <row r="70" spans="1:21" x14ac:dyDescent="0.3">
      <c r="A70" t="s">
        <v>1323</v>
      </c>
      <c r="B70" t="s">
        <v>1319</v>
      </c>
      <c r="C70" t="s">
        <v>66</v>
      </c>
      <c r="D70" t="s">
        <v>108</v>
      </c>
      <c r="E70" t="str">
        <f>IFERROR(VLOOKUP(D70, 'Week Schedule'!A$1:B$28, 2, FALSE), "BYE")</f>
        <v>NYJ</v>
      </c>
      <c r="F70" s="1">
        <f>IFERROR(VLOOKUP(E70, DST!B$1:J$33, 9, FALSE), 0)</f>
        <v>0</v>
      </c>
      <c r="G70">
        <f t="shared" si="1"/>
        <v>1.5</v>
      </c>
      <c r="H70">
        <f>IFERROR(VLOOKUP(D70,'Average Points per Game'!B$1:H$30, 3, FALSE), "")</f>
        <v>28.3</v>
      </c>
      <c r="I70" s="1">
        <v>1.6</v>
      </c>
      <c r="J70" s="1">
        <v>0</v>
      </c>
      <c r="K70" s="1">
        <v>4.4000000000000004</v>
      </c>
      <c r="L70" s="1">
        <v>0</v>
      </c>
      <c r="M70" s="1">
        <v>0</v>
      </c>
      <c r="O70" s="1">
        <v>1.4</v>
      </c>
      <c r="P70" s="1">
        <v>4.0999999999999996</v>
      </c>
      <c r="R70" s="1">
        <v>0</v>
      </c>
      <c r="S70" s="1">
        <v>4.8</v>
      </c>
      <c r="T70" s="1">
        <v>1.8</v>
      </c>
      <c r="U70" s="1">
        <v>1.5</v>
      </c>
    </row>
    <row r="71" spans="1:21" x14ac:dyDescent="0.3">
      <c r="A71" t="s">
        <v>1561</v>
      </c>
      <c r="B71" t="s">
        <v>1328</v>
      </c>
      <c r="C71" t="s">
        <v>66</v>
      </c>
      <c r="D71" t="s">
        <v>126</v>
      </c>
      <c r="E71" t="str">
        <f>IFERROR(VLOOKUP(D71, 'Week Schedule'!A$1:B$28, 2, FALSE), "BYE")</f>
        <v>BYE</v>
      </c>
      <c r="F71" s="1">
        <f>IFERROR(VLOOKUP(E71, DST!B$1:J$33, 9, FALSE), 0)</f>
        <v>0</v>
      </c>
      <c r="G71">
        <f t="shared" si="1"/>
        <v>0</v>
      </c>
      <c r="H71">
        <f>IFERROR(VLOOKUP(D71,'Average Points per Game'!B$1:H$30, 3, FALSE), "")</f>
        <v>19.7</v>
      </c>
      <c r="I71" s="1">
        <v>0</v>
      </c>
      <c r="J71" s="1">
        <v>1.9</v>
      </c>
      <c r="K71" s="1">
        <v>5</v>
      </c>
      <c r="L71" s="1">
        <v>0</v>
      </c>
      <c r="M71" s="1">
        <v>0</v>
      </c>
      <c r="N71" s="1">
        <v>0</v>
      </c>
      <c r="O71" s="1">
        <v>0</v>
      </c>
      <c r="P71" s="1">
        <v>1.4</v>
      </c>
      <c r="Q71" s="1">
        <v>3.2</v>
      </c>
      <c r="R71" s="1">
        <v>3.5</v>
      </c>
      <c r="S71" s="1">
        <v>1.4</v>
      </c>
      <c r="T71" s="1">
        <v>0</v>
      </c>
      <c r="U71" s="1">
        <v>0</v>
      </c>
    </row>
    <row r="72" spans="1:21" x14ac:dyDescent="0.3">
      <c r="A72" t="s">
        <v>1121</v>
      </c>
      <c r="B72" t="s">
        <v>1104</v>
      </c>
      <c r="C72" t="s">
        <v>6</v>
      </c>
      <c r="D72" t="s">
        <v>4</v>
      </c>
      <c r="E72" t="str">
        <f>IFERROR(VLOOKUP(D72, 'Week Schedule'!A$1:B$28, 2, FALSE), "BYE")</f>
        <v>LV</v>
      </c>
      <c r="F72" s="1">
        <f>IFERROR(VLOOKUP(E72, DST!B$1:J$33, 9, FALSE), 0)</f>
        <v>2.4266666666666659</v>
      </c>
      <c r="G72">
        <f t="shared" si="1"/>
        <v>1.4500000000000002</v>
      </c>
      <c r="H72">
        <f>IFERROR(VLOOKUP(D72,'Average Points per Game'!B$1:H$30, 3, FALSE), "")</f>
        <v>25.3</v>
      </c>
      <c r="I72" s="1">
        <v>0</v>
      </c>
      <c r="J72" s="1">
        <v>0</v>
      </c>
      <c r="K72" s="1">
        <v>0.4</v>
      </c>
      <c r="L72" s="1">
        <v>2.7</v>
      </c>
      <c r="M72" s="1">
        <v>0</v>
      </c>
      <c r="N72" s="1">
        <v>34.200000000000003</v>
      </c>
      <c r="O72" s="1">
        <v>4.8</v>
      </c>
      <c r="P72" s="1">
        <v>2.5</v>
      </c>
      <c r="Q72" s="1">
        <v>2.7</v>
      </c>
      <c r="R72" s="1">
        <v>0</v>
      </c>
      <c r="T72" s="1">
        <v>8</v>
      </c>
      <c r="U72" s="1">
        <v>0</v>
      </c>
    </row>
    <row r="73" spans="1:21" x14ac:dyDescent="0.3">
      <c r="A73" t="s">
        <v>1578</v>
      </c>
      <c r="B73" t="s">
        <v>1383</v>
      </c>
      <c r="C73" t="s">
        <v>66</v>
      </c>
      <c r="D73" t="s">
        <v>44</v>
      </c>
      <c r="E73" t="str">
        <f>IFERROR(VLOOKUP(D73, 'Week Schedule'!A$1:B$28, 2, FALSE), "BYE")</f>
        <v>DET</v>
      </c>
      <c r="F73" s="1">
        <f>IFERROR(VLOOKUP(E73, DST!B$1:J$33, 9, FALSE), 0)</f>
        <v>-3.0233333333333352</v>
      </c>
      <c r="G73">
        <f t="shared" si="1"/>
        <v>1.4500000000000002</v>
      </c>
      <c r="H73">
        <f>IFERROR(VLOOKUP(D73,'Average Points per Game'!B$1:H$30, 3, FALSE), "")</f>
        <v>29.3</v>
      </c>
      <c r="I73" s="1">
        <v>0</v>
      </c>
      <c r="J73" s="1">
        <v>1.6</v>
      </c>
      <c r="K73" s="1">
        <v>1.3</v>
      </c>
      <c r="L73" s="1">
        <v>4.3</v>
      </c>
    </row>
    <row r="74" spans="1:21" x14ac:dyDescent="0.3">
      <c r="A74" t="s">
        <v>1095</v>
      </c>
      <c r="B74" t="s">
        <v>1133</v>
      </c>
      <c r="C74" t="s">
        <v>14</v>
      </c>
      <c r="D74" t="s">
        <v>8</v>
      </c>
      <c r="E74" t="str">
        <f>IFERROR(VLOOKUP(D74, 'Week Schedule'!A$1:B$28, 2, FALSE), "BYE")</f>
        <v>NYG</v>
      </c>
      <c r="F74" s="1">
        <f>IFERROR(VLOOKUP(E74, DST!B$1:J$33, 9, FALSE), 0)</f>
        <v>0.17666666666666586</v>
      </c>
      <c r="G74">
        <f t="shared" si="1"/>
        <v>1.6</v>
      </c>
      <c r="H74">
        <f>IFERROR(VLOOKUP(D74,'Average Points per Game'!B$1:H$30, 3, FALSE), "")</f>
        <v>23</v>
      </c>
      <c r="I74" s="1">
        <v>2.9</v>
      </c>
      <c r="J74" s="1">
        <v>0</v>
      </c>
      <c r="K74" s="1">
        <v>1.7</v>
      </c>
      <c r="L74" s="1">
        <v>0</v>
      </c>
      <c r="M74" s="1">
        <v>0</v>
      </c>
      <c r="N74" s="1">
        <v>0</v>
      </c>
      <c r="Q74" s="1">
        <v>1.5</v>
      </c>
      <c r="R74" s="1">
        <v>25.9</v>
      </c>
      <c r="S74" s="1">
        <v>16.7</v>
      </c>
      <c r="U74" s="1">
        <v>11.6</v>
      </c>
    </row>
    <row r="75" spans="1:21" x14ac:dyDescent="0.3">
      <c r="A75" t="s">
        <v>1335</v>
      </c>
      <c r="B75" t="s">
        <v>1431</v>
      </c>
      <c r="C75" t="s">
        <v>1</v>
      </c>
      <c r="D75" t="s">
        <v>74</v>
      </c>
      <c r="E75" t="str">
        <f>IFERROR(VLOOKUP(D75, 'Week Schedule'!A$1:B$28, 2, FALSE), "BYE")</f>
        <v>NO</v>
      </c>
      <c r="F75" s="1">
        <f>IFERROR(VLOOKUP(E75, DST!B$1:J$33, 9, FALSE), 0)</f>
        <v>0.2266666666666648</v>
      </c>
      <c r="G75">
        <f t="shared" si="1"/>
        <v>1.5</v>
      </c>
      <c r="H75" t="str">
        <f>IFERROR(VLOOKUP(D75,'Average Points per Game'!B$1:H$30, 3, FALSE), "")</f>
        <v/>
      </c>
      <c r="O75" s="1">
        <v>1.5</v>
      </c>
      <c r="T75" s="1">
        <v>0.1</v>
      </c>
      <c r="U75" s="1">
        <v>15.8</v>
      </c>
    </row>
    <row r="76" spans="1:21" x14ac:dyDescent="0.3">
      <c r="A76" t="s">
        <v>1591</v>
      </c>
      <c r="B76" t="s">
        <v>1408</v>
      </c>
      <c r="C76" t="s">
        <v>14</v>
      </c>
      <c r="D76" t="s">
        <v>74</v>
      </c>
      <c r="E76" t="str">
        <f>IFERROR(VLOOKUP(D76, 'Week Schedule'!A$1:B$28, 2, FALSE), "BYE")</f>
        <v>NO</v>
      </c>
      <c r="F76" s="1">
        <f>IFERROR(VLOOKUP(E76, DST!B$1:J$33, 9, FALSE), 0)</f>
        <v>0.2266666666666648</v>
      </c>
      <c r="G76">
        <f t="shared" si="1"/>
        <v>1.5</v>
      </c>
      <c r="H76" t="str">
        <f>IFERROR(VLOOKUP(D76,'Average Points per Game'!B$1:H$30, 3, FALSE), "")</f>
        <v/>
      </c>
      <c r="M76" s="1">
        <v>0</v>
      </c>
      <c r="N76" s="1">
        <v>1.5</v>
      </c>
      <c r="R76" s="1">
        <v>1.7</v>
      </c>
    </row>
    <row r="77" spans="1:21" x14ac:dyDescent="0.3">
      <c r="A77" t="s">
        <v>1599</v>
      </c>
      <c r="B77" t="s">
        <v>1436</v>
      </c>
      <c r="C77" t="s">
        <v>66</v>
      </c>
      <c r="D77" t="s">
        <v>12</v>
      </c>
      <c r="E77" t="str">
        <f>IFERROR(VLOOKUP(D77, 'Week Schedule'!A$1:B$28, 2, FALSE), "BYE")</f>
        <v>LAR</v>
      </c>
      <c r="F77" s="1">
        <f>IFERROR(VLOOKUP(E77, DST!B$1:J$33, 9, FALSE), 0)</f>
        <v>0.62666666666666515</v>
      </c>
      <c r="G77">
        <f t="shared" si="1"/>
        <v>0.75</v>
      </c>
      <c r="H77">
        <f>IFERROR(VLOOKUP(D77,'Average Points per Game'!B$1:H$30, 3, FALSE), "")</f>
        <v>31.7</v>
      </c>
      <c r="S77" s="1">
        <v>1.5</v>
      </c>
      <c r="U77" s="1">
        <v>0</v>
      </c>
    </row>
    <row r="78" spans="1:21" x14ac:dyDescent="0.3">
      <c r="A78" t="s">
        <v>1601</v>
      </c>
      <c r="B78" t="s">
        <v>1440</v>
      </c>
      <c r="C78" t="s">
        <v>1</v>
      </c>
      <c r="D78" t="s">
        <v>79</v>
      </c>
      <c r="E78" t="str">
        <f>IFERROR(VLOOKUP(D78, 'Week Schedule'!A$1:B$28, 2, FALSE), "BYE")</f>
        <v>CIN</v>
      </c>
      <c r="F78" s="1">
        <f>IFERROR(VLOOKUP(E78, DST!B$1:J$33, 9, FALSE), 0)</f>
        <v>2.6766666666666659</v>
      </c>
      <c r="G78">
        <f t="shared" si="1"/>
        <v>0.6</v>
      </c>
      <c r="H78">
        <f>IFERROR(VLOOKUP(D78,'Average Points per Game'!B$1:H$30, 3, FALSE), "")</f>
        <v>23.7</v>
      </c>
      <c r="R78" s="1">
        <v>1.5</v>
      </c>
      <c r="T78" s="1">
        <v>-0.3</v>
      </c>
    </row>
    <row r="79" spans="1:21" x14ac:dyDescent="0.3">
      <c r="A79" t="s">
        <v>1239</v>
      </c>
      <c r="B79" t="s">
        <v>1226</v>
      </c>
      <c r="C79" t="s">
        <v>14</v>
      </c>
      <c r="D79" t="s">
        <v>87</v>
      </c>
      <c r="E79" t="str">
        <f>IFERROR(VLOOKUP(D79, 'Week Schedule'!A$1:B$28, 2, FALSE), "BYE")</f>
        <v>LAC</v>
      </c>
      <c r="F79" s="1">
        <f>IFERROR(VLOOKUP(E79, DST!B$1:J$33, 9, FALSE), 0)</f>
        <v>-3.6233333333333348</v>
      </c>
      <c r="G79">
        <f t="shared" si="1"/>
        <v>1.4</v>
      </c>
      <c r="H79">
        <f>IFERROR(VLOOKUP(D79,'Average Points per Game'!B$1:H$30, 3, FALSE), "")</f>
        <v>23.3</v>
      </c>
      <c r="I79" s="1">
        <v>0</v>
      </c>
      <c r="J79" s="1">
        <v>0</v>
      </c>
      <c r="K79" s="1">
        <v>0</v>
      </c>
      <c r="L79" s="1">
        <v>0</v>
      </c>
      <c r="M79" s="1">
        <v>7.3</v>
      </c>
      <c r="O79" s="1">
        <v>12.5</v>
      </c>
      <c r="P79" s="1">
        <v>1.8</v>
      </c>
      <c r="Q79" s="1">
        <v>4.7</v>
      </c>
      <c r="R79" s="1">
        <v>1.3</v>
      </c>
      <c r="S79" s="1">
        <v>4.0999999999999996</v>
      </c>
      <c r="T79" s="1">
        <v>1.5</v>
      </c>
      <c r="U79" s="1">
        <v>0</v>
      </c>
    </row>
    <row r="80" spans="1:21" x14ac:dyDescent="0.3">
      <c r="A80" t="s">
        <v>1140</v>
      </c>
      <c r="B80" t="s">
        <v>1135</v>
      </c>
      <c r="C80" t="s">
        <v>6</v>
      </c>
      <c r="D80" t="s">
        <v>10</v>
      </c>
      <c r="E80" t="str">
        <f>IFERROR(VLOOKUP(D80, 'Week Schedule'!A$1:B$28, 2, FALSE), "BYE")</f>
        <v>BYE</v>
      </c>
      <c r="F80" s="1">
        <f>IFERROR(VLOOKUP(E80, DST!B$1:J$33, 9, FALSE), 0)</f>
        <v>0</v>
      </c>
      <c r="G80">
        <f t="shared" si="1"/>
        <v>2</v>
      </c>
      <c r="H80">
        <f>IFERROR(VLOOKUP(D80,'Average Points per Game'!B$1:H$30, 3, FALSE), "")</f>
        <v>28.7</v>
      </c>
      <c r="I80" s="1">
        <v>0</v>
      </c>
      <c r="J80" s="1">
        <v>0</v>
      </c>
      <c r="K80" s="1">
        <v>0.1</v>
      </c>
      <c r="L80" s="1">
        <v>20.399999999999999</v>
      </c>
      <c r="M80" s="1">
        <v>10.4</v>
      </c>
      <c r="N80" s="1">
        <v>0.9</v>
      </c>
      <c r="O80" s="1">
        <v>4.2</v>
      </c>
      <c r="P80" s="1">
        <v>-0.1</v>
      </c>
      <c r="Q80" s="1">
        <v>2</v>
      </c>
      <c r="R80" s="1">
        <v>6.7</v>
      </c>
      <c r="S80" s="1">
        <v>1.6</v>
      </c>
      <c r="T80" s="1">
        <v>2.2000000000000002</v>
      </c>
      <c r="U80" s="1">
        <v>3.2</v>
      </c>
    </row>
    <row r="81" spans="1:21" x14ac:dyDescent="0.3">
      <c r="A81" t="s">
        <v>1295</v>
      </c>
      <c r="B81" t="s">
        <v>1279</v>
      </c>
      <c r="C81" t="s">
        <v>14</v>
      </c>
      <c r="D81" t="s">
        <v>8</v>
      </c>
      <c r="E81" t="str">
        <f>IFERROR(VLOOKUP(D81, 'Week Schedule'!A$1:B$28, 2, FALSE), "BYE")</f>
        <v>NYG</v>
      </c>
      <c r="F81" s="1">
        <f>IFERROR(VLOOKUP(E81, DST!B$1:J$33, 9, FALSE), 0)</f>
        <v>0.17666666666666586</v>
      </c>
      <c r="G81">
        <f t="shared" si="1"/>
        <v>1.6</v>
      </c>
      <c r="H81">
        <f>IFERROR(VLOOKUP(D81,'Average Points per Game'!B$1:H$30, 3, FALSE), "")</f>
        <v>23</v>
      </c>
      <c r="I81" s="1">
        <v>1.6</v>
      </c>
      <c r="J81" s="1">
        <v>0</v>
      </c>
      <c r="K81" s="1">
        <v>3.1</v>
      </c>
      <c r="L81" s="1">
        <v>1.6</v>
      </c>
      <c r="M81" s="1">
        <v>1.2</v>
      </c>
      <c r="N81" s="1">
        <v>2.5</v>
      </c>
      <c r="O81" s="1">
        <v>10.5</v>
      </c>
      <c r="P81" s="1">
        <v>3.4</v>
      </c>
      <c r="Q81" s="1">
        <v>0</v>
      </c>
      <c r="R81" s="1">
        <v>0</v>
      </c>
    </row>
    <row r="82" spans="1:21" x14ac:dyDescent="0.3">
      <c r="A82" t="s">
        <v>1310</v>
      </c>
      <c r="B82" t="s">
        <v>1298</v>
      </c>
      <c r="C82" t="s">
        <v>66</v>
      </c>
      <c r="D82" t="s">
        <v>30</v>
      </c>
      <c r="E82" t="str">
        <f>IFERROR(VLOOKUP(D82, 'Week Schedule'!A$1:B$28, 2, FALSE), "BYE")</f>
        <v>MIA</v>
      </c>
      <c r="F82" s="1">
        <f>IFERROR(VLOOKUP(E82, DST!B$1:J$33, 9, FALSE), 0)</f>
        <v>-0.37333333333333485</v>
      </c>
      <c r="G82">
        <f t="shared" si="1"/>
        <v>1.5</v>
      </c>
      <c r="H82">
        <f>IFERROR(VLOOKUP(D82,'Average Points per Game'!B$1:H$30, 3, FALSE), "")</f>
        <v>18</v>
      </c>
      <c r="I82" s="1">
        <v>0</v>
      </c>
      <c r="J82" s="1">
        <v>0</v>
      </c>
      <c r="K82" s="1">
        <v>3.5</v>
      </c>
      <c r="L82" s="1">
        <v>3</v>
      </c>
      <c r="M82" s="1">
        <v>0</v>
      </c>
      <c r="N82" s="1">
        <v>2.7</v>
      </c>
      <c r="O82" s="1">
        <v>0</v>
      </c>
      <c r="P82" s="1">
        <v>4.4000000000000004</v>
      </c>
      <c r="Q82" s="1">
        <v>1.4</v>
      </c>
      <c r="R82" s="1">
        <v>3.7</v>
      </c>
      <c r="S82" s="1">
        <v>1.6</v>
      </c>
      <c r="U82" s="1">
        <v>1.3</v>
      </c>
    </row>
    <row r="83" spans="1:21" x14ac:dyDescent="0.3">
      <c r="A83" t="s">
        <v>1565</v>
      </c>
      <c r="B83" t="s">
        <v>1344</v>
      </c>
      <c r="C83" t="s">
        <v>66</v>
      </c>
      <c r="D83" t="s">
        <v>92</v>
      </c>
      <c r="E83" t="str">
        <f>IFERROR(VLOOKUP(D83, 'Week Schedule'!A$1:B$28, 2, FALSE), "BYE")</f>
        <v>KC</v>
      </c>
      <c r="F83" s="1">
        <f>IFERROR(VLOOKUP(E83, DST!B$1:J$33, 9, FALSE), 0)</f>
        <v>-1.6733333333333338</v>
      </c>
      <c r="G83">
        <f t="shared" si="1"/>
        <v>1.6</v>
      </c>
      <c r="H83">
        <f>IFERROR(VLOOKUP(D83,'Average Points per Game'!B$1:H$30, 3, FALSE), "")</f>
        <v>24.7</v>
      </c>
      <c r="I83" s="1">
        <v>5.3</v>
      </c>
      <c r="J83" s="1">
        <v>1.5</v>
      </c>
      <c r="K83" s="1">
        <v>3.5</v>
      </c>
      <c r="L83" s="1">
        <v>1.6</v>
      </c>
      <c r="N83" s="1">
        <v>0</v>
      </c>
      <c r="Q83" s="1">
        <v>1.6</v>
      </c>
      <c r="R83" s="1">
        <v>0</v>
      </c>
    </row>
    <row r="84" spans="1:21" x14ac:dyDescent="0.3">
      <c r="A84" t="s">
        <v>1574</v>
      </c>
      <c r="B84" t="s">
        <v>1378</v>
      </c>
      <c r="C84" t="s">
        <v>66</v>
      </c>
      <c r="D84" t="s">
        <v>74</v>
      </c>
      <c r="E84" t="str">
        <f>IFERROR(VLOOKUP(D84, 'Week Schedule'!A$1:B$28, 2, FALSE), "BYE")</f>
        <v>NO</v>
      </c>
      <c r="F84" s="1">
        <f>IFERROR(VLOOKUP(E84, DST!B$1:J$33, 9, FALSE), 0)</f>
        <v>0.2266666666666648</v>
      </c>
      <c r="G84">
        <f t="shared" si="1"/>
        <v>1.6</v>
      </c>
      <c r="H84" t="str">
        <f>IFERROR(VLOOKUP(D84,'Average Points per Game'!B$1:H$30, 3, FALSE), "")</f>
        <v/>
      </c>
      <c r="I84" s="1">
        <v>3.2</v>
      </c>
      <c r="J84" s="1">
        <v>4.5999999999999996</v>
      </c>
      <c r="K84" s="1">
        <v>0</v>
      </c>
      <c r="L84" s="1">
        <v>0</v>
      </c>
    </row>
    <row r="85" spans="1:21" x14ac:dyDescent="0.3">
      <c r="A85" t="s">
        <v>1576</v>
      </c>
      <c r="B85" t="s">
        <v>1381</v>
      </c>
      <c r="C85" t="s">
        <v>6</v>
      </c>
      <c r="D85" t="s">
        <v>8</v>
      </c>
      <c r="E85" t="str">
        <f>IFERROR(VLOOKUP(D85, 'Week Schedule'!A$1:B$28, 2, FALSE), "BYE")</f>
        <v>NYG</v>
      </c>
      <c r="F85" s="1">
        <f>IFERROR(VLOOKUP(E85, DST!B$1:J$33, 9, FALSE), 0)</f>
        <v>0.17666666666666586</v>
      </c>
      <c r="G85">
        <f t="shared" si="1"/>
        <v>1.6</v>
      </c>
      <c r="H85">
        <f>IFERROR(VLOOKUP(D85,'Average Points per Game'!B$1:H$30, 3, FALSE), "")</f>
        <v>23</v>
      </c>
      <c r="I85" s="1">
        <v>0</v>
      </c>
      <c r="O85" s="1">
        <v>5.7</v>
      </c>
      <c r="P85" s="1">
        <v>1.6</v>
      </c>
    </row>
    <row r="86" spans="1:21" x14ac:dyDescent="0.3">
      <c r="A86" t="s">
        <v>1591</v>
      </c>
      <c r="B86" t="s">
        <v>1409</v>
      </c>
      <c r="C86" t="s">
        <v>6</v>
      </c>
      <c r="D86" t="s">
        <v>28</v>
      </c>
      <c r="E86" t="str">
        <f>IFERROR(VLOOKUP(D86, 'Week Schedule'!A$1:B$28, 2, FALSE), "BYE")</f>
        <v>MIN</v>
      </c>
      <c r="F86" s="1">
        <f>IFERROR(VLOOKUP(E86, DST!B$1:J$33, 9, FALSE), 0)</f>
        <v>-2.3233333333333341</v>
      </c>
      <c r="G86">
        <f t="shared" si="1"/>
        <v>1.6</v>
      </c>
      <c r="H86">
        <f>IFERROR(VLOOKUP(D86,'Average Points per Game'!B$1:H$30, 3, FALSE), "")</f>
        <v>12</v>
      </c>
      <c r="O86" s="1">
        <v>1.7</v>
      </c>
      <c r="S86" s="1">
        <v>1.5</v>
      </c>
    </row>
    <row r="87" spans="1:21" x14ac:dyDescent="0.3">
      <c r="A87" t="s">
        <v>1415</v>
      </c>
      <c r="B87" t="s">
        <v>1411</v>
      </c>
      <c r="C87" t="s">
        <v>1</v>
      </c>
      <c r="D87" t="s">
        <v>47</v>
      </c>
      <c r="E87" t="str">
        <f>IFERROR(VLOOKUP(D87, 'Week Schedule'!A$1:B$28, 2, FALSE), "BYE")</f>
        <v>BYE</v>
      </c>
      <c r="F87" s="1">
        <f>IFERROR(VLOOKUP(E87, DST!B$1:J$33, 9, FALSE), 0)</f>
        <v>0</v>
      </c>
      <c r="G87">
        <f t="shared" si="1"/>
        <v>1.6</v>
      </c>
      <c r="H87">
        <f>IFERROR(VLOOKUP(D87,'Average Points per Game'!B$1:H$30, 3, FALSE), "")</f>
        <v>28</v>
      </c>
      <c r="K87" s="1">
        <v>3.2</v>
      </c>
      <c r="N87" s="1">
        <v>0</v>
      </c>
    </row>
    <row r="88" spans="1:21" x14ac:dyDescent="0.3">
      <c r="A88" t="s">
        <v>1433</v>
      </c>
      <c r="B88" t="s">
        <v>1432</v>
      </c>
      <c r="C88" t="s">
        <v>14</v>
      </c>
      <c r="D88" t="s">
        <v>176</v>
      </c>
      <c r="E88" t="str">
        <f>IFERROR(VLOOKUP(D88, 'Week Schedule'!A$1:B$28, 2, FALSE), "BYE")</f>
        <v>BYE</v>
      </c>
      <c r="F88" s="1">
        <f>IFERROR(VLOOKUP(E88, DST!B$1:J$33, 9, FALSE), 0)</f>
        <v>0</v>
      </c>
      <c r="G88">
        <f t="shared" si="1"/>
        <v>1.6</v>
      </c>
      <c r="H88" t="str">
        <f>IFERROR(VLOOKUP(D88,'Average Points per Game'!B$1:H$30, 3, FALSE), "")</f>
        <v/>
      </c>
      <c r="L88" s="1">
        <v>1.6</v>
      </c>
    </row>
    <row r="89" spans="1:21" x14ac:dyDescent="0.3">
      <c r="A89" t="s">
        <v>1342</v>
      </c>
      <c r="B89" t="s">
        <v>1336</v>
      </c>
      <c r="C89" t="s">
        <v>14</v>
      </c>
      <c r="D89" t="s">
        <v>19</v>
      </c>
      <c r="E89" t="str">
        <f>IFERROR(VLOOKUP(D89, 'Week Schedule'!A$1:B$28, 2, FALSE), "BYE")</f>
        <v>CAR</v>
      </c>
      <c r="F89" s="1">
        <f>IFERROR(VLOOKUP(E89, DST!B$1:J$33, 9, FALSE), 0)</f>
        <v>3.7766666666666655</v>
      </c>
      <c r="G89">
        <f t="shared" si="1"/>
        <v>0</v>
      </c>
      <c r="H89">
        <f>IFERROR(VLOOKUP(D89,'Average Points per Game'!B$1:H$30, 3, FALSE), "")</f>
        <v>29</v>
      </c>
      <c r="J89" s="1">
        <v>0</v>
      </c>
      <c r="K89" s="1">
        <v>3.3</v>
      </c>
      <c r="L89" s="1">
        <v>11.7</v>
      </c>
      <c r="O89" s="1">
        <v>0</v>
      </c>
      <c r="U89" s="1">
        <v>0</v>
      </c>
    </row>
    <row r="90" spans="1:21" x14ac:dyDescent="0.3">
      <c r="A90" t="s">
        <v>1352</v>
      </c>
      <c r="B90" t="s">
        <v>1358</v>
      </c>
      <c r="C90" t="s">
        <v>14</v>
      </c>
      <c r="D90" t="s">
        <v>108</v>
      </c>
      <c r="E90" t="str">
        <f>IFERROR(VLOOKUP(D90, 'Week Schedule'!A$1:B$28, 2, FALSE), "BYE")</f>
        <v>NYJ</v>
      </c>
      <c r="F90" s="1">
        <f>IFERROR(VLOOKUP(E90, DST!B$1:J$33, 9, FALSE), 0)</f>
        <v>0</v>
      </c>
      <c r="G90">
        <f t="shared" si="1"/>
        <v>0.95</v>
      </c>
      <c r="H90">
        <f>IFERROR(VLOOKUP(D90,'Average Points per Game'!B$1:H$30, 3, FALSE), "")</f>
        <v>28.3</v>
      </c>
      <c r="M90" s="1">
        <v>0</v>
      </c>
      <c r="O90" s="1">
        <v>0</v>
      </c>
      <c r="P90" s="1">
        <v>0</v>
      </c>
      <c r="Q90" s="1">
        <v>4.5</v>
      </c>
      <c r="R90" s="1">
        <v>3.7</v>
      </c>
      <c r="S90" s="1">
        <v>3.3</v>
      </c>
      <c r="T90" s="1">
        <v>0</v>
      </c>
      <c r="U90" s="1">
        <v>1.9</v>
      </c>
    </row>
    <row r="91" spans="1:21" x14ac:dyDescent="0.3">
      <c r="A91" t="s">
        <v>1546</v>
      </c>
      <c r="B91" t="s">
        <v>1204</v>
      </c>
      <c r="C91" t="s">
        <v>66</v>
      </c>
      <c r="D91" t="s">
        <v>12</v>
      </c>
      <c r="E91" t="str">
        <f>IFERROR(VLOOKUP(D91, 'Week Schedule'!A$1:B$28, 2, FALSE), "BYE")</f>
        <v>LAR</v>
      </c>
      <c r="F91" s="1">
        <f>IFERROR(VLOOKUP(E91, DST!B$1:J$33, 9, FALSE), 0)</f>
        <v>0.62666666666666515</v>
      </c>
      <c r="G91">
        <f t="shared" si="1"/>
        <v>2.5</v>
      </c>
      <c r="H91">
        <f>IFERROR(VLOOKUP(D91,'Average Points per Game'!B$1:H$30, 3, FALSE), "")</f>
        <v>31.7</v>
      </c>
      <c r="I91" s="1">
        <v>3.3</v>
      </c>
      <c r="J91" s="1">
        <v>0</v>
      </c>
      <c r="K91" s="1">
        <v>1.7</v>
      </c>
      <c r="L91" s="1">
        <v>1</v>
      </c>
      <c r="M91" s="1">
        <v>0</v>
      </c>
      <c r="N91" s="1">
        <v>8.1999999999999993</v>
      </c>
      <c r="O91" s="1">
        <v>1.5</v>
      </c>
      <c r="P91" s="1">
        <v>7</v>
      </c>
      <c r="Q91" s="1">
        <v>1.5</v>
      </c>
      <c r="R91" s="1">
        <v>6</v>
      </c>
      <c r="S91" s="1">
        <v>8</v>
      </c>
      <c r="U91" s="1">
        <v>7.6</v>
      </c>
    </row>
    <row r="92" spans="1:21" x14ac:dyDescent="0.3">
      <c r="A92" t="s">
        <v>1398</v>
      </c>
      <c r="B92" t="s">
        <v>1396</v>
      </c>
      <c r="C92" t="s">
        <v>66</v>
      </c>
      <c r="D92" t="s">
        <v>87</v>
      </c>
      <c r="E92" t="str">
        <f>IFERROR(VLOOKUP(D92, 'Week Schedule'!A$1:B$28, 2, FALSE), "BYE")</f>
        <v>LAC</v>
      </c>
      <c r="F92" s="1">
        <f>IFERROR(VLOOKUP(E92, DST!B$1:J$33, 9, FALSE), 0)</f>
        <v>-3.6233333333333348</v>
      </c>
      <c r="G92">
        <f t="shared" si="1"/>
        <v>1.6</v>
      </c>
      <c r="H92">
        <f>IFERROR(VLOOKUP(D92,'Average Points per Game'!B$1:H$30, 3, FALSE), "")</f>
        <v>23.3</v>
      </c>
      <c r="J92" s="1">
        <v>0</v>
      </c>
      <c r="Q92" s="1">
        <v>1.9</v>
      </c>
      <c r="R92" s="1">
        <v>1.6</v>
      </c>
      <c r="S92" s="1">
        <v>2.1</v>
      </c>
      <c r="T92" s="1">
        <v>0</v>
      </c>
    </row>
    <row r="93" spans="1:21" x14ac:dyDescent="0.3">
      <c r="A93" t="s">
        <v>1251</v>
      </c>
      <c r="B93" t="s">
        <v>1269</v>
      </c>
      <c r="C93" t="s">
        <v>66</v>
      </c>
      <c r="D93" t="s">
        <v>15</v>
      </c>
      <c r="E93" t="str">
        <f>IFERROR(VLOOKUP(D93, 'Week Schedule'!A$1:B$28, 2, FALSE), "BYE")</f>
        <v>DAL</v>
      </c>
      <c r="F93" s="1">
        <f>IFERROR(VLOOKUP(E93, DST!B$1:J$33, 9, FALSE), 0)</f>
        <v>2.6766666666666659</v>
      </c>
      <c r="G93">
        <f t="shared" si="1"/>
        <v>2.5499999999999998</v>
      </c>
      <c r="H93">
        <f>IFERROR(VLOOKUP(D93,'Average Points per Game'!B$1:H$30, 3, FALSE), "")</f>
        <v>33</v>
      </c>
      <c r="I93" s="1">
        <v>1.8</v>
      </c>
      <c r="N93" s="1">
        <v>0</v>
      </c>
      <c r="O93" s="1">
        <v>0</v>
      </c>
      <c r="P93" s="1">
        <v>0</v>
      </c>
      <c r="Q93" s="1">
        <v>3.4</v>
      </c>
      <c r="R93" s="1">
        <v>16.3</v>
      </c>
      <c r="S93" s="1">
        <v>3.3</v>
      </c>
      <c r="U93" s="1">
        <v>6.8</v>
      </c>
    </row>
    <row r="94" spans="1:21" x14ac:dyDescent="0.3">
      <c r="A94" t="s">
        <v>1255</v>
      </c>
      <c r="B94" t="s">
        <v>1256</v>
      </c>
      <c r="C94" t="s">
        <v>14</v>
      </c>
      <c r="D94" t="s">
        <v>10</v>
      </c>
      <c r="E94" t="str">
        <f>IFERROR(VLOOKUP(D94, 'Week Schedule'!A$1:B$28, 2, FALSE), "BYE")</f>
        <v>BYE</v>
      </c>
      <c r="F94" s="1">
        <f>IFERROR(VLOOKUP(E94, DST!B$1:J$33, 9, FALSE), 0)</f>
        <v>0</v>
      </c>
      <c r="G94">
        <f t="shared" si="1"/>
        <v>1.8</v>
      </c>
      <c r="H94">
        <f>IFERROR(VLOOKUP(D94,'Average Points per Game'!B$1:H$30, 3, FALSE), "")</f>
        <v>28.7</v>
      </c>
      <c r="I94" s="1">
        <v>4.8</v>
      </c>
      <c r="J94" s="1">
        <v>0</v>
      </c>
      <c r="K94" s="1">
        <v>7.4</v>
      </c>
      <c r="L94" s="1">
        <v>2.7</v>
      </c>
      <c r="M94" s="1">
        <v>4.9000000000000004</v>
      </c>
      <c r="N94" s="1">
        <v>1.5</v>
      </c>
      <c r="O94" s="1">
        <v>0</v>
      </c>
      <c r="P94" s="1">
        <v>1.8</v>
      </c>
      <c r="Q94" s="1">
        <v>0</v>
      </c>
      <c r="R94" s="1">
        <v>3.3</v>
      </c>
      <c r="S94" s="1">
        <v>0</v>
      </c>
      <c r="T94" s="1">
        <v>1.8</v>
      </c>
      <c r="U94" s="1">
        <v>3.3</v>
      </c>
    </row>
    <row r="95" spans="1:21" x14ac:dyDescent="0.3">
      <c r="A95" t="s">
        <v>1270</v>
      </c>
      <c r="B95" t="s">
        <v>1261</v>
      </c>
      <c r="C95" t="s">
        <v>6</v>
      </c>
      <c r="D95" t="s">
        <v>34</v>
      </c>
      <c r="E95" t="str">
        <f>IFERROR(VLOOKUP(D95, 'Week Schedule'!A$1:B$28, 2, FALSE), "BYE")</f>
        <v>ATL</v>
      </c>
      <c r="F95" s="1">
        <f>IFERROR(VLOOKUP(E95, DST!B$1:J$33, 9, FALSE), 0)</f>
        <v>0.67666666666666586</v>
      </c>
      <c r="G95">
        <f t="shared" si="1"/>
        <v>1.3</v>
      </c>
      <c r="H95">
        <f>IFERROR(VLOOKUP(D95,'Average Points per Game'!B$1:H$30, 3, FALSE), "")</f>
        <v>25.3</v>
      </c>
      <c r="I95" s="1">
        <v>7.2</v>
      </c>
      <c r="J95" s="1">
        <v>8.1999999999999993</v>
      </c>
      <c r="K95" s="1">
        <v>1.3</v>
      </c>
      <c r="L95" s="1">
        <v>2.2999999999999998</v>
      </c>
      <c r="M95" s="1">
        <v>5.9</v>
      </c>
      <c r="O95" s="1">
        <v>0.4</v>
      </c>
      <c r="P95" s="1">
        <v>0</v>
      </c>
      <c r="R95" s="1">
        <v>1.8</v>
      </c>
      <c r="S95" s="1">
        <v>0</v>
      </c>
      <c r="T95" s="1">
        <v>0</v>
      </c>
      <c r="U95" s="1">
        <v>0.2</v>
      </c>
    </row>
    <row r="96" spans="1:21" x14ac:dyDescent="0.3">
      <c r="A96" t="s">
        <v>1297</v>
      </c>
      <c r="B96" t="s">
        <v>1283</v>
      </c>
      <c r="C96" t="s">
        <v>6</v>
      </c>
      <c r="D96" t="s">
        <v>108</v>
      </c>
      <c r="E96" t="str">
        <f>IFERROR(VLOOKUP(D96, 'Week Schedule'!A$1:B$28, 2, FALSE), "BYE")</f>
        <v>NYJ</v>
      </c>
      <c r="F96" s="1">
        <f>IFERROR(VLOOKUP(E96, DST!B$1:J$33, 9, FALSE), 0)</f>
        <v>0</v>
      </c>
      <c r="G96">
        <f t="shared" si="1"/>
        <v>1.7</v>
      </c>
      <c r="H96">
        <f>IFERROR(VLOOKUP(D96,'Average Points per Game'!B$1:H$30, 3, FALSE), "")</f>
        <v>28.3</v>
      </c>
      <c r="J96" s="1">
        <v>0.4</v>
      </c>
      <c r="K96" s="1">
        <v>1.7</v>
      </c>
      <c r="L96" s="1">
        <v>3.2</v>
      </c>
      <c r="M96" s="1">
        <v>8.6</v>
      </c>
      <c r="O96" s="1">
        <v>3.3</v>
      </c>
      <c r="P96" s="1">
        <v>1.8</v>
      </c>
      <c r="Q96" s="1">
        <v>1.8</v>
      </c>
      <c r="R96" s="1">
        <v>0.3</v>
      </c>
      <c r="S96" s="1">
        <v>1.6</v>
      </c>
      <c r="T96" s="1">
        <v>0.8</v>
      </c>
      <c r="U96" s="1">
        <v>0</v>
      </c>
    </row>
    <row r="97" spans="1:21" x14ac:dyDescent="0.3">
      <c r="A97" t="s">
        <v>1299</v>
      </c>
      <c r="B97" t="s">
        <v>1288</v>
      </c>
      <c r="C97" t="s">
        <v>14</v>
      </c>
      <c r="D97" t="s">
        <v>108</v>
      </c>
      <c r="E97" t="str">
        <f>IFERROR(VLOOKUP(D97, 'Week Schedule'!A$1:B$28, 2, FALSE), "BYE")</f>
        <v>NYJ</v>
      </c>
      <c r="F97" s="1">
        <f>IFERROR(VLOOKUP(E97, DST!B$1:J$33, 9, FALSE), 0)</f>
        <v>0</v>
      </c>
      <c r="G97">
        <f t="shared" si="1"/>
        <v>1.3</v>
      </c>
      <c r="H97">
        <f>IFERROR(VLOOKUP(D97,'Average Points per Game'!B$1:H$30, 3, FALSE), "")</f>
        <v>28.3</v>
      </c>
      <c r="L97" s="1">
        <v>1.8</v>
      </c>
      <c r="M97" s="1">
        <v>0</v>
      </c>
      <c r="O97" s="1">
        <v>2.9</v>
      </c>
      <c r="P97" s="1">
        <v>0</v>
      </c>
      <c r="Q97" s="1">
        <v>0.9</v>
      </c>
      <c r="R97" s="1">
        <v>10.5</v>
      </c>
      <c r="S97" s="1">
        <v>4.8</v>
      </c>
      <c r="T97" s="1">
        <v>1.3</v>
      </c>
      <c r="U97" s="1">
        <v>0.8</v>
      </c>
    </row>
    <row r="98" spans="1:21" x14ac:dyDescent="0.3">
      <c r="A98" t="s">
        <v>1318</v>
      </c>
      <c r="B98" t="s">
        <v>1296</v>
      </c>
      <c r="C98" t="s">
        <v>14</v>
      </c>
      <c r="D98" t="s">
        <v>34</v>
      </c>
      <c r="E98" t="str">
        <f>IFERROR(VLOOKUP(D98, 'Week Schedule'!A$1:B$28, 2, FALSE), "BYE")</f>
        <v>ATL</v>
      </c>
      <c r="F98" s="1">
        <f>IFERROR(VLOOKUP(E98, DST!B$1:J$33, 9, FALSE), 0)</f>
        <v>0.67666666666666586</v>
      </c>
      <c r="G98">
        <f t="shared" si="1"/>
        <v>1.75</v>
      </c>
      <c r="H98">
        <f>IFERROR(VLOOKUP(D98,'Average Points per Game'!B$1:H$30, 3, FALSE), "")</f>
        <v>25.3</v>
      </c>
      <c r="I98" s="1">
        <v>0</v>
      </c>
      <c r="J98" s="1">
        <v>2.7</v>
      </c>
      <c r="K98" s="1">
        <v>1.8</v>
      </c>
      <c r="L98" s="1">
        <v>1.8</v>
      </c>
      <c r="M98" s="1">
        <v>0</v>
      </c>
      <c r="O98" s="1">
        <v>0</v>
      </c>
      <c r="P98" s="1">
        <v>8</v>
      </c>
      <c r="Q98" s="1">
        <v>1.7</v>
      </c>
      <c r="R98" s="1">
        <v>2.1</v>
      </c>
      <c r="S98" s="1">
        <v>2.6</v>
      </c>
      <c r="T98" s="1">
        <v>0</v>
      </c>
      <c r="U98" s="1">
        <v>0</v>
      </c>
    </row>
    <row r="99" spans="1:21" x14ac:dyDescent="0.3">
      <c r="A99" t="s">
        <v>1578</v>
      </c>
      <c r="B99" t="s">
        <v>1405</v>
      </c>
      <c r="C99" t="s">
        <v>14</v>
      </c>
      <c r="D99" t="s">
        <v>8</v>
      </c>
      <c r="E99" t="str">
        <f>IFERROR(VLOOKUP(D99, 'Week Schedule'!A$1:B$28, 2, FALSE), "BYE")</f>
        <v>NYG</v>
      </c>
      <c r="F99" s="1">
        <f>IFERROR(VLOOKUP(E99, DST!B$1:J$33, 9, FALSE), 0)</f>
        <v>0.17666666666666586</v>
      </c>
      <c r="G99">
        <f t="shared" si="1"/>
        <v>1.9</v>
      </c>
      <c r="H99">
        <f>IFERROR(VLOOKUP(D99,'Average Points per Game'!B$1:H$30, 3, FALSE), "")</f>
        <v>23</v>
      </c>
      <c r="R99" s="1">
        <v>1.8</v>
      </c>
      <c r="S99" s="1">
        <v>1.9</v>
      </c>
      <c r="U99" s="1">
        <v>3.5</v>
      </c>
    </row>
    <row r="100" spans="1:21" x14ac:dyDescent="0.3">
      <c r="A100" t="s">
        <v>1087</v>
      </c>
      <c r="B100" t="s">
        <v>1173</v>
      </c>
      <c r="C100" t="s">
        <v>14</v>
      </c>
      <c r="D100" t="s">
        <v>54</v>
      </c>
      <c r="E100" t="str">
        <f>IFERROR(VLOOKUP(D100, 'Week Schedule'!A$1:B$28, 2, FALSE), "BYE")</f>
        <v>BYE</v>
      </c>
      <c r="F100" s="1">
        <f>IFERROR(VLOOKUP(E100, DST!B$1:J$33, 9, FALSE), 0)</f>
        <v>0</v>
      </c>
      <c r="G100">
        <f t="shared" si="1"/>
        <v>2</v>
      </c>
      <c r="H100">
        <f>IFERROR(VLOOKUP(D100,'Average Points per Game'!B$1:H$30, 3, FALSE), "")</f>
        <v>36</v>
      </c>
      <c r="I100" s="1">
        <v>0</v>
      </c>
      <c r="J100" s="1">
        <v>2</v>
      </c>
      <c r="K100" s="1">
        <v>1.9</v>
      </c>
      <c r="L100" s="1">
        <v>0</v>
      </c>
      <c r="M100" s="1">
        <v>3.4</v>
      </c>
      <c r="N100" s="1">
        <v>0</v>
      </c>
      <c r="O100" s="1">
        <v>3.8</v>
      </c>
      <c r="P100" s="1">
        <v>1.8</v>
      </c>
      <c r="Q100" s="1">
        <v>1.4</v>
      </c>
      <c r="R100" s="1">
        <v>7</v>
      </c>
      <c r="S100" s="1">
        <v>13.3</v>
      </c>
      <c r="T100" s="1">
        <v>7.2</v>
      </c>
      <c r="U100" s="1">
        <v>19.899999999999999</v>
      </c>
    </row>
    <row r="101" spans="1:21" x14ac:dyDescent="0.3">
      <c r="A101" t="s">
        <v>1268</v>
      </c>
      <c r="B101" t="s">
        <v>1260</v>
      </c>
      <c r="C101" t="s">
        <v>6</v>
      </c>
      <c r="D101" t="s">
        <v>52</v>
      </c>
      <c r="E101" t="str">
        <f>IFERROR(VLOOKUP(D101, 'Week Schedule'!A$1:B$28, 2, FALSE), "BYE")</f>
        <v>TEN</v>
      </c>
      <c r="F101" s="1">
        <f>IFERROR(VLOOKUP(E101, DST!B$1:J$33, 9, FALSE), 0)</f>
        <v>2.3766666666666652</v>
      </c>
      <c r="G101">
        <f t="shared" si="1"/>
        <v>1.9</v>
      </c>
      <c r="H101">
        <f>IFERROR(VLOOKUP(D101,'Average Points per Game'!B$1:H$30, 3, FALSE), "")</f>
        <v>11</v>
      </c>
      <c r="J101" s="1">
        <v>2.6</v>
      </c>
      <c r="K101" s="1">
        <v>1.2</v>
      </c>
      <c r="L101" s="1">
        <v>0</v>
      </c>
      <c r="M101" s="1">
        <v>3</v>
      </c>
      <c r="N101" s="1">
        <v>6.4</v>
      </c>
      <c r="O101" s="1">
        <v>10</v>
      </c>
      <c r="P101" s="1">
        <v>3.3</v>
      </c>
      <c r="Q101" s="1">
        <v>0.6</v>
      </c>
      <c r="R101" s="1">
        <v>0</v>
      </c>
      <c r="S101" s="1">
        <v>0.3</v>
      </c>
    </row>
    <row r="102" spans="1:21" x14ac:dyDescent="0.3">
      <c r="A102" t="s">
        <v>1361</v>
      </c>
      <c r="B102" t="s">
        <v>1360</v>
      </c>
      <c r="C102" t="s">
        <v>66</v>
      </c>
      <c r="D102" t="s">
        <v>67</v>
      </c>
      <c r="E102" t="str">
        <f>IFERROR(VLOOKUP(D102, 'Week Schedule'!A$1:B$28, 2, FALSE), "BYE")</f>
        <v>TB</v>
      </c>
      <c r="F102" s="1">
        <f>IFERROR(VLOOKUP(E102, DST!B$1:J$33, 9, FALSE), 0)</f>
        <v>0.87666666666666515</v>
      </c>
      <c r="G102">
        <f t="shared" si="1"/>
        <v>1.9</v>
      </c>
      <c r="H102">
        <f>IFERROR(VLOOKUP(D102,'Average Points per Game'!B$1:H$30, 3, FALSE), "")</f>
        <v>18.3</v>
      </c>
      <c r="I102" s="1">
        <v>2.2999999999999998</v>
      </c>
      <c r="J102" s="1">
        <v>2.1</v>
      </c>
      <c r="K102" s="1">
        <v>1.7</v>
      </c>
      <c r="S102" s="1">
        <v>1.5</v>
      </c>
      <c r="T102" s="1">
        <v>3.1</v>
      </c>
      <c r="U102" s="1">
        <v>1.5</v>
      </c>
    </row>
    <row r="103" spans="1:21" x14ac:dyDescent="0.3">
      <c r="A103" t="s">
        <v>1575</v>
      </c>
      <c r="B103" t="s">
        <v>1380</v>
      </c>
      <c r="C103" t="s">
        <v>14</v>
      </c>
      <c r="D103" t="s">
        <v>97</v>
      </c>
      <c r="E103" t="str">
        <f>IFERROR(VLOOKUP(D103, 'Week Schedule'!A$1:B$28, 2, FALSE), "BYE")</f>
        <v>JAC</v>
      </c>
      <c r="F103" s="1">
        <f>IFERROR(VLOOKUP(E103, DST!B$1:J$33, 9, FALSE), 0)</f>
        <v>2.6766666666666659</v>
      </c>
      <c r="G103">
        <f t="shared" si="1"/>
        <v>1.9</v>
      </c>
      <c r="H103">
        <f>IFERROR(VLOOKUP(D103,'Average Points per Game'!B$1:H$30, 3, FALSE), "")</f>
        <v>21.3</v>
      </c>
      <c r="I103" s="1">
        <v>1.3</v>
      </c>
      <c r="J103" s="1">
        <v>0</v>
      </c>
      <c r="K103" s="1">
        <v>1.9</v>
      </c>
      <c r="L103" s="1">
        <v>2.2999999999999998</v>
      </c>
      <c r="N103" s="1">
        <v>2</v>
      </c>
    </row>
    <row r="104" spans="1:21" x14ac:dyDescent="0.3">
      <c r="A104" t="s">
        <v>1597</v>
      </c>
      <c r="B104" t="s">
        <v>1426</v>
      </c>
      <c r="C104" t="s">
        <v>14</v>
      </c>
      <c r="D104" t="s">
        <v>15</v>
      </c>
      <c r="E104" t="str">
        <f>IFERROR(VLOOKUP(D104, 'Week Schedule'!A$1:B$28, 2, FALSE), "BYE")</f>
        <v>DAL</v>
      </c>
      <c r="F104" s="1">
        <f>IFERROR(VLOOKUP(E104, DST!B$1:J$33, 9, FALSE), 0)</f>
        <v>2.6766666666666659</v>
      </c>
      <c r="G104">
        <f t="shared" si="1"/>
        <v>1.9</v>
      </c>
      <c r="H104">
        <f>IFERROR(VLOOKUP(D104,'Average Points per Game'!B$1:H$30, 3, FALSE), "")</f>
        <v>33</v>
      </c>
      <c r="Q104" s="1">
        <v>1.9</v>
      </c>
    </row>
    <row r="105" spans="1:21" x14ac:dyDescent="0.3">
      <c r="A105" t="s">
        <v>1257</v>
      </c>
      <c r="B105" t="s">
        <v>1244</v>
      </c>
      <c r="C105" t="s">
        <v>66</v>
      </c>
      <c r="D105" t="s">
        <v>97</v>
      </c>
      <c r="E105" t="str">
        <f>IFERROR(VLOOKUP(D105, 'Week Schedule'!A$1:B$28, 2, FALSE), "BYE")</f>
        <v>JAC</v>
      </c>
      <c r="F105" s="1">
        <f>IFERROR(VLOOKUP(E105, DST!B$1:J$33, 9, FALSE), 0)</f>
        <v>2.6766666666666659</v>
      </c>
      <c r="G105">
        <f t="shared" si="1"/>
        <v>1.55</v>
      </c>
      <c r="H105">
        <f>IFERROR(VLOOKUP(D105,'Average Points per Game'!B$1:H$30, 3, FALSE), "")</f>
        <v>21.3</v>
      </c>
      <c r="I105" s="1">
        <v>0</v>
      </c>
      <c r="J105" s="1">
        <v>3.3</v>
      </c>
      <c r="K105" s="1">
        <v>8.3000000000000007</v>
      </c>
      <c r="L105" s="1">
        <v>1.5</v>
      </c>
      <c r="N105" s="1">
        <v>1.2</v>
      </c>
      <c r="O105" s="1">
        <v>6.4</v>
      </c>
      <c r="P105" s="1">
        <v>5.3</v>
      </c>
      <c r="Q105" s="1">
        <v>2.2000000000000002</v>
      </c>
      <c r="R105" s="1">
        <v>0</v>
      </c>
      <c r="S105" s="1">
        <v>1.6</v>
      </c>
      <c r="T105" s="1">
        <v>0</v>
      </c>
      <c r="U105" s="1">
        <v>1.3</v>
      </c>
    </row>
    <row r="106" spans="1:21" x14ac:dyDescent="0.3">
      <c r="A106" t="s">
        <v>1243</v>
      </c>
      <c r="B106" t="s">
        <v>1233</v>
      </c>
      <c r="C106" t="s">
        <v>14</v>
      </c>
      <c r="D106" t="s">
        <v>135</v>
      </c>
      <c r="E106" t="str">
        <f>IFERROR(VLOOKUP(D106, 'Week Schedule'!A$1:B$28, 2, FALSE), "BYE")</f>
        <v>BYE</v>
      </c>
      <c r="F106" s="1">
        <f>IFERROR(VLOOKUP(E106, DST!B$1:J$33, 9, FALSE), 0)</f>
        <v>0</v>
      </c>
      <c r="G106">
        <f t="shared" si="1"/>
        <v>1.65</v>
      </c>
      <c r="H106" t="str">
        <f>IFERROR(VLOOKUP(D106,'Average Points per Game'!B$1:H$30, 3, FALSE), "")</f>
        <v/>
      </c>
      <c r="I106" s="1">
        <v>1.6</v>
      </c>
      <c r="J106" s="1">
        <v>9.1999999999999993</v>
      </c>
      <c r="K106" s="1">
        <v>3.3</v>
      </c>
      <c r="L106" s="1">
        <v>6</v>
      </c>
      <c r="M106" s="1">
        <v>2.2999999999999998</v>
      </c>
      <c r="N106" s="1">
        <v>1.4</v>
      </c>
      <c r="O106" s="1">
        <v>0</v>
      </c>
      <c r="Q106" s="1">
        <v>0</v>
      </c>
      <c r="R106" s="1">
        <v>7.2</v>
      </c>
      <c r="S106" s="1">
        <v>0</v>
      </c>
      <c r="T106" s="1">
        <v>1.7</v>
      </c>
      <c r="U106" s="1">
        <v>0</v>
      </c>
    </row>
    <row r="107" spans="1:21" x14ac:dyDescent="0.3">
      <c r="A107" t="s">
        <v>1333</v>
      </c>
      <c r="B107" t="s">
        <v>1324</v>
      </c>
      <c r="C107" t="s">
        <v>66</v>
      </c>
      <c r="D107" t="s">
        <v>67</v>
      </c>
      <c r="E107" t="str">
        <f>IFERROR(VLOOKUP(D107, 'Week Schedule'!A$1:B$28, 2, FALSE), "BYE")</f>
        <v>TB</v>
      </c>
      <c r="F107" s="1">
        <f>IFERROR(VLOOKUP(E107, DST!B$1:J$33, 9, FALSE), 0)</f>
        <v>0.87666666666666515</v>
      </c>
      <c r="G107">
        <f t="shared" si="1"/>
        <v>1.95</v>
      </c>
      <c r="H107">
        <f>IFERROR(VLOOKUP(D107,'Average Points per Game'!B$1:H$30, 3, FALSE), "")</f>
        <v>18.3</v>
      </c>
      <c r="I107" s="1">
        <v>0</v>
      </c>
      <c r="J107" s="1">
        <v>0</v>
      </c>
      <c r="K107" s="1">
        <v>0</v>
      </c>
      <c r="L107" s="1">
        <v>4.0999999999999996</v>
      </c>
      <c r="M107" s="1">
        <v>0</v>
      </c>
      <c r="N107" s="1">
        <v>5.4</v>
      </c>
      <c r="O107" s="1">
        <v>3.9</v>
      </c>
      <c r="Q107" s="1">
        <v>4.2</v>
      </c>
    </row>
    <row r="108" spans="1:21" x14ac:dyDescent="0.3">
      <c r="A108" t="s">
        <v>1249</v>
      </c>
      <c r="B108" t="s">
        <v>1218</v>
      </c>
      <c r="C108" t="s">
        <v>6</v>
      </c>
      <c r="D108" t="s">
        <v>26</v>
      </c>
      <c r="E108" t="str">
        <f>IFERROR(VLOOKUP(D108, 'Week Schedule'!A$1:B$28, 2, FALSE), "BYE")</f>
        <v>CHI</v>
      </c>
      <c r="F108" s="1">
        <f>IFERROR(VLOOKUP(E108, DST!B$1:J$33, 9, FALSE), 0)</f>
        <v>-1.4733333333333345</v>
      </c>
      <c r="G108">
        <f t="shared" si="1"/>
        <v>1.9500000000000002</v>
      </c>
      <c r="H108">
        <f>IFERROR(VLOOKUP(D108,'Average Points per Game'!B$1:H$30, 3, FALSE), "")</f>
        <v>12.3</v>
      </c>
      <c r="I108" s="1">
        <v>6</v>
      </c>
      <c r="J108" s="1">
        <v>4.9000000000000004</v>
      </c>
      <c r="K108" s="1">
        <v>1.6</v>
      </c>
      <c r="L108" s="1">
        <v>2.2000000000000002</v>
      </c>
      <c r="M108" s="1">
        <v>0</v>
      </c>
      <c r="N108" s="1">
        <v>10.6</v>
      </c>
      <c r="O108" s="1">
        <v>1.4</v>
      </c>
      <c r="P108" s="1">
        <v>1.7</v>
      </c>
      <c r="R108" s="1">
        <v>0</v>
      </c>
      <c r="S108" s="1">
        <v>3.2</v>
      </c>
      <c r="T108" s="1">
        <v>2.4</v>
      </c>
      <c r="U108" s="1">
        <v>-2.1</v>
      </c>
    </row>
    <row r="109" spans="1:21" x14ac:dyDescent="0.3">
      <c r="A109" t="s">
        <v>1165</v>
      </c>
      <c r="B109" t="s">
        <v>1185</v>
      </c>
      <c r="C109" t="s">
        <v>102</v>
      </c>
      <c r="D109" t="s">
        <v>15</v>
      </c>
      <c r="E109" t="str">
        <f>IFERROR(VLOOKUP(D109, 'Week Schedule'!A$1:B$28, 2, FALSE), "BYE")</f>
        <v>DAL</v>
      </c>
      <c r="F109" s="1">
        <f>IFERROR(VLOOKUP(E109, DST!B$1:J$33, 9, FALSE), 0)</f>
        <v>2.6766666666666659</v>
      </c>
      <c r="G109">
        <f t="shared" si="1"/>
        <v>2.5</v>
      </c>
      <c r="H109">
        <f>IFERROR(VLOOKUP(D109,'Average Points per Game'!B$1:H$30, 3, FALSE), "")</f>
        <v>33</v>
      </c>
      <c r="I109" s="1">
        <v>2</v>
      </c>
      <c r="J109" s="1">
        <v>9</v>
      </c>
      <c r="K109" s="1">
        <v>-2</v>
      </c>
      <c r="L109" s="1">
        <v>2</v>
      </c>
      <c r="M109" s="1">
        <v>1</v>
      </c>
      <c r="N109" s="1">
        <v>8</v>
      </c>
      <c r="O109" s="1">
        <v>15</v>
      </c>
      <c r="P109" s="1">
        <v>-4</v>
      </c>
      <c r="Q109" s="1">
        <v>10</v>
      </c>
      <c r="R109" s="1">
        <v>-4</v>
      </c>
      <c r="S109" s="1">
        <v>3</v>
      </c>
      <c r="U109" s="1">
        <v>8</v>
      </c>
    </row>
    <row r="110" spans="1:21" x14ac:dyDescent="0.3">
      <c r="A110" t="s">
        <v>1289</v>
      </c>
      <c r="B110" t="s">
        <v>1281</v>
      </c>
      <c r="C110" t="s">
        <v>14</v>
      </c>
      <c r="D110" t="s">
        <v>79</v>
      </c>
      <c r="E110" t="str">
        <f>IFERROR(VLOOKUP(D110, 'Week Schedule'!A$1:B$28, 2, FALSE), "BYE")</f>
        <v>CIN</v>
      </c>
      <c r="F110" s="1">
        <f>IFERROR(VLOOKUP(E110, DST!B$1:J$33, 9, FALSE), 0)</f>
        <v>2.6766666666666659</v>
      </c>
      <c r="G110">
        <f t="shared" si="1"/>
        <v>2</v>
      </c>
      <c r="H110">
        <f>IFERROR(VLOOKUP(D110,'Average Points per Game'!B$1:H$30, 3, FALSE), "")</f>
        <v>23.7</v>
      </c>
      <c r="I110" s="1">
        <v>2.8</v>
      </c>
      <c r="J110" s="1">
        <v>2</v>
      </c>
      <c r="K110" s="1">
        <v>3.4</v>
      </c>
      <c r="L110" s="1">
        <v>0</v>
      </c>
      <c r="M110" s="1">
        <v>2</v>
      </c>
      <c r="N110" s="1">
        <v>2.5</v>
      </c>
      <c r="P110" s="1">
        <v>0</v>
      </c>
      <c r="Q110" s="1">
        <v>4.5999999999999996</v>
      </c>
      <c r="R110" s="1">
        <v>1.4</v>
      </c>
      <c r="T110" s="1">
        <v>5.0999999999999996</v>
      </c>
      <c r="U110" s="1">
        <v>1</v>
      </c>
    </row>
    <row r="111" spans="1:21" x14ac:dyDescent="0.3">
      <c r="A111" t="s">
        <v>1304</v>
      </c>
      <c r="B111" t="s">
        <v>1290</v>
      </c>
      <c r="C111" t="s">
        <v>14</v>
      </c>
      <c r="D111" t="s">
        <v>47</v>
      </c>
      <c r="E111" t="str">
        <f>IFERROR(VLOOKUP(D111, 'Week Schedule'!A$1:B$28, 2, FALSE), "BYE")</f>
        <v>BYE</v>
      </c>
      <c r="F111" s="1">
        <f>IFERROR(VLOOKUP(E111, DST!B$1:J$33, 9, FALSE), 0)</f>
        <v>0</v>
      </c>
      <c r="G111">
        <f t="shared" si="1"/>
        <v>1.8</v>
      </c>
      <c r="H111">
        <f>IFERROR(VLOOKUP(D111,'Average Points per Game'!B$1:H$30, 3, FALSE), "")</f>
        <v>28</v>
      </c>
      <c r="I111" s="1">
        <v>0</v>
      </c>
      <c r="J111" s="1">
        <v>0</v>
      </c>
      <c r="K111" s="1">
        <v>3.8</v>
      </c>
      <c r="L111" s="1">
        <v>2</v>
      </c>
      <c r="M111" s="1">
        <v>0</v>
      </c>
      <c r="P111" s="1">
        <v>3.8</v>
      </c>
      <c r="Q111" s="1">
        <v>6.4</v>
      </c>
      <c r="R111" s="1">
        <v>1.1000000000000001</v>
      </c>
      <c r="S111" s="1">
        <v>3.3</v>
      </c>
      <c r="T111" s="1">
        <v>1.8</v>
      </c>
      <c r="U111" s="1">
        <v>0</v>
      </c>
    </row>
    <row r="112" spans="1:21" x14ac:dyDescent="0.3">
      <c r="A112" t="s">
        <v>1578</v>
      </c>
      <c r="B112" t="s">
        <v>1382</v>
      </c>
      <c r="C112" t="s">
        <v>6</v>
      </c>
      <c r="D112" t="s">
        <v>108</v>
      </c>
      <c r="E112" t="str">
        <f>IFERROR(VLOOKUP(D112, 'Week Schedule'!A$1:B$28, 2, FALSE), "BYE")</f>
        <v>NYJ</v>
      </c>
      <c r="F112" s="1">
        <f>IFERROR(VLOOKUP(E112, DST!B$1:J$33, 9, FALSE), 0)</f>
        <v>0</v>
      </c>
      <c r="G112">
        <f t="shared" si="1"/>
        <v>1.4</v>
      </c>
      <c r="H112">
        <f>IFERROR(VLOOKUP(D112,'Average Points per Game'!B$1:H$30, 3, FALSE), "")</f>
        <v>28.3</v>
      </c>
      <c r="I112" s="1">
        <v>2.6</v>
      </c>
      <c r="J112" s="1">
        <v>3.2</v>
      </c>
      <c r="K112" s="1">
        <v>1.4</v>
      </c>
      <c r="L112" s="1">
        <v>0</v>
      </c>
      <c r="U112" s="1">
        <v>0</v>
      </c>
    </row>
    <row r="113" spans="1:21" x14ac:dyDescent="0.3">
      <c r="A113" t="s">
        <v>1410</v>
      </c>
      <c r="B113" t="s">
        <v>1402</v>
      </c>
      <c r="C113" t="s">
        <v>6</v>
      </c>
      <c r="D113" t="s">
        <v>79</v>
      </c>
      <c r="E113" t="str">
        <f>IFERROR(VLOOKUP(D113, 'Week Schedule'!A$1:B$28, 2, FALSE), "BYE")</f>
        <v>CIN</v>
      </c>
      <c r="F113" s="1">
        <f>IFERROR(VLOOKUP(E113, DST!B$1:J$33, 9, FALSE), 0)</f>
        <v>2.6766666666666659</v>
      </c>
      <c r="G113">
        <f t="shared" si="1"/>
        <v>2</v>
      </c>
      <c r="H113">
        <f>IFERROR(VLOOKUP(D113,'Average Points per Game'!B$1:H$30, 3, FALSE), "")</f>
        <v>23.7</v>
      </c>
      <c r="P113" s="1">
        <v>3.2</v>
      </c>
      <c r="Q113" s="1">
        <v>0.8</v>
      </c>
    </row>
    <row r="114" spans="1:21" x14ac:dyDescent="0.3">
      <c r="A114" t="s">
        <v>1596</v>
      </c>
      <c r="B114" t="s">
        <v>1423</v>
      </c>
      <c r="C114" t="s">
        <v>551</v>
      </c>
      <c r="D114" t="s">
        <v>15</v>
      </c>
      <c r="E114" t="str">
        <f>IFERROR(VLOOKUP(D114, 'Week Schedule'!A$1:B$28, 2, FALSE), "BYE")</f>
        <v>DAL</v>
      </c>
      <c r="F114" s="1">
        <f>IFERROR(VLOOKUP(E114, DST!B$1:J$33, 9, FALSE), 0)</f>
        <v>2.6766666666666659</v>
      </c>
      <c r="G114">
        <f t="shared" si="1"/>
        <v>2</v>
      </c>
      <c r="H114">
        <f>IFERROR(VLOOKUP(D114,'Average Points per Game'!B$1:H$30, 3, FALSE), "")</f>
        <v>33</v>
      </c>
      <c r="I114" s="1">
        <v>2</v>
      </c>
    </row>
    <row r="115" spans="1:21" x14ac:dyDescent="0.3">
      <c r="A115" t="s">
        <v>1580</v>
      </c>
      <c r="B115" t="s">
        <v>1387</v>
      </c>
      <c r="C115" t="s">
        <v>6</v>
      </c>
      <c r="D115" t="s">
        <v>47</v>
      </c>
      <c r="E115" t="str">
        <f>IFERROR(VLOOKUP(D115, 'Week Schedule'!A$1:B$28, 2, FALSE), "BYE")</f>
        <v>BYE</v>
      </c>
      <c r="F115" s="1">
        <f>IFERROR(VLOOKUP(E115, DST!B$1:J$33, 9, FALSE), 0)</f>
        <v>0</v>
      </c>
      <c r="G115">
        <f t="shared" si="1"/>
        <v>2.0499999999999998</v>
      </c>
      <c r="H115">
        <f>IFERROR(VLOOKUP(D115,'Average Points per Game'!B$1:H$30, 3, FALSE), "")</f>
        <v>28</v>
      </c>
      <c r="K115" s="1">
        <v>2.2999999999999998</v>
      </c>
      <c r="L115" s="1">
        <v>1.8</v>
      </c>
      <c r="Q115" s="1">
        <v>2.2999999999999998</v>
      </c>
      <c r="R115" s="1">
        <v>0</v>
      </c>
    </row>
    <row r="116" spans="1:21" x14ac:dyDescent="0.3">
      <c r="A116" t="s">
        <v>1159</v>
      </c>
      <c r="B116" t="s">
        <v>1181</v>
      </c>
      <c r="C116" t="s">
        <v>14</v>
      </c>
      <c r="D116" t="s">
        <v>10</v>
      </c>
      <c r="E116" t="str">
        <f>IFERROR(VLOOKUP(D116, 'Week Schedule'!A$1:B$28, 2, FALSE), "BYE")</f>
        <v>BYE</v>
      </c>
      <c r="F116" s="1">
        <f>IFERROR(VLOOKUP(E116, DST!B$1:J$33, 9, FALSE), 0)</f>
        <v>0</v>
      </c>
      <c r="G116">
        <f t="shared" si="1"/>
        <v>3.3</v>
      </c>
      <c r="H116">
        <f>IFERROR(VLOOKUP(D116,'Average Points per Game'!B$1:H$30, 3, FALSE), "")</f>
        <v>28.7</v>
      </c>
      <c r="I116" s="1">
        <v>0</v>
      </c>
      <c r="J116" s="1">
        <v>3.7</v>
      </c>
      <c r="K116" s="1">
        <v>3.6</v>
      </c>
      <c r="L116" s="1">
        <v>1.4</v>
      </c>
      <c r="M116" s="1">
        <v>13.7</v>
      </c>
      <c r="N116" s="1">
        <v>2.1</v>
      </c>
      <c r="O116" s="1">
        <v>3.3</v>
      </c>
      <c r="P116" s="1">
        <v>1.6</v>
      </c>
      <c r="Q116" s="1">
        <v>3.4</v>
      </c>
      <c r="R116" s="1">
        <v>0.7</v>
      </c>
      <c r="S116" s="1">
        <v>1.4</v>
      </c>
      <c r="T116" s="1">
        <v>5.6</v>
      </c>
      <c r="U116" s="1">
        <v>7.9</v>
      </c>
    </row>
    <row r="117" spans="1:21" x14ac:dyDescent="0.3">
      <c r="A117" t="s">
        <v>1219</v>
      </c>
      <c r="B117" t="s">
        <v>1206</v>
      </c>
      <c r="C117" t="s">
        <v>14</v>
      </c>
      <c r="D117" t="s">
        <v>32</v>
      </c>
      <c r="E117" t="str">
        <f>IFERROR(VLOOKUP(D117, 'Week Schedule'!A$1:B$28, 2, FALSE), "BYE")</f>
        <v>BUF</v>
      </c>
      <c r="F117" s="1">
        <f>IFERROR(VLOOKUP(E117, DST!B$1:J$33, 9, FALSE), 0)</f>
        <v>-2.1233333333333348</v>
      </c>
      <c r="G117">
        <f t="shared" si="1"/>
        <v>0</v>
      </c>
      <c r="H117">
        <f>IFERROR(VLOOKUP(D117,'Average Points per Game'!B$1:H$30, 3, FALSE), "")</f>
        <v>23</v>
      </c>
      <c r="I117" s="1">
        <v>0</v>
      </c>
      <c r="J117" s="1">
        <v>4.2</v>
      </c>
      <c r="K117" s="1">
        <v>5.8</v>
      </c>
      <c r="L117" s="1">
        <v>12.2</v>
      </c>
      <c r="M117" s="1">
        <v>15.9</v>
      </c>
      <c r="O117" s="1">
        <v>0</v>
      </c>
      <c r="R117" s="1">
        <v>0</v>
      </c>
      <c r="S117" s="1">
        <v>0</v>
      </c>
      <c r="T117" s="1">
        <v>0</v>
      </c>
      <c r="U117" s="1">
        <v>0</v>
      </c>
    </row>
    <row r="118" spans="1:21" x14ac:dyDescent="0.3">
      <c r="A118" t="s">
        <v>1570</v>
      </c>
      <c r="B118" t="s">
        <v>1363</v>
      </c>
      <c r="C118" t="s">
        <v>14</v>
      </c>
      <c r="D118" t="s">
        <v>19</v>
      </c>
      <c r="E118" t="str">
        <f>IFERROR(VLOOKUP(D118, 'Week Schedule'!A$1:B$28, 2, FALSE), "BYE")</f>
        <v>CAR</v>
      </c>
      <c r="F118" s="1">
        <f>IFERROR(VLOOKUP(E118, DST!B$1:J$33, 9, FALSE), 0)</f>
        <v>3.7766666666666655</v>
      </c>
      <c r="G118">
        <f t="shared" si="1"/>
        <v>0</v>
      </c>
      <c r="H118">
        <f>IFERROR(VLOOKUP(D118,'Average Points per Game'!B$1:H$30, 3, FALSE), "")</f>
        <v>29</v>
      </c>
      <c r="I118" s="1">
        <v>0</v>
      </c>
      <c r="J118" s="1">
        <v>8.3000000000000007</v>
      </c>
      <c r="K118" s="1">
        <v>2.1</v>
      </c>
      <c r="T118" s="1">
        <v>0</v>
      </c>
      <c r="U118" s="1">
        <v>0</v>
      </c>
    </row>
    <row r="119" spans="1:21" x14ac:dyDescent="0.3">
      <c r="A119" t="s">
        <v>1284</v>
      </c>
      <c r="B119" t="s">
        <v>1267</v>
      </c>
      <c r="C119" t="s">
        <v>6</v>
      </c>
      <c r="D119" t="s">
        <v>111</v>
      </c>
      <c r="E119" t="str">
        <f>IFERROR(VLOOKUP(D119, 'Week Schedule'!A$1:B$28, 2, FALSE), "BYE")</f>
        <v>PIT</v>
      </c>
      <c r="F119" s="1">
        <f>IFERROR(VLOOKUP(E119, DST!B$1:J$33, 9, FALSE), 0)</f>
        <v>-2.1233333333333348</v>
      </c>
      <c r="G119">
        <f t="shared" si="1"/>
        <v>2.15</v>
      </c>
      <c r="H119">
        <f>IFERROR(VLOOKUP(D119,'Average Points per Game'!B$1:H$30, 3, FALSE), "")</f>
        <v>23.3</v>
      </c>
      <c r="I119" s="1">
        <v>0</v>
      </c>
      <c r="J119" s="1">
        <v>6.1</v>
      </c>
      <c r="K119" s="1">
        <v>0.5</v>
      </c>
      <c r="L119" s="1">
        <v>1.7</v>
      </c>
      <c r="M119" s="1">
        <v>7</v>
      </c>
      <c r="N119" s="1">
        <v>6.7</v>
      </c>
      <c r="O119" s="1">
        <v>0.5</v>
      </c>
      <c r="P119" s="1">
        <v>2.6</v>
      </c>
    </row>
    <row r="120" spans="1:21" x14ac:dyDescent="0.3">
      <c r="A120" t="s">
        <v>1364</v>
      </c>
      <c r="B120" t="s">
        <v>1355</v>
      </c>
      <c r="C120" t="s">
        <v>66</v>
      </c>
      <c r="D120" t="s">
        <v>30</v>
      </c>
      <c r="E120" t="str">
        <f>IFERROR(VLOOKUP(D120, 'Week Schedule'!A$1:B$28, 2, FALSE), "BYE")</f>
        <v>MIA</v>
      </c>
      <c r="F120" s="1">
        <f>IFERROR(VLOOKUP(E120, DST!B$1:J$33, 9, FALSE), 0)</f>
        <v>-0.37333333333333485</v>
      </c>
      <c r="G120">
        <f t="shared" si="1"/>
        <v>1.8</v>
      </c>
      <c r="H120">
        <f>IFERROR(VLOOKUP(D120,'Average Points per Game'!B$1:H$30, 3, FALSE), "")</f>
        <v>18</v>
      </c>
      <c r="Q120" s="1">
        <v>2.2000000000000002</v>
      </c>
      <c r="R120" s="1">
        <v>1.4</v>
      </c>
      <c r="S120" s="1">
        <v>8.1</v>
      </c>
      <c r="U120" s="1">
        <v>0</v>
      </c>
    </row>
    <row r="121" spans="1:21" x14ac:dyDescent="0.3">
      <c r="A121" t="s">
        <v>1192</v>
      </c>
      <c r="B121" t="s">
        <v>1191</v>
      </c>
      <c r="C121" t="s">
        <v>14</v>
      </c>
      <c r="D121" t="s">
        <v>40</v>
      </c>
      <c r="E121" t="str">
        <f>IFERROR(VLOOKUP(D121, 'Week Schedule'!A$1:B$28, 2, FALSE), "BYE")</f>
        <v>CLE</v>
      </c>
      <c r="F121" s="1">
        <f>IFERROR(VLOOKUP(E121, DST!B$1:J$33, 9, FALSE), 0)</f>
        <v>1.3766666666666652</v>
      </c>
      <c r="G121">
        <f t="shared" si="1"/>
        <v>3.75</v>
      </c>
      <c r="H121">
        <f>IFERROR(VLOOKUP(D121,'Average Points per Game'!B$1:H$30, 3, FALSE), "")</f>
        <v>27</v>
      </c>
      <c r="I121" s="1">
        <v>1.1000000000000001</v>
      </c>
      <c r="J121" s="1">
        <v>3.4</v>
      </c>
      <c r="K121" s="1">
        <v>0</v>
      </c>
      <c r="L121" s="1">
        <v>4.0999999999999996</v>
      </c>
      <c r="M121" s="1">
        <v>5.6</v>
      </c>
      <c r="N121" s="1">
        <v>0</v>
      </c>
      <c r="O121" s="1">
        <v>9.5</v>
      </c>
      <c r="P121" s="1">
        <v>10.199999999999999</v>
      </c>
      <c r="R121" s="1">
        <v>0</v>
      </c>
      <c r="S121" s="1">
        <v>0</v>
      </c>
      <c r="T121" s="1">
        <v>5.9</v>
      </c>
      <c r="U121" s="1">
        <v>5.3</v>
      </c>
    </row>
    <row r="122" spans="1:21" x14ac:dyDescent="0.3">
      <c r="A122" t="s">
        <v>1213</v>
      </c>
      <c r="B122" t="s">
        <v>1190</v>
      </c>
      <c r="C122" t="s">
        <v>6</v>
      </c>
      <c r="D122" t="s">
        <v>19</v>
      </c>
      <c r="E122" t="str">
        <f>IFERROR(VLOOKUP(D122, 'Week Schedule'!A$1:B$28, 2, FALSE), "BYE")</f>
        <v>CAR</v>
      </c>
      <c r="F122" s="1">
        <f>IFERROR(VLOOKUP(E122, DST!B$1:J$33, 9, FALSE), 0)</f>
        <v>3.7766666666666655</v>
      </c>
      <c r="G122">
        <f t="shared" si="1"/>
        <v>2.25</v>
      </c>
      <c r="H122">
        <f>IFERROR(VLOOKUP(D122,'Average Points per Game'!B$1:H$30, 3, FALSE), "")</f>
        <v>29</v>
      </c>
      <c r="I122" s="1">
        <v>2.2000000000000002</v>
      </c>
      <c r="J122" s="1">
        <v>0.6</v>
      </c>
      <c r="K122" s="1">
        <v>3.2</v>
      </c>
      <c r="L122" s="1">
        <v>0.9</v>
      </c>
      <c r="N122" s="1">
        <v>2.2999999999999998</v>
      </c>
      <c r="O122" s="1">
        <v>7.7</v>
      </c>
      <c r="P122" s="1">
        <v>1.9</v>
      </c>
      <c r="Q122" s="1">
        <v>2</v>
      </c>
      <c r="R122" s="1">
        <v>4.9000000000000004</v>
      </c>
      <c r="S122" s="1">
        <v>5.9</v>
      </c>
      <c r="T122" s="1">
        <v>8.1999999999999993</v>
      </c>
      <c r="U122" s="1">
        <v>0</v>
      </c>
    </row>
    <row r="123" spans="1:21" x14ac:dyDescent="0.3">
      <c r="A123" t="s">
        <v>1320</v>
      </c>
      <c r="B123" t="s">
        <v>1316</v>
      </c>
      <c r="C123" t="s">
        <v>6</v>
      </c>
      <c r="D123" t="s">
        <v>92</v>
      </c>
      <c r="E123" t="str">
        <f>IFERROR(VLOOKUP(D123, 'Week Schedule'!A$1:B$28, 2, FALSE), "BYE")</f>
        <v>KC</v>
      </c>
      <c r="F123" s="1">
        <f>IFERROR(VLOOKUP(E123, DST!B$1:J$33, 9, FALSE), 0)</f>
        <v>-1.6733333333333338</v>
      </c>
      <c r="G123">
        <f t="shared" si="1"/>
        <v>2</v>
      </c>
      <c r="H123">
        <f>IFERROR(VLOOKUP(D123,'Average Points per Game'!B$1:H$30, 3, FALSE), "")</f>
        <v>24.7</v>
      </c>
      <c r="N123" s="1">
        <v>13.1</v>
      </c>
      <c r="O123" s="1">
        <v>2.9</v>
      </c>
      <c r="P123" s="1">
        <v>1.6</v>
      </c>
      <c r="Q123" s="1">
        <v>0.7</v>
      </c>
      <c r="U123" s="1">
        <v>2</v>
      </c>
    </row>
    <row r="124" spans="1:21" x14ac:dyDescent="0.3">
      <c r="A124" t="s">
        <v>1194</v>
      </c>
      <c r="B124" t="s">
        <v>1164</v>
      </c>
      <c r="C124" t="s">
        <v>6</v>
      </c>
      <c r="D124" t="s">
        <v>126</v>
      </c>
      <c r="E124" t="str">
        <f>IFERROR(VLOOKUP(D124, 'Week Schedule'!A$1:B$28, 2, FALSE), "BYE")</f>
        <v>BYE</v>
      </c>
      <c r="F124" s="1">
        <f>IFERROR(VLOOKUP(E124, DST!B$1:J$33, 9, FALSE), 0)</f>
        <v>0</v>
      </c>
      <c r="G124">
        <f t="shared" si="1"/>
        <v>1.7</v>
      </c>
      <c r="H124">
        <f>IFERROR(VLOOKUP(D124,'Average Points per Game'!B$1:H$30, 3, FALSE), "")</f>
        <v>19.7</v>
      </c>
      <c r="I124" s="1">
        <v>0</v>
      </c>
      <c r="J124" s="1">
        <v>1.7</v>
      </c>
      <c r="K124" s="1">
        <v>7.6</v>
      </c>
      <c r="L124" s="1">
        <v>0.8</v>
      </c>
      <c r="M124" s="1">
        <v>18.3</v>
      </c>
      <c r="N124" s="1">
        <v>2.9</v>
      </c>
      <c r="O124" s="1">
        <v>5.9</v>
      </c>
      <c r="P124" s="1">
        <v>2.4</v>
      </c>
      <c r="Q124" s="1">
        <v>2.2999999999999998</v>
      </c>
      <c r="R124" s="1">
        <v>1.4</v>
      </c>
      <c r="S124" s="1">
        <v>1.3</v>
      </c>
      <c r="T124" s="1">
        <v>0</v>
      </c>
      <c r="U124" s="1">
        <v>0</v>
      </c>
    </row>
    <row r="125" spans="1:21" x14ac:dyDescent="0.3">
      <c r="A125" t="s">
        <v>1291</v>
      </c>
      <c r="B125" t="s">
        <v>1287</v>
      </c>
      <c r="C125" t="s">
        <v>14</v>
      </c>
      <c r="D125" t="s">
        <v>19</v>
      </c>
      <c r="E125" t="str">
        <f>IFERROR(VLOOKUP(D125, 'Week Schedule'!A$1:B$28, 2, FALSE), "BYE")</f>
        <v>CAR</v>
      </c>
      <c r="F125" s="1">
        <f>IFERROR(VLOOKUP(E125, DST!B$1:J$33, 9, FALSE), 0)</f>
        <v>3.7766666666666655</v>
      </c>
      <c r="G125">
        <f t="shared" si="1"/>
        <v>1.75</v>
      </c>
      <c r="H125">
        <f>IFERROR(VLOOKUP(D125,'Average Points per Game'!B$1:H$30, 3, FALSE), "")</f>
        <v>29</v>
      </c>
      <c r="I125" s="1">
        <v>0</v>
      </c>
      <c r="J125" s="1">
        <v>1.6</v>
      </c>
      <c r="K125" s="1">
        <v>2.8</v>
      </c>
      <c r="L125" s="1">
        <v>3.1</v>
      </c>
      <c r="N125" s="1">
        <v>3.3</v>
      </c>
      <c r="O125" s="1">
        <v>0</v>
      </c>
      <c r="P125" s="1">
        <v>0</v>
      </c>
      <c r="Q125" s="1">
        <v>4.5999999999999996</v>
      </c>
      <c r="R125" s="1">
        <v>3.7</v>
      </c>
      <c r="S125" s="1">
        <v>1.8</v>
      </c>
      <c r="T125" s="1">
        <v>1.4</v>
      </c>
      <c r="U125" s="1">
        <v>1.7</v>
      </c>
    </row>
    <row r="126" spans="1:21" x14ac:dyDescent="0.3">
      <c r="A126" t="s">
        <v>1379</v>
      </c>
      <c r="B126" t="s">
        <v>1375</v>
      </c>
      <c r="C126" t="s">
        <v>6</v>
      </c>
      <c r="D126" t="s">
        <v>79</v>
      </c>
      <c r="E126" t="str">
        <f>IFERROR(VLOOKUP(D126, 'Week Schedule'!A$1:B$28, 2, FALSE), "BYE")</f>
        <v>CIN</v>
      </c>
      <c r="F126" s="1">
        <f>IFERROR(VLOOKUP(E126, DST!B$1:J$33, 9, FALSE), 0)</f>
        <v>2.6766666666666659</v>
      </c>
      <c r="G126">
        <f t="shared" si="1"/>
        <v>2.2999999999999998</v>
      </c>
      <c r="H126">
        <f>IFERROR(VLOOKUP(D126,'Average Points per Game'!B$1:H$30, 3, FALSE), "")</f>
        <v>23.7</v>
      </c>
      <c r="I126" s="1">
        <v>0.4</v>
      </c>
      <c r="J126" s="1">
        <v>2.7</v>
      </c>
      <c r="K126" s="1">
        <v>2.2999999999999998</v>
      </c>
      <c r="L126" s="1">
        <v>0</v>
      </c>
      <c r="S126" s="1">
        <v>2.7</v>
      </c>
    </row>
    <row r="127" spans="1:21" x14ac:dyDescent="0.3">
      <c r="A127" t="s">
        <v>1595</v>
      </c>
      <c r="B127" t="s">
        <v>1420</v>
      </c>
      <c r="C127" t="s">
        <v>14</v>
      </c>
      <c r="D127" t="s">
        <v>108</v>
      </c>
      <c r="E127" t="str">
        <f>IFERROR(VLOOKUP(D127, 'Week Schedule'!A$1:B$28, 2, FALSE), "BYE")</f>
        <v>NYJ</v>
      </c>
      <c r="F127" s="1">
        <f>IFERROR(VLOOKUP(E127, DST!B$1:J$33, 9, FALSE), 0)</f>
        <v>0</v>
      </c>
      <c r="G127">
        <f t="shared" si="1"/>
        <v>2.2999999999999998</v>
      </c>
      <c r="H127">
        <f>IFERROR(VLOOKUP(D127,'Average Points per Game'!B$1:H$30, 3, FALSE), "")</f>
        <v>28.3</v>
      </c>
      <c r="J127" s="1">
        <v>2.2999999999999998</v>
      </c>
    </row>
    <row r="128" spans="1:21" x14ac:dyDescent="0.3">
      <c r="A128" t="s">
        <v>1291</v>
      </c>
      <c r="B128" t="s">
        <v>1311</v>
      </c>
      <c r="C128" t="s">
        <v>6</v>
      </c>
      <c r="D128" t="s">
        <v>44</v>
      </c>
      <c r="E128" t="str">
        <f>IFERROR(VLOOKUP(D128, 'Week Schedule'!A$1:B$28, 2, FALSE), "BYE")</f>
        <v>DET</v>
      </c>
      <c r="F128" s="1">
        <f>IFERROR(VLOOKUP(E128, DST!B$1:J$33, 9, FALSE), 0)</f>
        <v>-3.0233333333333352</v>
      </c>
      <c r="G128">
        <f t="shared" si="1"/>
        <v>3</v>
      </c>
      <c r="H128">
        <f>IFERROR(VLOOKUP(D128,'Average Points per Game'!B$1:H$30, 3, FALSE), "")</f>
        <v>29.3</v>
      </c>
      <c r="K128" s="1">
        <v>0.3</v>
      </c>
      <c r="N128" s="1">
        <v>2.1</v>
      </c>
      <c r="O128" s="1">
        <v>0</v>
      </c>
      <c r="P128" s="1">
        <v>2.7</v>
      </c>
      <c r="Q128" s="1">
        <v>7.1</v>
      </c>
      <c r="S128" s="1">
        <v>3.3</v>
      </c>
      <c r="T128" s="1">
        <v>3.6</v>
      </c>
      <c r="U128" s="1">
        <v>4.9000000000000004</v>
      </c>
    </row>
    <row r="129" spans="1:21" x14ac:dyDescent="0.3">
      <c r="A129" t="s">
        <v>1056</v>
      </c>
      <c r="B129" t="s">
        <v>1063</v>
      </c>
      <c r="C129" t="s">
        <v>14</v>
      </c>
      <c r="D129" t="s">
        <v>44</v>
      </c>
      <c r="E129" t="str">
        <f>IFERROR(VLOOKUP(D129, 'Week Schedule'!A$1:B$28, 2, FALSE), "BYE")</f>
        <v>DET</v>
      </c>
      <c r="F129" s="1">
        <f>IFERROR(VLOOKUP(E129, DST!B$1:J$33, 9, FALSE), 0)</f>
        <v>-3.0233333333333352</v>
      </c>
      <c r="G129">
        <f t="shared" si="1"/>
        <v>3.3</v>
      </c>
      <c r="H129">
        <f>IFERROR(VLOOKUP(D129,'Average Points per Game'!B$1:H$30, 3, FALSE), "")</f>
        <v>29.3</v>
      </c>
      <c r="I129" s="1">
        <v>0</v>
      </c>
      <c r="J129" s="1">
        <v>11.6</v>
      </c>
      <c r="K129" s="1">
        <v>0</v>
      </c>
      <c r="L129" s="1">
        <v>24.8</v>
      </c>
      <c r="M129" s="1">
        <v>4</v>
      </c>
      <c r="N129" s="1">
        <v>1.9</v>
      </c>
      <c r="O129" s="1">
        <v>13.8</v>
      </c>
      <c r="P129" s="1">
        <v>3.1</v>
      </c>
      <c r="Q129" s="1">
        <v>0</v>
      </c>
      <c r="S129" s="1">
        <v>0</v>
      </c>
      <c r="T129" s="1">
        <v>3.5</v>
      </c>
      <c r="U129" s="1">
        <v>7</v>
      </c>
    </row>
    <row r="130" spans="1:21" x14ac:dyDescent="0.3">
      <c r="A130" t="s">
        <v>1144</v>
      </c>
      <c r="B130" t="s">
        <v>1145</v>
      </c>
      <c r="C130" t="s">
        <v>14</v>
      </c>
      <c r="D130" t="s">
        <v>10</v>
      </c>
      <c r="E130" t="str">
        <f>IFERROR(VLOOKUP(D130, 'Week Schedule'!A$1:B$28, 2, FALSE), "BYE")</f>
        <v>BYE</v>
      </c>
      <c r="F130" s="1">
        <f>IFERROR(VLOOKUP(E130, DST!B$1:J$33, 9, FALSE), 0)</f>
        <v>0</v>
      </c>
      <c r="G130">
        <f t="shared" ref="G130:G193" si="2">IF(COUNT(I130:U130)&gt;=3,MEDIAN(I130:U130),AVERAGE(I130:U130))</f>
        <v>2.5</v>
      </c>
      <c r="H130">
        <f>IFERROR(VLOOKUP(D130,'Average Points per Game'!B$1:H$30, 3, FALSE), "")</f>
        <v>28.7</v>
      </c>
      <c r="I130" s="1">
        <v>2.5</v>
      </c>
      <c r="J130" s="1">
        <v>4.4000000000000004</v>
      </c>
      <c r="K130" s="1">
        <v>0</v>
      </c>
      <c r="L130" s="1">
        <v>14.5</v>
      </c>
      <c r="M130" s="1">
        <v>2</v>
      </c>
      <c r="N130" s="1">
        <v>6.7</v>
      </c>
      <c r="O130" s="1">
        <v>6.5</v>
      </c>
      <c r="P130" s="1">
        <v>0</v>
      </c>
      <c r="Q130" s="1">
        <v>6.8</v>
      </c>
      <c r="R130" s="1">
        <v>-0.2</v>
      </c>
      <c r="S130" s="1">
        <v>2</v>
      </c>
      <c r="T130" s="1">
        <v>1.8</v>
      </c>
      <c r="U130" s="1">
        <v>4.4000000000000004</v>
      </c>
    </row>
    <row r="131" spans="1:21" x14ac:dyDescent="0.3">
      <c r="A131" t="s">
        <v>1215</v>
      </c>
      <c r="B131" t="s">
        <v>1200</v>
      </c>
      <c r="C131" t="s">
        <v>14</v>
      </c>
      <c r="D131" t="s">
        <v>40</v>
      </c>
      <c r="E131" t="str">
        <f>IFERROR(VLOOKUP(D131, 'Week Schedule'!A$1:B$28, 2, FALSE), "BYE")</f>
        <v>CLE</v>
      </c>
      <c r="F131" s="1">
        <f>IFERROR(VLOOKUP(E131, DST!B$1:J$33, 9, FALSE), 0)</f>
        <v>1.3766666666666652</v>
      </c>
      <c r="G131">
        <f t="shared" si="2"/>
        <v>1.6</v>
      </c>
      <c r="H131">
        <f>IFERROR(VLOOKUP(D131,'Average Points per Game'!B$1:H$30, 3, FALSE), "")</f>
        <v>27</v>
      </c>
      <c r="I131" s="1">
        <v>0</v>
      </c>
      <c r="J131" s="1">
        <v>2.9</v>
      </c>
      <c r="K131" s="1">
        <v>6.4</v>
      </c>
      <c r="L131" s="1">
        <v>10.7</v>
      </c>
      <c r="M131" s="1">
        <v>4.5</v>
      </c>
      <c r="N131" s="1">
        <v>0</v>
      </c>
      <c r="O131" s="1">
        <v>2.5</v>
      </c>
      <c r="P131" s="1">
        <v>0</v>
      </c>
      <c r="Q131" s="1">
        <v>1.6</v>
      </c>
      <c r="R131" s="1">
        <v>10.199999999999999</v>
      </c>
      <c r="S131" s="1">
        <v>0</v>
      </c>
      <c r="T131" s="1">
        <v>0</v>
      </c>
      <c r="U131" s="1">
        <v>0</v>
      </c>
    </row>
    <row r="132" spans="1:21" x14ac:dyDescent="0.3">
      <c r="A132" t="s">
        <v>1232</v>
      </c>
      <c r="B132" t="s">
        <v>1248</v>
      </c>
      <c r="C132" t="s">
        <v>102</v>
      </c>
      <c r="D132" t="s">
        <v>67</v>
      </c>
      <c r="E132" t="str">
        <f>IFERROR(VLOOKUP(D132, 'Week Schedule'!A$1:B$28, 2, FALSE), "BYE")</f>
        <v>TB</v>
      </c>
      <c r="F132" s="1">
        <f>IFERROR(VLOOKUP(E132, DST!B$1:J$33, 9, FALSE), 0)</f>
        <v>0.87666666666666515</v>
      </c>
      <c r="G132">
        <f t="shared" si="2"/>
        <v>2.5</v>
      </c>
      <c r="H132">
        <f>IFERROR(VLOOKUP(D132,'Average Points per Game'!B$1:H$30, 3, FALSE), "")</f>
        <v>18.3</v>
      </c>
      <c r="I132" s="1">
        <v>1</v>
      </c>
      <c r="J132" s="1">
        <v>4</v>
      </c>
      <c r="K132" s="1">
        <v>-2</v>
      </c>
      <c r="L132" s="1">
        <v>9</v>
      </c>
      <c r="M132" s="1">
        <v>2</v>
      </c>
      <c r="N132" s="1">
        <v>2</v>
      </c>
      <c r="O132" s="1">
        <v>4</v>
      </c>
      <c r="P132" s="1">
        <v>3</v>
      </c>
      <c r="Q132" s="1">
        <v>5</v>
      </c>
      <c r="S132" s="1">
        <v>1</v>
      </c>
      <c r="T132" s="1">
        <v>0</v>
      </c>
      <c r="U132" s="1">
        <v>6</v>
      </c>
    </row>
    <row r="133" spans="1:21" x14ac:dyDescent="0.3">
      <c r="A133" t="s">
        <v>1550</v>
      </c>
      <c r="B133" t="s">
        <v>1238</v>
      </c>
      <c r="C133" t="s">
        <v>66</v>
      </c>
      <c r="D133" t="s">
        <v>47</v>
      </c>
      <c r="E133" t="str">
        <f>IFERROR(VLOOKUP(D133, 'Week Schedule'!A$1:B$28, 2, FALSE), "BYE")</f>
        <v>BYE</v>
      </c>
      <c r="F133" s="1">
        <f>IFERROR(VLOOKUP(E133, DST!B$1:J$33, 9, FALSE), 0)</f>
        <v>0</v>
      </c>
      <c r="G133">
        <f t="shared" si="2"/>
        <v>2.5</v>
      </c>
      <c r="H133">
        <f>IFERROR(VLOOKUP(D133,'Average Points per Game'!B$1:H$30, 3, FALSE), "")</f>
        <v>28</v>
      </c>
      <c r="I133" s="1">
        <v>0</v>
      </c>
      <c r="J133" s="1">
        <v>2.8</v>
      </c>
      <c r="K133" s="1">
        <v>0</v>
      </c>
      <c r="L133" s="1">
        <v>3.7</v>
      </c>
      <c r="M133" s="1">
        <v>2.6</v>
      </c>
      <c r="N133" s="1">
        <v>0</v>
      </c>
      <c r="O133" s="1">
        <v>2.5</v>
      </c>
      <c r="P133" s="1">
        <v>3.9</v>
      </c>
      <c r="Q133" s="1">
        <v>0</v>
      </c>
      <c r="R133" s="1">
        <v>1.2</v>
      </c>
      <c r="S133" s="1">
        <v>3.5</v>
      </c>
      <c r="T133" s="1">
        <v>11.6</v>
      </c>
      <c r="U133" s="1">
        <v>1.4</v>
      </c>
    </row>
    <row r="134" spans="1:21" x14ac:dyDescent="0.3">
      <c r="A134" t="s">
        <v>1101</v>
      </c>
      <c r="B134" t="s">
        <v>1094</v>
      </c>
      <c r="C134" t="s">
        <v>6</v>
      </c>
      <c r="D134" t="s">
        <v>44</v>
      </c>
      <c r="E134" t="str">
        <f>IFERROR(VLOOKUP(D134, 'Week Schedule'!A$1:B$28, 2, FALSE), "BYE")</f>
        <v>DET</v>
      </c>
      <c r="F134" s="1">
        <f>IFERROR(VLOOKUP(E134, DST!B$1:J$33, 9, FALSE), 0)</f>
        <v>-3.0233333333333352</v>
      </c>
      <c r="G134">
        <f t="shared" si="2"/>
        <v>2.6</v>
      </c>
      <c r="H134">
        <f>IFERROR(VLOOKUP(D134,'Average Points per Game'!B$1:H$30, 3, FALSE), "")</f>
        <v>29.3</v>
      </c>
      <c r="I134" s="1">
        <v>6.8</v>
      </c>
      <c r="J134" s="1">
        <v>0.9</v>
      </c>
      <c r="K134" s="1">
        <v>16.5</v>
      </c>
      <c r="L134" s="1">
        <v>2.7</v>
      </c>
      <c r="M134" s="1">
        <v>2.5</v>
      </c>
      <c r="N134" s="1">
        <v>8.3000000000000007</v>
      </c>
      <c r="O134" s="1">
        <v>1.1000000000000001</v>
      </c>
      <c r="P134" s="1">
        <v>2.2999999999999998</v>
      </c>
      <c r="Q134" s="1">
        <v>9.9</v>
      </c>
      <c r="S134" s="1">
        <v>1.7</v>
      </c>
      <c r="T134" s="1">
        <v>4.0999999999999996</v>
      </c>
      <c r="U134" s="1">
        <v>2</v>
      </c>
    </row>
    <row r="135" spans="1:21" x14ac:dyDescent="0.3">
      <c r="A135" t="s">
        <v>1184</v>
      </c>
      <c r="B135" t="s">
        <v>1198</v>
      </c>
      <c r="C135" t="s">
        <v>14</v>
      </c>
      <c r="D135" t="s">
        <v>135</v>
      </c>
      <c r="E135" t="str">
        <f>IFERROR(VLOOKUP(D135, 'Week Schedule'!A$1:B$28, 2, FALSE), "BYE")</f>
        <v>BYE</v>
      </c>
      <c r="F135" s="1">
        <f>IFERROR(VLOOKUP(E135, DST!B$1:J$33, 9, FALSE), 0)</f>
        <v>0</v>
      </c>
      <c r="G135">
        <f t="shared" si="2"/>
        <v>4.45</v>
      </c>
      <c r="H135" t="str">
        <f>IFERROR(VLOOKUP(D135,'Average Points per Game'!B$1:H$30, 3, FALSE), "")</f>
        <v/>
      </c>
      <c r="M135" s="1">
        <v>1.6</v>
      </c>
      <c r="N135" s="1">
        <v>2.9</v>
      </c>
      <c r="O135" s="1">
        <v>2.4</v>
      </c>
      <c r="P135" s="1">
        <v>0</v>
      </c>
      <c r="Q135" s="1">
        <v>8.1</v>
      </c>
      <c r="S135" s="1">
        <v>18</v>
      </c>
      <c r="T135" s="1">
        <v>6</v>
      </c>
      <c r="U135" s="1">
        <v>7.5</v>
      </c>
    </row>
    <row r="136" spans="1:21" x14ac:dyDescent="0.3">
      <c r="A136" t="s">
        <v>1307</v>
      </c>
      <c r="B136" t="s">
        <v>1322</v>
      </c>
      <c r="C136" t="s">
        <v>6</v>
      </c>
      <c r="D136" t="s">
        <v>32</v>
      </c>
      <c r="E136" t="str">
        <f>IFERROR(VLOOKUP(D136, 'Week Schedule'!A$1:B$28, 2, FALSE), "BYE")</f>
        <v>BUF</v>
      </c>
      <c r="F136" s="1">
        <f>IFERROR(VLOOKUP(E136, DST!B$1:J$33, 9, FALSE), 0)</f>
        <v>-2.1233333333333348</v>
      </c>
      <c r="G136">
        <f t="shared" si="2"/>
        <v>2.65</v>
      </c>
      <c r="H136">
        <f>IFERROR(VLOOKUP(D136,'Average Points per Game'!B$1:H$30, 3, FALSE), "")</f>
        <v>23</v>
      </c>
      <c r="I136" s="1">
        <v>0</v>
      </c>
      <c r="J136" s="1">
        <v>2.8</v>
      </c>
      <c r="M136" s="1">
        <v>4.3</v>
      </c>
      <c r="O136" s="1">
        <v>1.1000000000000001</v>
      </c>
      <c r="P136" s="1">
        <v>2.8</v>
      </c>
      <c r="Q136" s="1">
        <v>-0.1</v>
      </c>
      <c r="R136" s="1">
        <v>2.5</v>
      </c>
      <c r="S136" s="1">
        <v>3.8</v>
      </c>
      <c r="T136" s="1">
        <v>0.5</v>
      </c>
      <c r="U136" s="1">
        <v>4.2</v>
      </c>
    </row>
    <row r="137" spans="1:21" x14ac:dyDescent="0.3">
      <c r="A137" t="s">
        <v>1205</v>
      </c>
      <c r="B137" t="s">
        <v>1187</v>
      </c>
      <c r="C137" t="s">
        <v>6</v>
      </c>
      <c r="D137" t="s">
        <v>24</v>
      </c>
      <c r="E137" t="str">
        <f>IFERROR(VLOOKUP(D137, 'Week Schedule'!A$1:B$28, 2, FALSE), "BYE")</f>
        <v>SEA</v>
      </c>
      <c r="F137" s="1">
        <f>IFERROR(VLOOKUP(E137, DST!B$1:J$33, 9, FALSE), 0)</f>
        <v>-0.42333333333333378</v>
      </c>
      <c r="G137">
        <f t="shared" si="2"/>
        <v>2.6</v>
      </c>
      <c r="H137">
        <f>IFERROR(VLOOKUP(D137,'Average Points per Game'!B$1:H$30, 3, FALSE), "")</f>
        <v>19.7</v>
      </c>
      <c r="I137" s="1">
        <v>2.8</v>
      </c>
      <c r="J137" s="1">
        <v>2.7</v>
      </c>
      <c r="K137" s="1">
        <v>0.8</v>
      </c>
      <c r="L137" s="1">
        <v>5</v>
      </c>
      <c r="N137" s="1">
        <v>2.6</v>
      </c>
      <c r="O137" s="1">
        <v>0</v>
      </c>
      <c r="P137" s="1">
        <v>1</v>
      </c>
      <c r="Q137" s="1">
        <v>12.5</v>
      </c>
      <c r="R137" s="1">
        <v>10.7</v>
      </c>
      <c r="T137" s="1">
        <v>1.8</v>
      </c>
      <c r="U137" s="1">
        <v>2</v>
      </c>
    </row>
    <row r="138" spans="1:21" x14ac:dyDescent="0.3">
      <c r="A138" t="s">
        <v>1253</v>
      </c>
      <c r="B138" t="s">
        <v>1356</v>
      </c>
      <c r="C138" t="s">
        <v>1</v>
      </c>
      <c r="D138" t="s">
        <v>52</v>
      </c>
      <c r="E138" t="str">
        <f>IFERROR(VLOOKUP(D138, 'Week Schedule'!A$1:B$28, 2, FALSE), "BYE")</f>
        <v>TEN</v>
      </c>
      <c r="F138" s="1">
        <f>IFERROR(VLOOKUP(E138, DST!B$1:J$33, 9, FALSE), 0)</f>
        <v>2.3766666666666652</v>
      </c>
      <c r="G138">
        <f t="shared" si="2"/>
        <v>5.2</v>
      </c>
      <c r="H138">
        <f>IFERROR(VLOOKUP(D138,'Average Points per Game'!B$1:H$30, 3, FALSE), "")</f>
        <v>11</v>
      </c>
      <c r="K138" s="1">
        <v>-1.1000000000000001</v>
      </c>
      <c r="N138" s="1">
        <v>0.2</v>
      </c>
      <c r="R138" s="1">
        <v>7.2</v>
      </c>
      <c r="S138" s="1">
        <v>5.2</v>
      </c>
      <c r="U138" s="1">
        <v>20</v>
      </c>
    </row>
    <row r="139" spans="1:21" x14ac:dyDescent="0.3">
      <c r="A139" t="s">
        <v>1064</v>
      </c>
      <c r="B139" t="s">
        <v>1071</v>
      </c>
      <c r="C139" t="s">
        <v>6</v>
      </c>
      <c r="D139" t="s">
        <v>67</v>
      </c>
      <c r="E139" t="str">
        <f>IFERROR(VLOOKUP(D139, 'Week Schedule'!A$1:B$28, 2, FALSE), "BYE")</f>
        <v>TB</v>
      </c>
      <c r="F139" s="1">
        <f>IFERROR(VLOOKUP(E139, DST!B$1:J$33, 9, FALSE), 0)</f>
        <v>0.87666666666666515</v>
      </c>
      <c r="G139">
        <f t="shared" si="2"/>
        <v>4.05</v>
      </c>
      <c r="H139">
        <f>IFERROR(VLOOKUP(D139,'Average Points per Game'!B$1:H$30, 3, FALSE), "")</f>
        <v>18.3</v>
      </c>
      <c r="I139" s="1">
        <v>0</v>
      </c>
      <c r="J139" s="1">
        <v>2.2000000000000002</v>
      </c>
      <c r="K139" s="1">
        <v>3.3</v>
      </c>
      <c r="L139" s="1">
        <v>0</v>
      </c>
      <c r="M139" s="1">
        <v>14.1</v>
      </c>
      <c r="N139" s="1">
        <v>4.8</v>
      </c>
      <c r="O139" s="1">
        <v>0</v>
      </c>
      <c r="P139" s="1">
        <v>2.1</v>
      </c>
      <c r="Q139" s="1">
        <v>5.6</v>
      </c>
      <c r="S139" s="1">
        <v>10.7</v>
      </c>
      <c r="T139" s="1">
        <v>17.5</v>
      </c>
      <c r="U139" s="1">
        <v>7.3</v>
      </c>
    </row>
    <row r="140" spans="1:21" x14ac:dyDescent="0.3">
      <c r="A140" t="s">
        <v>1551</v>
      </c>
      <c r="B140" t="s">
        <v>1242</v>
      </c>
      <c r="C140" t="s">
        <v>14</v>
      </c>
      <c r="D140" t="s">
        <v>4</v>
      </c>
      <c r="E140" t="str">
        <f>IFERROR(VLOOKUP(D140, 'Week Schedule'!A$1:B$28, 2, FALSE), "BYE")</f>
        <v>LV</v>
      </c>
      <c r="F140" s="1">
        <f>IFERROR(VLOOKUP(E140, DST!B$1:J$33, 9, FALSE), 0)</f>
        <v>2.4266666666666659</v>
      </c>
      <c r="G140">
        <f t="shared" si="2"/>
        <v>2.7</v>
      </c>
      <c r="H140">
        <f>IFERROR(VLOOKUP(D140,'Average Points per Game'!B$1:H$30, 3, FALSE), "")</f>
        <v>25.3</v>
      </c>
      <c r="I140" s="1">
        <v>2.9</v>
      </c>
      <c r="J140" s="1">
        <v>0</v>
      </c>
      <c r="K140" s="1">
        <v>0</v>
      </c>
      <c r="L140" s="1">
        <v>11.6</v>
      </c>
      <c r="O140" s="1">
        <v>2.6</v>
      </c>
      <c r="P140" s="1">
        <v>4.9000000000000004</v>
      </c>
      <c r="Q140" s="1">
        <v>5.3</v>
      </c>
      <c r="R140" s="1">
        <v>0</v>
      </c>
      <c r="T140" s="1">
        <v>2.8</v>
      </c>
      <c r="U140" s="1">
        <v>0</v>
      </c>
    </row>
    <row r="141" spans="1:21" x14ac:dyDescent="0.3">
      <c r="A141" t="s">
        <v>1157</v>
      </c>
      <c r="B141" t="s">
        <v>1148</v>
      </c>
      <c r="C141" t="s">
        <v>6</v>
      </c>
      <c r="D141" t="s">
        <v>24</v>
      </c>
      <c r="E141" t="str">
        <f>IFERROR(VLOOKUP(D141, 'Week Schedule'!A$1:B$28, 2, FALSE), "BYE")</f>
        <v>SEA</v>
      </c>
      <c r="F141" s="1">
        <f>IFERROR(VLOOKUP(E141, DST!B$1:J$33, 9, FALSE), 0)</f>
        <v>-0.42333333333333378</v>
      </c>
      <c r="G141">
        <f t="shared" si="2"/>
        <v>2.35</v>
      </c>
      <c r="H141">
        <f>IFERROR(VLOOKUP(D141,'Average Points per Game'!B$1:H$30, 3, FALSE), "")</f>
        <v>19.7</v>
      </c>
      <c r="I141" s="1">
        <v>4.5999999999999996</v>
      </c>
      <c r="J141" s="1">
        <v>4.5999999999999996</v>
      </c>
      <c r="K141" s="1">
        <v>0.7</v>
      </c>
      <c r="L141" s="1">
        <v>3.4</v>
      </c>
      <c r="M141" s="1">
        <v>1</v>
      </c>
      <c r="N141" s="1">
        <v>11.4</v>
      </c>
      <c r="O141" s="1">
        <v>1.4</v>
      </c>
      <c r="P141" s="1">
        <v>0</v>
      </c>
      <c r="Q141" s="1">
        <v>16</v>
      </c>
      <c r="R141" s="1">
        <v>2.2000000000000002</v>
      </c>
      <c r="T141" s="1">
        <v>1.4</v>
      </c>
      <c r="U141" s="1">
        <v>2.5</v>
      </c>
    </row>
    <row r="142" spans="1:21" x14ac:dyDescent="0.3">
      <c r="A142" t="s">
        <v>1371</v>
      </c>
      <c r="B142" t="s">
        <v>1369</v>
      </c>
      <c r="C142" t="s">
        <v>6</v>
      </c>
      <c r="D142" t="s">
        <v>54</v>
      </c>
      <c r="E142" t="str">
        <f>IFERROR(VLOOKUP(D142, 'Week Schedule'!A$1:B$28, 2, FALSE), "BYE")</f>
        <v>BYE</v>
      </c>
      <c r="F142" s="1">
        <f>IFERROR(VLOOKUP(E142, DST!B$1:J$33, 9, FALSE), 0)</f>
        <v>0</v>
      </c>
      <c r="G142">
        <f t="shared" si="2"/>
        <v>2.8</v>
      </c>
      <c r="H142">
        <f>IFERROR(VLOOKUP(D142,'Average Points per Game'!B$1:H$30, 3, FALSE), "")</f>
        <v>36</v>
      </c>
      <c r="J142" s="1">
        <v>2.8</v>
      </c>
      <c r="K142" s="1">
        <v>7</v>
      </c>
      <c r="L142" s="1">
        <v>-0.4</v>
      </c>
    </row>
    <row r="143" spans="1:21" x14ac:dyDescent="0.3">
      <c r="A143" t="s">
        <v>1592</v>
      </c>
      <c r="B143" t="s">
        <v>1413</v>
      </c>
      <c r="C143" t="s">
        <v>6</v>
      </c>
      <c r="D143" t="s">
        <v>44</v>
      </c>
      <c r="E143" t="str">
        <f>IFERROR(VLOOKUP(D143, 'Week Schedule'!A$1:B$28, 2, FALSE), "BYE")</f>
        <v>DET</v>
      </c>
      <c r="F143" s="1">
        <f>IFERROR(VLOOKUP(E143, DST!B$1:J$33, 9, FALSE), 0)</f>
        <v>-3.0233333333333352</v>
      </c>
      <c r="G143">
        <f t="shared" si="2"/>
        <v>2.8</v>
      </c>
      <c r="H143">
        <f>IFERROR(VLOOKUP(D143,'Average Points per Game'!B$1:H$30, 3, FALSE), "")</f>
        <v>29.3</v>
      </c>
      <c r="J143" s="1">
        <v>2.8</v>
      </c>
    </row>
    <row r="144" spans="1:21" x14ac:dyDescent="0.3">
      <c r="A144" t="s">
        <v>1128</v>
      </c>
      <c r="B144" t="s">
        <v>1158</v>
      </c>
      <c r="C144" t="s">
        <v>14</v>
      </c>
      <c r="D144" t="s">
        <v>57</v>
      </c>
      <c r="E144" t="str">
        <f>IFERROR(VLOOKUP(D144, 'Week Schedule'!A$1:B$28, 2, FALSE), "BYE")</f>
        <v>PHI</v>
      </c>
      <c r="F144" s="1">
        <f>IFERROR(VLOOKUP(E144, DST!B$1:J$33, 9, FALSE), 0)</f>
        <v>-2.3733333333333348</v>
      </c>
      <c r="G144">
        <f t="shared" si="2"/>
        <v>3.5</v>
      </c>
      <c r="H144" t="str">
        <f>IFERROR(VLOOKUP(D144,'Average Points per Game'!B$1:H$30, 3, FALSE), "")</f>
        <v/>
      </c>
      <c r="I144" s="1">
        <v>2.4</v>
      </c>
      <c r="J144" s="1">
        <v>0</v>
      </c>
      <c r="K144" s="1">
        <v>0</v>
      </c>
      <c r="L144" s="1">
        <v>0</v>
      </c>
      <c r="M144" s="1">
        <v>3.3</v>
      </c>
      <c r="N144" s="1">
        <v>3.7</v>
      </c>
      <c r="O144" s="1">
        <v>0</v>
      </c>
      <c r="P144" s="1">
        <v>7.9</v>
      </c>
      <c r="Q144" s="1">
        <v>4</v>
      </c>
      <c r="R144" s="1">
        <v>3.8</v>
      </c>
      <c r="T144" s="1">
        <v>20.100000000000001</v>
      </c>
      <c r="U144" s="1">
        <v>9</v>
      </c>
    </row>
    <row r="145" spans="1:21" x14ac:dyDescent="0.3">
      <c r="A145" t="s">
        <v>1217</v>
      </c>
      <c r="B145" t="s">
        <v>1202</v>
      </c>
      <c r="C145" t="s">
        <v>66</v>
      </c>
      <c r="D145" t="s">
        <v>19</v>
      </c>
      <c r="E145" t="str">
        <f>IFERROR(VLOOKUP(D145, 'Week Schedule'!A$1:B$28, 2, FALSE), "BYE")</f>
        <v>CAR</v>
      </c>
      <c r="F145" s="1">
        <f>IFERROR(VLOOKUP(E145, DST!B$1:J$33, 9, FALSE), 0)</f>
        <v>3.7766666666666655</v>
      </c>
      <c r="G145">
        <f t="shared" si="2"/>
        <v>1.8</v>
      </c>
      <c r="H145">
        <f>IFERROR(VLOOKUP(D145,'Average Points per Game'!B$1:H$30, 3, FALSE), "")</f>
        <v>29</v>
      </c>
      <c r="I145" s="1">
        <v>2.1</v>
      </c>
      <c r="J145" s="1">
        <v>3.9</v>
      </c>
      <c r="K145" s="1">
        <v>0</v>
      </c>
      <c r="L145" s="1">
        <v>3.6</v>
      </c>
      <c r="N145" s="1">
        <v>10.7</v>
      </c>
      <c r="O145" s="1">
        <v>1.5</v>
      </c>
      <c r="P145" s="1">
        <v>8.8000000000000007</v>
      </c>
      <c r="Q145" s="1">
        <v>8</v>
      </c>
      <c r="R145" s="1">
        <v>0</v>
      </c>
      <c r="S145" s="1">
        <v>0</v>
      </c>
      <c r="T145" s="1">
        <v>0</v>
      </c>
      <c r="U145" s="1">
        <v>0</v>
      </c>
    </row>
    <row r="146" spans="1:21" x14ac:dyDescent="0.3">
      <c r="A146" t="s">
        <v>1586</v>
      </c>
      <c r="B146" t="s">
        <v>1394</v>
      </c>
      <c r="C146" t="s">
        <v>1</v>
      </c>
      <c r="D146" t="s">
        <v>111</v>
      </c>
      <c r="E146" t="str">
        <f>IFERROR(VLOOKUP(D146, 'Week Schedule'!A$1:B$28, 2, FALSE), "BYE")</f>
        <v>PIT</v>
      </c>
      <c r="F146" s="1">
        <f>IFERROR(VLOOKUP(E146, DST!B$1:J$33, 9, FALSE), 0)</f>
        <v>-2.1233333333333348</v>
      </c>
      <c r="G146">
        <f t="shared" si="2"/>
        <v>0</v>
      </c>
      <c r="H146">
        <f>IFERROR(VLOOKUP(D146,'Average Points per Game'!B$1:H$30, 3, FALSE), "")</f>
        <v>23.3</v>
      </c>
      <c r="O146" s="1">
        <v>5.7</v>
      </c>
      <c r="S146" s="1">
        <v>0</v>
      </c>
      <c r="T146" s="1">
        <v>0</v>
      </c>
    </row>
    <row r="147" spans="1:21" x14ac:dyDescent="0.3">
      <c r="A147" t="s">
        <v>1146</v>
      </c>
      <c r="B147" t="s">
        <v>1175</v>
      </c>
      <c r="C147" t="s">
        <v>66</v>
      </c>
      <c r="D147" t="s">
        <v>22</v>
      </c>
      <c r="E147" t="str">
        <f>IFERROR(VLOOKUP(D147, 'Week Schedule'!A$1:B$28, 2, FALSE), "BYE")</f>
        <v>ARI</v>
      </c>
      <c r="F147" s="1">
        <f>IFERROR(VLOOKUP(E147, DST!B$1:J$33, 9, FALSE), 0)</f>
        <v>-0.67333333333333378</v>
      </c>
      <c r="G147">
        <f t="shared" si="2"/>
        <v>3.9</v>
      </c>
      <c r="H147">
        <f>IFERROR(VLOOKUP(D147,'Average Points per Game'!B$1:H$30, 3, FALSE), "")</f>
        <v>20.7</v>
      </c>
      <c r="I147" s="1">
        <v>0</v>
      </c>
      <c r="J147" s="1">
        <v>0</v>
      </c>
      <c r="K147" s="1">
        <v>4.3</v>
      </c>
      <c r="L147" s="1">
        <v>10.7</v>
      </c>
      <c r="M147" s="1">
        <v>2.2999999999999998</v>
      </c>
      <c r="N147" s="1">
        <v>2.2999999999999998</v>
      </c>
      <c r="O147" s="1">
        <v>1.5</v>
      </c>
      <c r="P147" s="1">
        <v>5.4</v>
      </c>
      <c r="Q147" s="1">
        <v>6.7</v>
      </c>
      <c r="S147" s="1">
        <v>3.5</v>
      </c>
      <c r="T147" s="1">
        <v>4.9000000000000004</v>
      </c>
      <c r="U147" s="1">
        <v>9.4</v>
      </c>
    </row>
    <row r="148" spans="1:21" x14ac:dyDescent="0.3">
      <c r="A148" t="s">
        <v>1203</v>
      </c>
      <c r="B148" t="s">
        <v>1177</v>
      </c>
      <c r="C148" t="s">
        <v>66</v>
      </c>
      <c r="D148" t="s">
        <v>40</v>
      </c>
      <c r="E148" t="str">
        <f>IFERROR(VLOOKUP(D148, 'Week Schedule'!A$1:B$28, 2, FALSE), "BYE")</f>
        <v>CLE</v>
      </c>
      <c r="F148" s="1">
        <f>IFERROR(VLOOKUP(E148, DST!B$1:J$33, 9, FALSE), 0)</f>
        <v>1.3766666666666652</v>
      </c>
      <c r="G148">
        <f t="shared" si="2"/>
        <v>2.95</v>
      </c>
      <c r="H148">
        <f>IFERROR(VLOOKUP(D148,'Average Points per Game'!B$1:H$30, 3, FALSE), "")</f>
        <v>27</v>
      </c>
      <c r="I148" s="1">
        <v>1.5</v>
      </c>
      <c r="J148" s="1">
        <v>7.5</v>
      </c>
      <c r="K148" s="1">
        <v>0</v>
      </c>
      <c r="L148" s="1">
        <v>5.0999999999999996</v>
      </c>
      <c r="M148" s="1">
        <v>1.5</v>
      </c>
      <c r="N148" s="1">
        <v>1.9</v>
      </c>
      <c r="O148" s="1">
        <v>7.6</v>
      </c>
      <c r="P148" s="1">
        <v>3.9</v>
      </c>
      <c r="R148" s="1">
        <v>1.6</v>
      </c>
      <c r="S148" s="1">
        <v>6.2</v>
      </c>
      <c r="T148" s="1">
        <v>4.4000000000000004</v>
      </c>
      <c r="U148" s="1">
        <v>2</v>
      </c>
    </row>
    <row r="149" spans="1:21" x14ac:dyDescent="0.3">
      <c r="A149" t="s">
        <v>1302</v>
      </c>
      <c r="B149" t="s">
        <v>1285</v>
      </c>
      <c r="C149" t="s">
        <v>6</v>
      </c>
      <c r="D149" t="s">
        <v>79</v>
      </c>
      <c r="E149" t="str">
        <f>IFERROR(VLOOKUP(D149, 'Week Schedule'!A$1:B$28, 2, FALSE), "BYE")</f>
        <v>CIN</v>
      </c>
      <c r="F149" s="1">
        <f>IFERROR(VLOOKUP(E149, DST!B$1:J$33, 9, FALSE), 0)</f>
        <v>2.6766666666666659</v>
      </c>
      <c r="G149">
        <f t="shared" si="2"/>
        <v>2</v>
      </c>
      <c r="H149">
        <f>IFERROR(VLOOKUP(D149,'Average Points per Game'!B$1:H$30, 3, FALSE), "")</f>
        <v>23.7</v>
      </c>
      <c r="I149" s="1">
        <v>3.8</v>
      </c>
      <c r="J149" s="1">
        <v>0</v>
      </c>
      <c r="K149" s="1">
        <v>6.1</v>
      </c>
      <c r="L149" s="1">
        <v>4.2</v>
      </c>
      <c r="M149" s="1">
        <v>3.4</v>
      </c>
      <c r="N149" s="1">
        <v>0</v>
      </c>
      <c r="P149" s="1">
        <v>0</v>
      </c>
      <c r="Q149" s="1">
        <v>2.9</v>
      </c>
      <c r="R149" s="1">
        <v>0</v>
      </c>
      <c r="T149" s="1">
        <v>2</v>
      </c>
      <c r="U149" s="1">
        <v>0.4</v>
      </c>
    </row>
    <row r="150" spans="1:21" x14ac:dyDescent="0.3">
      <c r="A150" t="s">
        <v>1119</v>
      </c>
      <c r="B150" t="s">
        <v>1125</v>
      </c>
      <c r="C150" t="s">
        <v>14</v>
      </c>
      <c r="D150" t="s">
        <v>54</v>
      </c>
      <c r="E150" t="str">
        <f>IFERROR(VLOOKUP(D150, 'Week Schedule'!A$1:B$28, 2, FALSE), "BYE")</f>
        <v>BYE</v>
      </c>
      <c r="F150" s="1">
        <f>IFERROR(VLOOKUP(E150, DST!B$1:J$33, 9, FALSE), 0)</f>
        <v>0</v>
      </c>
      <c r="G150">
        <f t="shared" si="2"/>
        <v>3.05</v>
      </c>
      <c r="H150">
        <f>IFERROR(VLOOKUP(D150,'Average Points per Game'!B$1:H$30, 3, FALSE), "")</f>
        <v>36</v>
      </c>
      <c r="J150" s="1">
        <v>0</v>
      </c>
      <c r="K150" s="1">
        <v>3.1</v>
      </c>
      <c r="L150" s="1">
        <v>1.8</v>
      </c>
      <c r="M150" s="1">
        <v>3</v>
      </c>
      <c r="N150" s="1">
        <v>11.6</v>
      </c>
      <c r="O150" s="1">
        <v>10</v>
      </c>
      <c r="P150" s="1">
        <v>1.9</v>
      </c>
      <c r="Q150" s="1">
        <v>2.9</v>
      </c>
      <c r="R150" s="1">
        <v>1.9</v>
      </c>
      <c r="S150" s="1">
        <v>9.5</v>
      </c>
      <c r="T150" s="1">
        <v>5.0999999999999996</v>
      </c>
      <c r="U150" s="1">
        <v>4.8</v>
      </c>
    </row>
    <row r="151" spans="1:21" x14ac:dyDescent="0.3">
      <c r="A151" t="s">
        <v>1007</v>
      </c>
      <c r="B151" t="s">
        <v>1061</v>
      </c>
      <c r="C151" t="s">
        <v>102</v>
      </c>
      <c r="D151" t="s">
        <v>79</v>
      </c>
      <c r="E151" t="str">
        <f>IFERROR(VLOOKUP(D151, 'Week Schedule'!A$1:B$28, 2, FALSE), "BYE")</f>
        <v>CIN</v>
      </c>
      <c r="F151" s="1">
        <f>IFERROR(VLOOKUP(E151, DST!B$1:J$33, 9, FALSE), 0)</f>
        <v>2.6766666666666659</v>
      </c>
      <c r="G151">
        <f t="shared" si="2"/>
        <v>4</v>
      </c>
      <c r="H151">
        <f>IFERROR(VLOOKUP(D151,'Average Points per Game'!B$1:H$30, 3, FALSE), "")</f>
        <v>23.7</v>
      </c>
      <c r="I151" s="1">
        <v>17</v>
      </c>
      <c r="J151" s="1">
        <v>1</v>
      </c>
      <c r="K151" s="1">
        <v>-1</v>
      </c>
      <c r="L151" s="1">
        <v>4</v>
      </c>
      <c r="M151" s="1">
        <v>6</v>
      </c>
      <c r="N151" s="1">
        <v>-1</v>
      </c>
      <c r="P151" s="1">
        <v>1</v>
      </c>
      <c r="Q151" s="1">
        <v>4</v>
      </c>
      <c r="R151" s="1">
        <v>8</v>
      </c>
      <c r="S151" s="1">
        <v>2</v>
      </c>
      <c r="T151" s="1">
        <v>22</v>
      </c>
      <c r="U151" s="1">
        <v>17</v>
      </c>
    </row>
    <row r="152" spans="1:21" x14ac:dyDescent="0.3">
      <c r="A152" t="s">
        <v>1537</v>
      </c>
      <c r="B152" t="s">
        <v>1067</v>
      </c>
      <c r="C152" t="s">
        <v>102</v>
      </c>
      <c r="D152" t="s">
        <v>30</v>
      </c>
      <c r="E152" t="str">
        <f>IFERROR(VLOOKUP(D152, 'Week Schedule'!A$1:B$28, 2, FALSE), "BYE")</f>
        <v>MIA</v>
      </c>
      <c r="F152" s="1">
        <f>IFERROR(VLOOKUP(E152, DST!B$1:J$33, 9, FALSE), 0)</f>
        <v>-0.37333333333333485</v>
      </c>
      <c r="G152">
        <f t="shared" si="2"/>
        <v>4.5</v>
      </c>
      <c r="H152">
        <f>IFERROR(VLOOKUP(D152,'Average Points per Game'!B$1:H$30, 3, FALSE), "")</f>
        <v>18</v>
      </c>
      <c r="I152" s="1">
        <v>2</v>
      </c>
      <c r="J152" s="1">
        <v>11</v>
      </c>
      <c r="K152" s="1">
        <v>16</v>
      </c>
      <c r="L152" s="1">
        <v>6</v>
      </c>
      <c r="M152" s="1">
        <v>9</v>
      </c>
      <c r="N152" s="1">
        <v>2</v>
      </c>
      <c r="O152" s="1">
        <v>-3</v>
      </c>
      <c r="P152" s="1">
        <v>2</v>
      </c>
      <c r="Q152" s="1">
        <v>14</v>
      </c>
      <c r="R152" s="1">
        <v>0</v>
      </c>
      <c r="S152" s="1">
        <v>3</v>
      </c>
      <c r="U152" s="1">
        <v>16</v>
      </c>
    </row>
    <row r="153" spans="1:21" x14ac:dyDescent="0.3">
      <c r="A153" t="s">
        <v>1042</v>
      </c>
      <c r="B153" t="s">
        <v>1045</v>
      </c>
      <c r="C153" t="s">
        <v>66</v>
      </c>
      <c r="D153" t="s">
        <v>30</v>
      </c>
      <c r="E153" t="str">
        <f>IFERROR(VLOOKUP(D153, 'Week Schedule'!A$1:B$28, 2, FALSE), "BYE")</f>
        <v>MIA</v>
      </c>
      <c r="F153" s="1">
        <f>IFERROR(VLOOKUP(E153, DST!B$1:J$33, 9, FALSE), 0)</f>
        <v>-0.37333333333333485</v>
      </c>
      <c r="G153">
        <f t="shared" si="2"/>
        <v>4.3499999999999996</v>
      </c>
      <c r="H153">
        <f>IFERROR(VLOOKUP(D153,'Average Points per Game'!B$1:H$30, 3, FALSE), "")</f>
        <v>18</v>
      </c>
      <c r="I153" s="1">
        <v>1.6</v>
      </c>
      <c r="J153" s="1">
        <v>2</v>
      </c>
      <c r="K153" s="1">
        <v>14.3</v>
      </c>
      <c r="L153" s="1">
        <v>5.7</v>
      </c>
      <c r="M153" s="1">
        <v>11.5</v>
      </c>
      <c r="N153" s="1">
        <v>3</v>
      </c>
      <c r="O153" s="1">
        <v>10.7</v>
      </c>
      <c r="P153" s="1">
        <v>13.2</v>
      </c>
      <c r="Q153" s="1">
        <v>0.7</v>
      </c>
      <c r="R153" s="1">
        <v>1.8</v>
      </c>
      <c r="S153" s="1">
        <v>1.7</v>
      </c>
      <c r="U153" s="1">
        <v>7.2</v>
      </c>
    </row>
    <row r="154" spans="1:21" x14ac:dyDescent="0.3">
      <c r="A154" t="s">
        <v>1048</v>
      </c>
      <c r="B154" t="s">
        <v>1069</v>
      </c>
      <c r="C154" t="s">
        <v>6</v>
      </c>
      <c r="D154" t="s">
        <v>135</v>
      </c>
      <c r="E154" t="str">
        <f>IFERROR(VLOOKUP(D154, 'Week Schedule'!A$1:B$28, 2, FALSE), "BYE")</f>
        <v>BYE</v>
      </c>
      <c r="F154" s="1">
        <f>IFERROR(VLOOKUP(E154, DST!B$1:J$33, 9, FALSE), 0)</f>
        <v>0</v>
      </c>
      <c r="G154">
        <f t="shared" si="2"/>
        <v>5.5</v>
      </c>
      <c r="H154" t="str">
        <f>IFERROR(VLOOKUP(D154,'Average Points per Game'!B$1:H$30, 3, FALSE), "")</f>
        <v/>
      </c>
      <c r="I154" s="1">
        <v>1.8</v>
      </c>
      <c r="J154" s="1">
        <v>11.3</v>
      </c>
      <c r="K154" s="1">
        <v>6.7</v>
      </c>
      <c r="L154" s="1">
        <v>10.9</v>
      </c>
      <c r="M154" s="1">
        <v>6.6</v>
      </c>
      <c r="N154" s="1">
        <v>7.3</v>
      </c>
      <c r="O154" s="1">
        <v>2.2999999999999998</v>
      </c>
      <c r="P154" s="1">
        <v>0.7</v>
      </c>
      <c r="Q154" s="1">
        <v>2.1</v>
      </c>
      <c r="R154" s="1">
        <v>2.6</v>
      </c>
      <c r="S154" s="1">
        <v>3</v>
      </c>
      <c r="T154" s="1">
        <v>5.5</v>
      </c>
      <c r="U154" s="1">
        <v>12.2</v>
      </c>
    </row>
    <row r="155" spans="1:21" x14ac:dyDescent="0.3">
      <c r="A155" t="s">
        <v>1084</v>
      </c>
      <c r="B155" t="s">
        <v>1076</v>
      </c>
      <c r="C155" t="s">
        <v>102</v>
      </c>
      <c r="D155" t="s">
        <v>135</v>
      </c>
      <c r="E155" t="str">
        <f>IFERROR(VLOOKUP(D155, 'Week Schedule'!A$1:B$28, 2, FALSE), "BYE")</f>
        <v>BYE</v>
      </c>
      <c r="F155" s="1">
        <f>IFERROR(VLOOKUP(E155, DST!B$1:J$33, 9, FALSE), 0)</f>
        <v>0</v>
      </c>
      <c r="G155">
        <f t="shared" si="2"/>
        <v>4</v>
      </c>
      <c r="H155" t="str">
        <f>IFERROR(VLOOKUP(D155,'Average Points per Game'!B$1:H$30, 3, FALSE), "")</f>
        <v/>
      </c>
      <c r="I155" s="1">
        <v>11</v>
      </c>
      <c r="J155" s="1">
        <v>3</v>
      </c>
      <c r="K155" s="1">
        <v>2</v>
      </c>
      <c r="L155" s="1">
        <v>5</v>
      </c>
      <c r="M155" s="1">
        <v>10</v>
      </c>
      <c r="N155" s="1">
        <v>0</v>
      </c>
      <c r="O155" s="1">
        <v>-1</v>
      </c>
      <c r="P155" s="1">
        <v>1</v>
      </c>
      <c r="Q155" s="1">
        <v>4</v>
      </c>
      <c r="R155" s="1">
        <v>16</v>
      </c>
      <c r="S155" s="1">
        <v>-1</v>
      </c>
      <c r="T155" s="1">
        <v>9</v>
      </c>
      <c r="U155" s="1">
        <v>4</v>
      </c>
    </row>
    <row r="156" spans="1:21" x14ac:dyDescent="0.3">
      <c r="A156" t="s">
        <v>1146</v>
      </c>
      <c r="B156" t="s">
        <v>1123</v>
      </c>
      <c r="C156" t="s">
        <v>102</v>
      </c>
      <c r="D156" t="s">
        <v>97</v>
      </c>
      <c r="E156" t="str">
        <f>IFERROR(VLOOKUP(D156, 'Week Schedule'!A$1:B$28, 2, FALSE), "BYE")</f>
        <v>JAC</v>
      </c>
      <c r="F156" s="1">
        <f>IFERROR(VLOOKUP(E156, DST!B$1:J$33, 9, FALSE), 0)</f>
        <v>2.6766666666666659</v>
      </c>
      <c r="G156">
        <f t="shared" si="2"/>
        <v>3</v>
      </c>
      <c r="H156">
        <f>IFERROR(VLOOKUP(D156,'Average Points per Game'!B$1:H$30, 3, FALSE), "")</f>
        <v>21.3</v>
      </c>
      <c r="I156" s="1">
        <v>8</v>
      </c>
      <c r="J156" s="1">
        <v>2</v>
      </c>
      <c r="K156" s="1">
        <v>3</v>
      </c>
      <c r="L156" s="1">
        <v>10</v>
      </c>
      <c r="N156" s="1">
        <v>3</v>
      </c>
      <c r="O156" s="1">
        <v>0</v>
      </c>
      <c r="P156" s="1">
        <v>0</v>
      </c>
      <c r="Q156" s="1">
        <v>11</v>
      </c>
      <c r="R156" s="1">
        <v>0</v>
      </c>
      <c r="S156" s="1">
        <v>4</v>
      </c>
      <c r="T156" s="1">
        <v>10</v>
      </c>
      <c r="U156" s="1">
        <v>0</v>
      </c>
    </row>
    <row r="157" spans="1:21" x14ac:dyDescent="0.3">
      <c r="A157" t="s">
        <v>1152</v>
      </c>
      <c r="B157" t="s">
        <v>1197</v>
      </c>
      <c r="C157" t="s">
        <v>102</v>
      </c>
      <c r="D157" t="s">
        <v>28</v>
      </c>
      <c r="E157" t="str">
        <f>IFERROR(VLOOKUP(D157, 'Week Schedule'!A$1:B$28, 2, FALSE), "BYE")</f>
        <v>MIN</v>
      </c>
      <c r="F157" s="1">
        <f>IFERROR(VLOOKUP(E157, DST!B$1:J$33, 9, FALSE), 0)</f>
        <v>-2.3233333333333341</v>
      </c>
      <c r="G157">
        <f t="shared" si="2"/>
        <v>3</v>
      </c>
      <c r="H157">
        <f>IFERROR(VLOOKUP(D157,'Average Points per Game'!B$1:H$30, 3, FALSE), "")</f>
        <v>12</v>
      </c>
      <c r="I157" s="1">
        <v>3</v>
      </c>
      <c r="J157" s="1">
        <v>3</v>
      </c>
      <c r="K157" s="1">
        <v>2</v>
      </c>
      <c r="L157" s="1">
        <v>17</v>
      </c>
      <c r="M157" s="1">
        <v>2</v>
      </c>
      <c r="N157" s="1">
        <v>5</v>
      </c>
      <c r="O157" s="1">
        <v>0</v>
      </c>
      <c r="P157" s="1">
        <v>6</v>
      </c>
      <c r="Q157" s="1">
        <v>3</v>
      </c>
      <c r="R157" s="1">
        <v>1</v>
      </c>
      <c r="S157" s="1">
        <v>-3</v>
      </c>
      <c r="U157" s="1">
        <v>11</v>
      </c>
    </row>
    <row r="158" spans="1:21" x14ac:dyDescent="0.3">
      <c r="A158" t="s">
        <v>1547</v>
      </c>
      <c r="B158" t="s">
        <v>1155</v>
      </c>
      <c r="C158" t="s">
        <v>14</v>
      </c>
      <c r="D158" t="s">
        <v>2</v>
      </c>
      <c r="E158" t="str">
        <f>IFERROR(VLOOKUP(D158, 'Week Schedule'!A$1:B$28, 2, FALSE), "BYE")</f>
        <v>BYE</v>
      </c>
      <c r="F158" s="1">
        <f>IFERROR(VLOOKUP(E158, DST!B$1:J$33, 9, FALSE), 0)</f>
        <v>0</v>
      </c>
      <c r="G158">
        <f t="shared" si="2"/>
        <v>3</v>
      </c>
      <c r="H158">
        <f>IFERROR(VLOOKUP(D158,'Average Points per Game'!B$1:H$30, 3, FALSE), "")</f>
        <v>21.7</v>
      </c>
      <c r="I158" s="1">
        <v>1.6</v>
      </c>
      <c r="J158" s="1">
        <v>2.2999999999999998</v>
      </c>
      <c r="K158" s="1">
        <v>6.6</v>
      </c>
      <c r="L158" s="1">
        <v>3</v>
      </c>
      <c r="M158" s="1">
        <v>1.4</v>
      </c>
      <c r="N158" s="1">
        <v>3.5</v>
      </c>
      <c r="O158" s="1">
        <v>3</v>
      </c>
      <c r="P158" s="1">
        <v>12.6</v>
      </c>
      <c r="Q158" s="1">
        <v>3.9</v>
      </c>
      <c r="R158" s="1">
        <v>7.6</v>
      </c>
      <c r="S158" s="1">
        <v>0</v>
      </c>
      <c r="T158" s="1">
        <v>0</v>
      </c>
      <c r="U158" s="1">
        <v>0</v>
      </c>
    </row>
    <row r="159" spans="1:21" x14ac:dyDescent="0.3">
      <c r="A159" t="s">
        <v>1280</v>
      </c>
      <c r="B159" t="s">
        <v>1265</v>
      </c>
      <c r="C159" t="s">
        <v>551</v>
      </c>
      <c r="D159" t="s">
        <v>87</v>
      </c>
      <c r="E159" t="str">
        <f>IFERROR(VLOOKUP(D159, 'Week Schedule'!A$1:B$28, 2, FALSE), "BYE")</f>
        <v>LAC</v>
      </c>
      <c r="F159" s="1">
        <f>IFERROR(VLOOKUP(E159, DST!B$1:J$33, 9, FALSE), 0)</f>
        <v>-3.6233333333333348</v>
      </c>
      <c r="G159">
        <f t="shared" si="2"/>
        <v>5</v>
      </c>
      <c r="H159">
        <f>IFERROR(VLOOKUP(D159,'Average Points per Game'!B$1:H$30, 3, FALSE), "")</f>
        <v>23.3</v>
      </c>
      <c r="I159" s="1">
        <v>3</v>
      </c>
      <c r="R159" s="1">
        <v>7</v>
      </c>
      <c r="S159" s="1">
        <v>3</v>
      </c>
      <c r="T159" s="1">
        <v>13</v>
      </c>
    </row>
    <row r="160" spans="1:21" x14ac:dyDescent="0.3">
      <c r="A160" t="s">
        <v>1286</v>
      </c>
      <c r="B160" t="s">
        <v>1337</v>
      </c>
      <c r="C160" t="s">
        <v>551</v>
      </c>
      <c r="D160" t="s">
        <v>74</v>
      </c>
      <c r="E160" t="str">
        <f>IFERROR(VLOOKUP(D160, 'Week Schedule'!A$1:B$28, 2, FALSE), "BYE")</f>
        <v>NO</v>
      </c>
      <c r="F160" s="1">
        <f>IFERROR(VLOOKUP(E160, DST!B$1:J$33, 9, FALSE), 0)</f>
        <v>0.2266666666666648</v>
      </c>
      <c r="G160">
        <f t="shared" si="2"/>
        <v>3.5</v>
      </c>
      <c r="H160" t="str">
        <f>IFERROR(VLOOKUP(D160,'Average Points per Game'!B$1:H$30, 3, FALSE), "")</f>
        <v/>
      </c>
      <c r="I160" s="1">
        <v>8</v>
      </c>
      <c r="J160" s="1">
        <v>0</v>
      </c>
      <c r="K160" s="1">
        <v>0</v>
      </c>
      <c r="R160" s="1">
        <v>6</v>
      </c>
      <c r="T160" s="1">
        <v>1</v>
      </c>
      <c r="U160" s="1">
        <v>10</v>
      </c>
    </row>
    <row r="161" spans="1:21" x14ac:dyDescent="0.3">
      <c r="A161" t="s">
        <v>1331</v>
      </c>
      <c r="B161" t="s">
        <v>1321</v>
      </c>
      <c r="C161" t="s">
        <v>14</v>
      </c>
      <c r="D161" t="s">
        <v>4</v>
      </c>
      <c r="E161" t="str">
        <f>IFERROR(VLOOKUP(D161, 'Week Schedule'!A$1:B$28, 2, FALSE), "BYE")</f>
        <v>LV</v>
      </c>
      <c r="F161" s="1">
        <f>IFERROR(VLOOKUP(E161, DST!B$1:J$33, 9, FALSE), 0)</f>
        <v>2.4266666666666659</v>
      </c>
      <c r="G161">
        <f t="shared" si="2"/>
        <v>3</v>
      </c>
      <c r="H161">
        <f>IFERROR(VLOOKUP(D161,'Average Points per Game'!B$1:H$30, 3, FALSE), "")</f>
        <v>25.3</v>
      </c>
      <c r="P161" s="1">
        <v>8.8000000000000007</v>
      </c>
      <c r="Q161" s="1">
        <v>1.9</v>
      </c>
      <c r="R161" s="1">
        <v>3</v>
      </c>
      <c r="T161" s="1">
        <v>4</v>
      </c>
      <c r="U161" s="1">
        <v>0</v>
      </c>
    </row>
    <row r="162" spans="1:21" x14ac:dyDescent="0.3">
      <c r="A162" t="s">
        <v>1417</v>
      </c>
      <c r="B162" t="s">
        <v>1412</v>
      </c>
      <c r="C162" t="s">
        <v>551</v>
      </c>
      <c r="D162" t="s">
        <v>176</v>
      </c>
      <c r="E162" t="str">
        <f>IFERROR(VLOOKUP(D162, 'Week Schedule'!A$1:B$28, 2, FALSE), "BYE")</f>
        <v>BYE</v>
      </c>
      <c r="F162" s="1">
        <f>IFERROR(VLOOKUP(E162, DST!B$1:J$33, 9, FALSE), 0)</f>
        <v>0</v>
      </c>
      <c r="G162">
        <f t="shared" si="2"/>
        <v>3</v>
      </c>
      <c r="H162" t="str">
        <f>IFERROR(VLOOKUP(D162,'Average Points per Game'!B$1:H$30, 3, FALSE), "")</f>
        <v/>
      </c>
      <c r="Q162" s="1">
        <v>3</v>
      </c>
    </row>
    <row r="163" spans="1:21" x14ac:dyDescent="0.3">
      <c r="A163" t="s">
        <v>1286</v>
      </c>
      <c r="B163" t="s">
        <v>1306</v>
      </c>
      <c r="C163" t="s">
        <v>66</v>
      </c>
      <c r="D163" t="s">
        <v>54</v>
      </c>
      <c r="E163" t="str">
        <f>IFERROR(VLOOKUP(D163, 'Week Schedule'!A$1:B$28, 2, FALSE), "BYE")</f>
        <v>BYE</v>
      </c>
      <c r="F163" s="1">
        <f>IFERROR(VLOOKUP(E163, DST!B$1:J$33, 9, FALSE), 0)</f>
        <v>0</v>
      </c>
      <c r="G163">
        <f t="shared" si="2"/>
        <v>3.1</v>
      </c>
      <c r="H163">
        <f>IFERROR(VLOOKUP(D163,'Average Points per Game'!B$1:H$30, 3, FALSE), "")</f>
        <v>36</v>
      </c>
      <c r="M163" s="1">
        <v>1.5</v>
      </c>
      <c r="N163" s="1">
        <v>3.1</v>
      </c>
      <c r="O163" s="1">
        <v>7.1</v>
      </c>
      <c r="P163" s="1">
        <v>3.8</v>
      </c>
      <c r="Q163" s="1">
        <v>0</v>
      </c>
      <c r="R163" s="1">
        <v>4.0999999999999996</v>
      </c>
      <c r="S163" s="1">
        <v>0</v>
      </c>
      <c r="T163" s="1">
        <v>0</v>
      </c>
      <c r="U163" s="1">
        <v>5.4</v>
      </c>
    </row>
    <row r="164" spans="1:21" x14ac:dyDescent="0.3">
      <c r="A164" t="s">
        <v>1142</v>
      </c>
      <c r="B164" t="s">
        <v>1162</v>
      </c>
      <c r="C164" t="s">
        <v>14</v>
      </c>
      <c r="D164" t="s">
        <v>38</v>
      </c>
      <c r="E164" t="str">
        <f>IFERROR(VLOOKUP(D164, 'Week Schedule'!A$1:B$28, 2, FALSE), "BYE")</f>
        <v>GB</v>
      </c>
      <c r="F164" s="1">
        <f>IFERROR(VLOOKUP(E164, DST!B$1:J$33, 9, FALSE), 0)</f>
        <v>-1.4733333333333345</v>
      </c>
      <c r="G164">
        <f t="shared" si="2"/>
        <v>4.5</v>
      </c>
      <c r="H164">
        <f>IFERROR(VLOOKUP(D164,'Average Points per Game'!B$1:H$30, 3, FALSE), "")</f>
        <v>33</v>
      </c>
      <c r="J164" s="1">
        <v>3.2</v>
      </c>
      <c r="K164" s="1">
        <v>1.8</v>
      </c>
      <c r="L164" s="1">
        <v>7.2</v>
      </c>
      <c r="N164" s="1">
        <v>9.8000000000000007</v>
      </c>
      <c r="O164" s="1">
        <v>4.5</v>
      </c>
      <c r="P164" s="1">
        <v>0</v>
      </c>
      <c r="Q164" s="1">
        <v>3.2</v>
      </c>
      <c r="R164" s="1">
        <v>0</v>
      </c>
      <c r="S164" s="1">
        <v>5.6</v>
      </c>
      <c r="T164" s="1">
        <v>9.5</v>
      </c>
      <c r="U164" s="1">
        <v>6.8</v>
      </c>
    </row>
    <row r="165" spans="1:21" x14ac:dyDescent="0.3">
      <c r="A165" t="s">
        <v>1168</v>
      </c>
      <c r="B165" t="s">
        <v>1137</v>
      </c>
      <c r="C165" t="s">
        <v>14</v>
      </c>
      <c r="D165" t="s">
        <v>126</v>
      </c>
      <c r="E165" t="str">
        <f>IFERROR(VLOOKUP(D165, 'Week Schedule'!A$1:B$28, 2, FALSE), "BYE")</f>
        <v>BYE</v>
      </c>
      <c r="F165" s="1">
        <f>IFERROR(VLOOKUP(E165, DST!B$1:J$33, 9, FALSE), 0)</f>
        <v>0</v>
      </c>
      <c r="G165">
        <f t="shared" si="2"/>
        <v>2.9</v>
      </c>
      <c r="H165">
        <f>IFERROR(VLOOKUP(D165,'Average Points per Game'!B$1:H$30, 3, FALSE), "")</f>
        <v>19.7</v>
      </c>
      <c r="I165" s="1">
        <v>1.2</v>
      </c>
      <c r="J165" s="1">
        <v>4</v>
      </c>
      <c r="K165" s="1">
        <v>0</v>
      </c>
      <c r="L165" s="1">
        <v>1</v>
      </c>
      <c r="M165" s="1">
        <v>9.1999999999999993</v>
      </c>
      <c r="N165" s="1">
        <v>2.9</v>
      </c>
      <c r="O165" s="1">
        <v>5</v>
      </c>
      <c r="P165" s="1">
        <v>1.9</v>
      </c>
      <c r="Q165" s="1">
        <v>3.2</v>
      </c>
      <c r="R165" s="1">
        <v>13.1</v>
      </c>
      <c r="S165" s="1">
        <v>4.5</v>
      </c>
      <c r="T165" s="1">
        <v>2</v>
      </c>
      <c r="U165" s="1">
        <v>0</v>
      </c>
    </row>
    <row r="166" spans="1:21" x14ac:dyDescent="0.3">
      <c r="A166" t="s">
        <v>1176</v>
      </c>
      <c r="B166" t="s">
        <v>1169</v>
      </c>
      <c r="C166" t="s">
        <v>14</v>
      </c>
      <c r="D166" t="s">
        <v>67</v>
      </c>
      <c r="E166" t="str">
        <f>IFERROR(VLOOKUP(D166, 'Week Schedule'!A$1:B$28, 2, FALSE), "BYE")</f>
        <v>TB</v>
      </c>
      <c r="F166" s="1">
        <f>IFERROR(VLOOKUP(E166, DST!B$1:J$33, 9, FALSE), 0)</f>
        <v>0.87666666666666515</v>
      </c>
      <c r="G166">
        <f t="shared" si="2"/>
        <v>3.1</v>
      </c>
      <c r="H166">
        <f>IFERROR(VLOOKUP(D166,'Average Points per Game'!B$1:H$30, 3, FALSE), "")</f>
        <v>18.3</v>
      </c>
      <c r="I166" s="1">
        <v>1.9</v>
      </c>
      <c r="J166" s="1">
        <v>0.2</v>
      </c>
      <c r="K166" s="1">
        <v>0</v>
      </c>
      <c r="L166" s="1">
        <v>7.8</v>
      </c>
      <c r="M166" s="1">
        <v>2.7</v>
      </c>
      <c r="N166" s="1">
        <v>5.7</v>
      </c>
      <c r="O166" s="1">
        <v>3.7</v>
      </c>
      <c r="P166" s="1">
        <v>13.2</v>
      </c>
      <c r="Q166" s="1">
        <v>0</v>
      </c>
      <c r="S166" s="1">
        <v>5.9</v>
      </c>
      <c r="T166" s="1">
        <v>2.5</v>
      </c>
      <c r="U166" s="1">
        <v>3.5</v>
      </c>
    </row>
    <row r="167" spans="1:21" x14ac:dyDescent="0.3">
      <c r="A167" t="s">
        <v>1393</v>
      </c>
      <c r="B167" t="s">
        <v>1386</v>
      </c>
      <c r="C167" t="s">
        <v>14</v>
      </c>
      <c r="D167" t="s">
        <v>22</v>
      </c>
      <c r="E167" t="str">
        <f>IFERROR(VLOOKUP(D167, 'Week Schedule'!A$1:B$28, 2, FALSE), "BYE")</f>
        <v>ARI</v>
      </c>
      <c r="F167" s="1">
        <f>IFERROR(VLOOKUP(E167, DST!B$1:J$33, 9, FALSE), 0)</f>
        <v>-0.67333333333333378</v>
      </c>
      <c r="G167">
        <f t="shared" si="2"/>
        <v>0</v>
      </c>
      <c r="H167">
        <f>IFERROR(VLOOKUP(D167,'Average Points per Game'!B$1:H$30, 3, FALSE), "")</f>
        <v>20.7</v>
      </c>
      <c r="Q167" s="1">
        <v>6.4</v>
      </c>
      <c r="S167" s="1">
        <v>0</v>
      </c>
      <c r="T167" s="1">
        <v>0</v>
      </c>
      <c r="U167" s="1">
        <v>0</v>
      </c>
    </row>
    <row r="168" spans="1:21" x14ac:dyDescent="0.3">
      <c r="A168" t="s">
        <v>1201</v>
      </c>
      <c r="B168" t="s">
        <v>1193</v>
      </c>
      <c r="C168" t="s">
        <v>66</v>
      </c>
      <c r="D168" t="s">
        <v>24</v>
      </c>
      <c r="E168" t="str">
        <f>IFERROR(VLOOKUP(D168, 'Week Schedule'!A$1:B$28, 2, FALSE), "BYE")</f>
        <v>SEA</v>
      </c>
      <c r="F168" s="1">
        <f>IFERROR(VLOOKUP(E168, DST!B$1:J$33, 9, FALSE), 0)</f>
        <v>-0.42333333333333378</v>
      </c>
      <c r="G168">
        <f t="shared" si="2"/>
        <v>3.25</v>
      </c>
      <c r="H168">
        <f>IFERROR(VLOOKUP(D168,'Average Points per Game'!B$1:H$30, 3, FALSE), "")</f>
        <v>19.7</v>
      </c>
      <c r="I168" s="1">
        <v>3.2</v>
      </c>
      <c r="J168" s="1">
        <v>8.8000000000000007</v>
      </c>
      <c r="K168" s="1">
        <v>2.1</v>
      </c>
      <c r="L168" s="1">
        <v>3.2</v>
      </c>
      <c r="M168" s="1">
        <v>7.2</v>
      </c>
      <c r="N168" s="1">
        <v>0</v>
      </c>
      <c r="O168" s="1">
        <v>1.1000000000000001</v>
      </c>
      <c r="P168" s="1">
        <v>3.3</v>
      </c>
      <c r="Q168" s="1">
        <v>5.4</v>
      </c>
      <c r="R168" s="1">
        <v>3.3</v>
      </c>
      <c r="T168" s="1">
        <v>1.5</v>
      </c>
      <c r="U168" s="1">
        <v>4.3</v>
      </c>
    </row>
    <row r="169" spans="1:21" x14ac:dyDescent="0.3">
      <c r="A169" t="s">
        <v>1245</v>
      </c>
      <c r="B169" t="s">
        <v>1259</v>
      </c>
      <c r="C169" t="s">
        <v>6</v>
      </c>
      <c r="D169" t="s">
        <v>92</v>
      </c>
      <c r="E169" t="str">
        <f>IFERROR(VLOOKUP(D169, 'Week Schedule'!A$1:B$28, 2, FALSE), "BYE")</f>
        <v>KC</v>
      </c>
      <c r="F169" s="1">
        <f>IFERROR(VLOOKUP(E169, DST!B$1:J$33, 9, FALSE), 0)</f>
        <v>-1.6733333333333338</v>
      </c>
      <c r="G169">
        <f t="shared" si="2"/>
        <v>4.05</v>
      </c>
      <c r="H169">
        <f>IFERROR(VLOOKUP(D169,'Average Points per Game'!B$1:H$30, 3, FALSE), "")</f>
        <v>24.7</v>
      </c>
      <c r="I169" s="1">
        <v>3.8</v>
      </c>
      <c r="J169" s="1">
        <v>5.9</v>
      </c>
      <c r="K169" s="1">
        <v>0.9</v>
      </c>
      <c r="L169" s="1">
        <v>1.9</v>
      </c>
      <c r="R169" s="1">
        <v>5.5</v>
      </c>
      <c r="S169" s="1">
        <v>2.7</v>
      </c>
      <c r="T169" s="1">
        <v>7.1</v>
      </c>
      <c r="U169" s="1">
        <v>4.3</v>
      </c>
    </row>
    <row r="170" spans="1:21" x14ac:dyDescent="0.3">
      <c r="A170" t="s">
        <v>1554</v>
      </c>
      <c r="B170" t="s">
        <v>1334</v>
      </c>
      <c r="C170" t="s">
        <v>66</v>
      </c>
      <c r="D170" t="s">
        <v>57</v>
      </c>
      <c r="E170" t="str">
        <f>IFERROR(VLOOKUP(D170, 'Week Schedule'!A$1:B$28, 2, FALSE), "BYE")</f>
        <v>PHI</v>
      </c>
      <c r="F170" s="1">
        <f>IFERROR(VLOOKUP(E170, DST!B$1:J$33, 9, FALSE), 0)</f>
        <v>-2.3733333333333348</v>
      </c>
      <c r="G170">
        <f t="shared" si="2"/>
        <v>3.3</v>
      </c>
      <c r="H170" t="str">
        <f>IFERROR(VLOOKUP(D170,'Average Points per Game'!B$1:H$30, 3, FALSE), "")</f>
        <v/>
      </c>
      <c r="J170" s="1">
        <v>5.3</v>
      </c>
      <c r="K170" s="1">
        <v>5.9</v>
      </c>
      <c r="L170" s="1">
        <v>0</v>
      </c>
      <c r="M170" s="1">
        <v>-0.3</v>
      </c>
      <c r="P170" s="1">
        <v>3.3</v>
      </c>
      <c r="T170" s="1">
        <v>1.5</v>
      </c>
      <c r="U170" s="1">
        <v>12.7</v>
      </c>
    </row>
    <row r="171" spans="1:21" x14ac:dyDescent="0.3">
      <c r="A171" t="s">
        <v>1130</v>
      </c>
      <c r="B171" t="s">
        <v>1114</v>
      </c>
      <c r="C171" t="s">
        <v>14</v>
      </c>
      <c r="D171" t="s">
        <v>52</v>
      </c>
      <c r="E171" t="str">
        <f>IFERROR(VLOOKUP(D171, 'Week Schedule'!A$1:B$28, 2, FALSE), "BYE")</f>
        <v>TEN</v>
      </c>
      <c r="F171" s="1">
        <f>IFERROR(VLOOKUP(E171, DST!B$1:J$33, 9, FALSE), 0)</f>
        <v>2.3766666666666652</v>
      </c>
      <c r="G171">
        <f t="shared" si="2"/>
        <v>3.3499999999999996</v>
      </c>
      <c r="H171">
        <f>IFERROR(VLOOKUP(D171,'Average Points per Game'!B$1:H$30, 3, FALSE), "")</f>
        <v>11</v>
      </c>
      <c r="I171" s="1">
        <v>9.1999999999999993</v>
      </c>
      <c r="J171" s="1">
        <v>7.3</v>
      </c>
      <c r="K171" s="1">
        <v>3.8</v>
      </c>
      <c r="L171" s="1">
        <v>0.8</v>
      </c>
      <c r="M171" s="1">
        <v>4.8</v>
      </c>
      <c r="N171" s="1">
        <v>21.5</v>
      </c>
      <c r="O171" s="1">
        <v>2.2999999999999998</v>
      </c>
      <c r="P171" s="1">
        <v>0</v>
      </c>
      <c r="R171" s="1">
        <v>2.9</v>
      </c>
      <c r="S171" s="1">
        <v>1.3</v>
      </c>
    </row>
    <row r="172" spans="1:21" x14ac:dyDescent="0.3">
      <c r="A172" t="s">
        <v>967</v>
      </c>
      <c r="B172" t="s">
        <v>986</v>
      </c>
      <c r="C172" t="s">
        <v>14</v>
      </c>
      <c r="D172" t="s">
        <v>40</v>
      </c>
      <c r="E172" t="str">
        <f>IFERROR(VLOOKUP(D172, 'Week Schedule'!A$1:B$28, 2, FALSE), "BYE")</f>
        <v>CLE</v>
      </c>
      <c r="F172" s="1">
        <f>IFERROR(VLOOKUP(E172, DST!B$1:J$33, 9, FALSE), 0)</f>
        <v>1.3766666666666652</v>
      </c>
      <c r="G172">
        <f t="shared" si="2"/>
        <v>4.3</v>
      </c>
      <c r="H172">
        <f>IFERROR(VLOOKUP(D172,'Average Points per Game'!B$1:H$30, 3, FALSE), "")</f>
        <v>27</v>
      </c>
      <c r="I172" s="1">
        <v>1.7</v>
      </c>
      <c r="J172" s="1">
        <v>1.6</v>
      </c>
      <c r="K172" s="1">
        <v>19.5</v>
      </c>
      <c r="L172" s="1">
        <v>2.7</v>
      </c>
      <c r="M172" s="1">
        <v>1.6</v>
      </c>
      <c r="N172" s="1">
        <v>5.6</v>
      </c>
      <c r="O172" s="1">
        <v>4.5999999999999996</v>
      </c>
      <c r="P172" s="1">
        <v>20.399999999999999</v>
      </c>
      <c r="R172" s="1">
        <v>4</v>
      </c>
      <c r="S172" s="1">
        <v>0.9</v>
      </c>
      <c r="T172" s="1">
        <v>16.8</v>
      </c>
      <c r="U172" s="1">
        <v>10.9</v>
      </c>
    </row>
    <row r="173" spans="1:21" x14ac:dyDescent="0.3">
      <c r="A173" t="s">
        <v>1199</v>
      </c>
      <c r="B173" t="s">
        <v>1224</v>
      </c>
      <c r="C173" t="s">
        <v>66</v>
      </c>
      <c r="D173" t="s">
        <v>34</v>
      </c>
      <c r="E173" t="str">
        <f>IFERROR(VLOOKUP(D173, 'Week Schedule'!A$1:B$28, 2, FALSE), "BYE")</f>
        <v>ATL</v>
      </c>
      <c r="F173" s="1">
        <f>IFERROR(VLOOKUP(E173, DST!B$1:J$33, 9, FALSE), 0)</f>
        <v>0.67666666666666586</v>
      </c>
      <c r="G173">
        <f t="shared" si="2"/>
        <v>3.35</v>
      </c>
      <c r="H173">
        <f>IFERROR(VLOOKUP(D173,'Average Points per Game'!B$1:H$30, 3, FALSE), "")</f>
        <v>25.3</v>
      </c>
      <c r="I173" s="1">
        <v>3.5</v>
      </c>
      <c r="J173" s="1">
        <v>3.2</v>
      </c>
      <c r="K173" s="1">
        <v>7.2</v>
      </c>
      <c r="L173" s="1">
        <v>3.5</v>
      </c>
      <c r="M173" s="1">
        <v>5.0999999999999996</v>
      </c>
      <c r="O173" s="1">
        <v>4.8</v>
      </c>
      <c r="P173" s="1">
        <v>2</v>
      </c>
      <c r="Q173" s="1">
        <v>0</v>
      </c>
      <c r="R173" s="1">
        <v>0</v>
      </c>
      <c r="S173" s="1">
        <v>2.2999999999999998</v>
      </c>
      <c r="T173" s="1">
        <v>1.7</v>
      </c>
      <c r="U173" s="1">
        <v>10.199999999999999</v>
      </c>
    </row>
    <row r="174" spans="1:21" x14ac:dyDescent="0.3">
      <c r="A174" t="s">
        <v>1132</v>
      </c>
      <c r="B174" t="s">
        <v>1143</v>
      </c>
      <c r="C174" t="s">
        <v>6</v>
      </c>
      <c r="D174" t="s">
        <v>12</v>
      </c>
      <c r="E174" t="str">
        <f>IFERROR(VLOOKUP(D174, 'Week Schedule'!A$1:B$28, 2, FALSE), "BYE")</f>
        <v>LAR</v>
      </c>
      <c r="F174" s="1">
        <f>IFERROR(VLOOKUP(E174, DST!B$1:J$33, 9, FALSE), 0)</f>
        <v>0.62666666666666515</v>
      </c>
      <c r="G174">
        <f t="shared" si="2"/>
        <v>3.8</v>
      </c>
      <c r="H174">
        <f>IFERROR(VLOOKUP(D174,'Average Points per Game'!B$1:H$30, 3, FALSE), "")</f>
        <v>31.7</v>
      </c>
      <c r="I174" s="1">
        <v>0.7</v>
      </c>
      <c r="J174" s="1">
        <v>4.2</v>
      </c>
      <c r="K174" s="1">
        <v>13.6</v>
      </c>
      <c r="L174" s="1">
        <v>6.3</v>
      </c>
      <c r="M174" s="1">
        <v>1.5</v>
      </c>
      <c r="N174" s="1">
        <v>3.4</v>
      </c>
      <c r="O174" s="1">
        <v>7.4</v>
      </c>
      <c r="P174" s="1">
        <v>0</v>
      </c>
      <c r="Q174" s="1">
        <v>2.2999999999999998</v>
      </c>
      <c r="R174" s="1">
        <v>6.2</v>
      </c>
      <c r="S174" s="1">
        <v>1.8</v>
      </c>
      <c r="U174" s="1">
        <v>4.7</v>
      </c>
    </row>
    <row r="175" spans="1:21" x14ac:dyDescent="0.3">
      <c r="A175" t="s">
        <v>1196</v>
      </c>
      <c r="B175" t="s">
        <v>1166</v>
      </c>
      <c r="C175" t="s">
        <v>6</v>
      </c>
      <c r="D175" t="s">
        <v>79</v>
      </c>
      <c r="E175" t="str">
        <f>IFERROR(VLOOKUP(D175, 'Week Schedule'!A$1:B$28, 2, FALSE), "BYE")</f>
        <v>CIN</v>
      </c>
      <c r="F175" s="1">
        <f>IFERROR(VLOOKUP(E175, DST!B$1:J$33, 9, FALSE), 0)</f>
        <v>2.6766666666666659</v>
      </c>
      <c r="G175">
        <f t="shared" si="2"/>
        <v>2.2000000000000002</v>
      </c>
      <c r="H175">
        <f>IFERROR(VLOOKUP(D175,'Average Points per Game'!B$1:H$30, 3, FALSE), "")</f>
        <v>23.7</v>
      </c>
      <c r="I175" s="1">
        <v>12.9</v>
      </c>
      <c r="J175" s="1">
        <v>5.2</v>
      </c>
      <c r="K175" s="1">
        <v>2.2000000000000002</v>
      </c>
      <c r="L175" s="1">
        <v>3.4</v>
      </c>
      <c r="M175" s="1">
        <v>1.7</v>
      </c>
      <c r="N175" s="1">
        <v>1.7</v>
      </c>
      <c r="P175" s="1">
        <v>10.8</v>
      </c>
      <c r="R175" s="1">
        <v>0.2</v>
      </c>
      <c r="S175" s="1">
        <v>5.4</v>
      </c>
      <c r="T175" s="1">
        <v>0.6</v>
      </c>
      <c r="U175" s="1">
        <v>0.4</v>
      </c>
    </row>
    <row r="176" spans="1:21" x14ac:dyDescent="0.3">
      <c r="A176" t="s">
        <v>1124</v>
      </c>
      <c r="B176" t="s">
        <v>1110</v>
      </c>
      <c r="C176" t="s">
        <v>14</v>
      </c>
      <c r="D176" t="s">
        <v>38</v>
      </c>
      <c r="E176" t="str">
        <f>IFERROR(VLOOKUP(D176, 'Week Schedule'!A$1:B$28, 2, FALSE), "BYE")</f>
        <v>GB</v>
      </c>
      <c r="F176" s="1">
        <f>IFERROR(VLOOKUP(E176, DST!B$1:J$33, 9, FALSE), 0)</f>
        <v>-1.4733333333333345</v>
      </c>
      <c r="G176">
        <f t="shared" si="2"/>
        <v>1.9</v>
      </c>
      <c r="H176">
        <f>IFERROR(VLOOKUP(D176,'Average Points per Game'!B$1:H$30, 3, FALSE), "")</f>
        <v>33</v>
      </c>
      <c r="I176" s="1">
        <v>1.2</v>
      </c>
      <c r="J176" s="1">
        <v>5.7</v>
      </c>
      <c r="K176" s="1">
        <v>0</v>
      </c>
      <c r="L176" s="1">
        <v>1.9</v>
      </c>
      <c r="N176" s="1">
        <v>11.3</v>
      </c>
      <c r="O176" s="1">
        <v>12.9</v>
      </c>
      <c r="P176" s="1">
        <v>15.4</v>
      </c>
      <c r="Q176" s="1">
        <v>1</v>
      </c>
      <c r="R176" s="1">
        <v>0</v>
      </c>
      <c r="S176" s="1">
        <v>5</v>
      </c>
      <c r="T176" s="1">
        <v>0</v>
      </c>
    </row>
    <row r="177" spans="1:21" x14ac:dyDescent="0.3">
      <c r="A177" t="s">
        <v>1182</v>
      </c>
      <c r="B177" t="s">
        <v>1153</v>
      </c>
      <c r="C177" t="s">
        <v>14</v>
      </c>
      <c r="D177" t="s">
        <v>12</v>
      </c>
      <c r="E177" t="str">
        <f>IFERROR(VLOOKUP(D177, 'Week Schedule'!A$1:B$28, 2, FALSE), "BYE")</f>
        <v>LAR</v>
      </c>
      <c r="F177" s="1">
        <f>IFERROR(VLOOKUP(E177, DST!B$1:J$33, 9, FALSE), 0)</f>
        <v>0.62666666666666515</v>
      </c>
      <c r="G177">
        <f t="shared" si="2"/>
        <v>3.5</v>
      </c>
      <c r="H177">
        <f>IFERROR(VLOOKUP(D177,'Average Points per Game'!B$1:H$30, 3, FALSE), "")</f>
        <v>31.7</v>
      </c>
      <c r="I177" s="1">
        <v>3.5</v>
      </c>
      <c r="J177" s="1">
        <v>1.3</v>
      </c>
      <c r="K177" s="1">
        <v>5.2</v>
      </c>
      <c r="L177" s="1">
        <v>3.5</v>
      </c>
      <c r="M177" s="1">
        <v>0.9</v>
      </c>
      <c r="N177" s="1">
        <v>7.4</v>
      </c>
      <c r="O177" s="1">
        <v>0</v>
      </c>
      <c r="Q177" s="1">
        <v>0</v>
      </c>
      <c r="R177" s="1">
        <v>7.5</v>
      </c>
      <c r="S177" s="1">
        <v>16.8</v>
      </c>
      <c r="U177" s="1">
        <v>0.7</v>
      </c>
    </row>
    <row r="178" spans="1:21" x14ac:dyDescent="0.3">
      <c r="A178" t="s">
        <v>1262</v>
      </c>
      <c r="B178" t="s">
        <v>1246</v>
      </c>
      <c r="C178" t="s">
        <v>6</v>
      </c>
      <c r="D178" t="s">
        <v>67</v>
      </c>
      <c r="E178" t="str">
        <f>IFERROR(VLOOKUP(D178, 'Week Schedule'!A$1:B$28, 2, FALSE), "BYE")</f>
        <v>TB</v>
      </c>
      <c r="F178" s="1">
        <f>IFERROR(VLOOKUP(E178, DST!B$1:J$33, 9, FALSE), 0)</f>
        <v>0.87666666666666515</v>
      </c>
      <c r="G178">
        <f t="shared" si="2"/>
        <v>3.55</v>
      </c>
      <c r="H178">
        <f>IFERROR(VLOOKUP(D178,'Average Points per Game'!B$1:H$30, 3, FALSE), "")</f>
        <v>18.3</v>
      </c>
      <c r="I178" s="1">
        <v>4.5999999999999996</v>
      </c>
      <c r="J178" s="1">
        <v>6.8</v>
      </c>
      <c r="K178" s="1">
        <v>3.4</v>
      </c>
      <c r="L178" s="1">
        <v>3</v>
      </c>
      <c r="O178" s="1">
        <v>3.7</v>
      </c>
      <c r="P178" s="1">
        <v>-0.1</v>
      </c>
      <c r="Q178" s="1">
        <v>7</v>
      </c>
      <c r="S178" s="1">
        <v>0.9</v>
      </c>
    </row>
    <row r="179" spans="1:21" x14ac:dyDescent="0.3">
      <c r="A179" t="s">
        <v>1579</v>
      </c>
      <c r="B179" t="s">
        <v>1384</v>
      </c>
      <c r="C179" t="s">
        <v>1</v>
      </c>
      <c r="D179" t="s">
        <v>74</v>
      </c>
      <c r="E179" t="str">
        <f>IFERROR(VLOOKUP(D179, 'Week Schedule'!A$1:B$28, 2, FALSE), "BYE")</f>
        <v>NO</v>
      </c>
      <c r="F179" s="1">
        <f>IFERROR(VLOOKUP(E179, DST!B$1:J$33, 9, FALSE), 0)</f>
        <v>0.2266666666666648</v>
      </c>
      <c r="G179">
        <f t="shared" si="2"/>
        <v>3.5999999999999996</v>
      </c>
      <c r="H179" t="str">
        <f>IFERROR(VLOOKUP(D179,'Average Points per Game'!B$1:H$30, 3, FALSE), "")</f>
        <v/>
      </c>
      <c r="K179" s="1">
        <v>3.8</v>
      </c>
      <c r="O179" s="1">
        <v>3.4</v>
      </c>
    </row>
    <row r="180" spans="1:21" x14ac:dyDescent="0.3">
      <c r="A180" t="s">
        <v>1234</v>
      </c>
      <c r="B180" t="s">
        <v>1275</v>
      </c>
      <c r="C180" t="s">
        <v>14</v>
      </c>
      <c r="D180" t="s">
        <v>79</v>
      </c>
      <c r="E180" t="str">
        <f>IFERROR(VLOOKUP(D180, 'Week Schedule'!A$1:B$28, 2, FALSE), "BYE")</f>
        <v>CIN</v>
      </c>
      <c r="F180" s="1">
        <f>IFERROR(VLOOKUP(E180, DST!B$1:J$33, 9, FALSE), 0)</f>
        <v>2.6766666666666659</v>
      </c>
      <c r="G180">
        <f t="shared" si="2"/>
        <v>3.6</v>
      </c>
      <c r="H180">
        <f>IFERROR(VLOOKUP(D180,'Average Points per Game'!B$1:H$30, 3, FALSE), "")</f>
        <v>23.7</v>
      </c>
      <c r="I180" s="1">
        <v>14.5</v>
      </c>
      <c r="J180" s="1">
        <v>3.6</v>
      </c>
      <c r="K180" s="1">
        <v>3.6</v>
      </c>
      <c r="L180" s="1">
        <v>2.6</v>
      </c>
      <c r="U180" s="1">
        <v>10.6</v>
      </c>
    </row>
    <row r="181" spans="1:21" x14ac:dyDescent="0.3">
      <c r="A181" t="s">
        <v>981</v>
      </c>
      <c r="B181" t="s">
        <v>1031</v>
      </c>
      <c r="C181" t="s">
        <v>6</v>
      </c>
      <c r="D181" t="s">
        <v>12</v>
      </c>
      <c r="E181" t="str">
        <f>IFERROR(VLOOKUP(D181, 'Week Schedule'!A$1:B$28, 2, FALSE), "BYE")</f>
        <v>LAR</v>
      </c>
      <c r="F181" s="1">
        <f>IFERROR(VLOOKUP(E181, DST!B$1:J$33, 9, FALSE), 0)</f>
        <v>0.62666666666666515</v>
      </c>
      <c r="G181">
        <f t="shared" si="2"/>
        <v>3.75</v>
      </c>
      <c r="H181">
        <f>IFERROR(VLOOKUP(D181,'Average Points per Game'!B$1:H$30, 3, FALSE), "")</f>
        <v>31.7</v>
      </c>
      <c r="I181" s="1">
        <v>3.7</v>
      </c>
      <c r="J181" s="1">
        <v>3.8</v>
      </c>
      <c r="K181" s="1">
        <v>9.3000000000000007</v>
      </c>
      <c r="L181" s="1">
        <v>1.1000000000000001</v>
      </c>
      <c r="M181" s="1">
        <v>1.4</v>
      </c>
      <c r="N181" s="1">
        <v>18.2</v>
      </c>
      <c r="O181" s="1">
        <v>11.7</v>
      </c>
      <c r="P181" s="1">
        <v>2.9</v>
      </c>
      <c r="Q181" s="1">
        <v>17</v>
      </c>
      <c r="R181" s="1">
        <v>0.6</v>
      </c>
      <c r="S181" s="1">
        <v>1.1000000000000001</v>
      </c>
      <c r="U181" s="1">
        <v>13.7</v>
      </c>
    </row>
    <row r="182" spans="1:21" x14ac:dyDescent="0.3">
      <c r="A182" t="s">
        <v>1070</v>
      </c>
      <c r="B182" t="s">
        <v>1073</v>
      </c>
      <c r="C182" t="s">
        <v>66</v>
      </c>
      <c r="D182" t="s">
        <v>97</v>
      </c>
      <c r="E182" t="str">
        <f>IFERROR(VLOOKUP(D182, 'Week Schedule'!A$1:B$28, 2, FALSE), "BYE")</f>
        <v>JAC</v>
      </c>
      <c r="F182" s="1">
        <f>IFERROR(VLOOKUP(E182, DST!B$1:J$33, 9, FALSE), 0)</f>
        <v>2.6766666666666659</v>
      </c>
      <c r="G182">
        <f t="shared" si="2"/>
        <v>4.25</v>
      </c>
      <c r="H182">
        <f>IFERROR(VLOOKUP(D182,'Average Points per Game'!B$1:H$30, 3, FALSE), "")</f>
        <v>21.3</v>
      </c>
      <c r="I182" s="1">
        <v>9.5</v>
      </c>
      <c r="J182" s="1">
        <v>4.5999999999999996</v>
      </c>
      <c r="K182" s="1">
        <v>3.5</v>
      </c>
      <c r="L182" s="1">
        <v>1.5</v>
      </c>
      <c r="N182" s="1">
        <v>3.6</v>
      </c>
      <c r="O182" s="1">
        <v>9</v>
      </c>
      <c r="P182" s="1">
        <v>1.4</v>
      </c>
      <c r="Q182" s="1">
        <v>6.8</v>
      </c>
      <c r="R182" s="1">
        <v>2.4</v>
      </c>
      <c r="S182" s="1">
        <v>3.9</v>
      </c>
      <c r="T182" s="1">
        <v>14</v>
      </c>
      <c r="U182" s="1">
        <v>5.7</v>
      </c>
    </row>
    <row r="183" spans="1:21" x14ac:dyDescent="0.3">
      <c r="A183" t="s">
        <v>1080</v>
      </c>
      <c r="B183" t="s">
        <v>1079</v>
      </c>
      <c r="C183" t="s">
        <v>6</v>
      </c>
      <c r="D183" t="s">
        <v>30</v>
      </c>
      <c r="E183" t="str">
        <f>IFERROR(VLOOKUP(D183, 'Week Schedule'!A$1:B$28, 2, FALSE), "BYE")</f>
        <v>MIA</v>
      </c>
      <c r="F183" s="1">
        <f>IFERROR(VLOOKUP(E183, DST!B$1:J$33, 9, FALSE), 0)</f>
        <v>-0.37333333333333485</v>
      </c>
      <c r="G183">
        <f t="shared" si="2"/>
        <v>4.0999999999999996</v>
      </c>
      <c r="H183">
        <f>IFERROR(VLOOKUP(D183,'Average Points per Game'!B$1:H$30, 3, FALSE), "")</f>
        <v>18</v>
      </c>
      <c r="I183" s="1">
        <v>2.7</v>
      </c>
      <c r="J183" s="1">
        <v>19.600000000000001</v>
      </c>
      <c r="K183" s="1">
        <v>9.8000000000000007</v>
      </c>
      <c r="L183" s="1">
        <v>5.6</v>
      </c>
      <c r="M183" s="1">
        <v>3.8</v>
      </c>
      <c r="N183" s="1">
        <v>0.8</v>
      </c>
      <c r="O183" s="1">
        <v>1.6</v>
      </c>
      <c r="P183" s="1">
        <v>9.1999999999999993</v>
      </c>
      <c r="Q183" s="1">
        <v>0.9</v>
      </c>
      <c r="R183" s="1">
        <v>4.4000000000000004</v>
      </c>
      <c r="S183" s="1">
        <v>0.6</v>
      </c>
      <c r="U183" s="1">
        <v>4.7</v>
      </c>
    </row>
    <row r="184" spans="1:21" x14ac:dyDescent="0.3">
      <c r="A184" t="s">
        <v>1544</v>
      </c>
      <c r="B184" t="s">
        <v>1149</v>
      </c>
      <c r="C184" t="s">
        <v>14</v>
      </c>
      <c r="D184" t="s">
        <v>24</v>
      </c>
      <c r="E184" t="str">
        <f>IFERROR(VLOOKUP(D184, 'Week Schedule'!A$1:B$28, 2, FALSE), "BYE")</f>
        <v>SEA</v>
      </c>
      <c r="F184" s="1">
        <f>IFERROR(VLOOKUP(E184, DST!B$1:J$33, 9, FALSE), 0)</f>
        <v>-0.42333333333333378</v>
      </c>
      <c r="G184">
        <f t="shared" si="2"/>
        <v>2.9000000000000004</v>
      </c>
      <c r="H184">
        <f>IFERROR(VLOOKUP(D184,'Average Points per Game'!B$1:H$30, 3, FALSE), "")</f>
        <v>19.7</v>
      </c>
      <c r="I184" s="1">
        <v>11.1</v>
      </c>
      <c r="J184" s="1">
        <v>3.1</v>
      </c>
      <c r="K184" s="1">
        <v>6.5</v>
      </c>
      <c r="L184" s="1">
        <v>7.8</v>
      </c>
      <c r="M184" s="1">
        <v>1.7</v>
      </c>
      <c r="N184" s="1">
        <v>4.5999999999999996</v>
      </c>
      <c r="O184" s="1">
        <v>7.5</v>
      </c>
      <c r="P184" s="1">
        <v>1.9</v>
      </c>
      <c r="Q184" s="1">
        <v>0</v>
      </c>
      <c r="R184" s="1">
        <v>0.9</v>
      </c>
      <c r="T184" s="1">
        <v>1.5</v>
      </c>
      <c r="U184" s="1">
        <v>2.7</v>
      </c>
    </row>
    <row r="185" spans="1:21" x14ac:dyDescent="0.3">
      <c r="A185" t="s">
        <v>1174</v>
      </c>
      <c r="B185" t="s">
        <v>1189</v>
      </c>
      <c r="C185" t="s">
        <v>14</v>
      </c>
      <c r="D185" t="s">
        <v>87</v>
      </c>
      <c r="E185" t="str">
        <f>IFERROR(VLOOKUP(D185, 'Week Schedule'!A$1:B$28, 2, FALSE), "BYE")</f>
        <v>LAC</v>
      </c>
      <c r="F185" s="1">
        <f>IFERROR(VLOOKUP(E185, DST!B$1:J$33, 9, FALSE), 0)</f>
        <v>-3.6233333333333348</v>
      </c>
      <c r="G185">
        <f t="shared" si="2"/>
        <v>3.85</v>
      </c>
      <c r="H185">
        <f>IFERROR(VLOOKUP(D185,'Average Points per Game'!B$1:H$30, 3, FALSE), "")</f>
        <v>23.3</v>
      </c>
      <c r="I185" s="1">
        <v>3.5</v>
      </c>
      <c r="J185" s="1">
        <v>4.2</v>
      </c>
      <c r="K185" s="1">
        <v>2.2999999999999998</v>
      </c>
      <c r="L185" s="1">
        <v>4.7</v>
      </c>
      <c r="M185" s="1">
        <v>0</v>
      </c>
      <c r="O185" s="1">
        <v>1.8</v>
      </c>
      <c r="P185" s="1">
        <v>6.3</v>
      </c>
      <c r="Q185" s="1">
        <v>7.3</v>
      </c>
      <c r="R185" s="1">
        <v>2.6</v>
      </c>
      <c r="S185" s="1">
        <v>4.5999999999999996</v>
      </c>
      <c r="T185" s="1">
        <v>2.5</v>
      </c>
      <c r="U185" s="1">
        <v>7.6</v>
      </c>
    </row>
    <row r="186" spans="1:21" x14ac:dyDescent="0.3">
      <c r="A186" t="s">
        <v>1072</v>
      </c>
      <c r="B186" t="s">
        <v>1047</v>
      </c>
      <c r="C186" t="s">
        <v>66</v>
      </c>
      <c r="D186" t="s">
        <v>57</v>
      </c>
      <c r="E186" t="str">
        <f>IFERROR(VLOOKUP(D186, 'Week Schedule'!A$1:B$28, 2, FALSE), "BYE")</f>
        <v>PHI</v>
      </c>
      <c r="F186" s="1">
        <f>IFERROR(VLOOKUP(E186, DST!B$1:J$33, 9, FALSE), 0)</f>
        <v>-2.3733333333333348</v>
      </c>
      <c r="G186">
        <f t="shared" si="2"/>
        <v>4.3</v>
      </c>
      <c r="H186" t="str">
        <f>IFERROR(VLOOKUP(D186,'Average Points per Game'!B$1:H$30, 3, FALSE), "")</f>
        <v/>
      </c>
      <c r="I186" s="1">
        <v>1.4</v>
      </c>
      <c r="J186" s="1">
        <v>2.8</v>
      </c>
      <c r="K186" s="1">
        <v>0</v>
      </c>
      <c r="L186" s="1">
        <v>3.6</v>
      </c>
      <c r="M186" s="1">
        <v>4.3</v>
      </c>
      <c r="N186" s="1">
        <v>9.9</v>
      </c>
      <c r="O186" s="1">
        <v>12.1</v>
      </c>
      <c r="P186" s="1">
        <v>1.7</v>
      </c>
      <c r="Q186" s="1">
        <v>12.7</v>
      </c>
      <c r="R186" s="1">
        <v>8.8000000000000007</v>
      </c>
      <c r="T186" s="1">
        <v>7.9</v>
      </c>
    </row>
    <row r="187" spans="1:21" x14ac:dyDescent="0.3">
      <c r="A187" t="s">
        <v>1573</v>
      </c>
      <c r="B187" t="s">
        <v>1376</v>
      </c>
      <c r="C187" t="s">
        <v>1</v>
      </c>
      <c r="D187" t="s">
        <v>108</v>
      </c>
      <c r="E187" t="str">
        <f>IFERROR(VLOOKUP(D187, 'Week Schedule'!A$1:B$28, 2, FALSE), "BYE")</f>
        <v>NYJ</v>
      </c>
      <c r="F187" s="1">
        <f>IFERROR(VLOOKUP(E187, DST!B$1:J$33, 9, FALSE), 0)</f>
        <v>0</v>
      </c>
      <c r="G187">
        <f t="shared" si="2"/>
        <v>3.6</v>
      </c>
      <c r="H187">
        <f>IFERROR(VLOOKUP(D187,'Average Points per Game'!B$1:H$30, 3, FALSE), "")</f>
        <v>28.3</v>
      </c>
      <c r="J187" s="1">
        <v>3.6</v>
      </c>
      <c r="K187" s="1">
        <v>4.3</v>
      </c>
      <c r="T187" s="1">
        <v>0</v>
      </c>
    </row>
    <row r="188" spans="1:21" x14ac:dyDescent="0.3">
      <c r="A188" t="s">
        <v>1541</v>
      </c>
      <c r="B188" t="s">
        <v>1062</v>
      </c>
      <c r="C188" t="s">
        <v>102</v>
      </c>
      <c r="D188" t="s">
        <v>10</v>
      </c>
      <c r="E188" t="str">
        <f>IFERROR(VLOOKUP(D188, 'Week Schedule'!A$1:B$28, 2, FALSE), "BYE")</f>
        <v>BYE</v>
      </c>
      <c r="F188" s="1">
        <f>IFERROR(VLOOKUP(E188, DST!B$1:J$33, 9, FALSE), 0)</f>
        <v>0</v>
      </c>
      <c r="G188">
        <f t="shared" si="2"/>
        <v>4</v>
      </c>
      <c r="H188">
        <f>IFERROR(VLOOKUP(D188,'Average Points per Game'!B$1:H$30, 3, FALSE), "")</f>
        <v>28.7</v>
      </c>
      <c r="I188" s="1">
        <v>-3</v>
      </c>
      <c r="J188" s="1">
        <v>4</v>
      </c>
      <c r="K188" s="1">
        <v>1</v>
      </c>
      <c r="L188" s="1">
        <v>7</v>
      </c>
      <c r="M188" s="1">
        <v>13</v>
      </c>
      <c r="N188" s="1">
        <v>3</v>
      </c>
      <c r="O188" s="1">
        <v>16</v>
      </c>
      <c r="P188" s="1">
        <v>6</v>
      </c>
      <c r="Q188" s="1">
        <v>4</v>
      </c>
      <c r="R188" s="1">
        <v>6</v>
      </c>
      <c r="S188" s="1">
        <v>2</v>
      </c>
      <c r="T188" s="1">
        <v>4</v>
      </c>
      <c r="U188" s="1">
        <v>7</v>
      </c>
    </row>
    <row r="189" spans="1:21" x14ac:dyDescent="0.3">
      <c r="A189" t="s">
        <v>1178</v>
      </c>
      <c r="B189" t="s">
        <v>1160</v>
      </c>
      <c r="C189" t="s">
        <v>102</v>
      </c>
      <c r="D189" t="s">
        <v>52</v>
      </c>
      <c r="E189" t="str">
        <f>IFERROR(VLOOKUP(D189, 'Week Schedule'!A$1:B$28, 2, FALSE), "BYE")</f>
        <v>TEN</v>
      </c>
      <c r="F189" s="1">
        <f>IFERROR(VLOOKUP(E189, DST!B$1:J$33, 9, FALSE), 0)</f>
        <v>2.3766666666666652</v>
      </c>
      <c r="G189">
        <f t="shared" si="2"/>
        <v>3.5</v>
      </c>
      <c r="H189">
        <f>IFERROR(VLOOKUP(D189,'Average Points per Game'!B$1:H$30, 3, FALSE), "")</f>
        <v>11</v>
      </c>
      <c r="I189" s="1">
        <v>4</v>
      </c>
      <c r="J189" s="1">
        <v>3</v>
      </c>
      <c r="K189" s="1">
        <v>-2</v>
      </c>
      <c r="L189" s="1">
        <v>4</v>
      </c>
      <c r="M189" s="1">
        <v>5</v>
      </c>
      <c r="N189" s="1">
        <v>3</v>
      </c>
      <c r="O189" s="1">
        <v>9</v>
      </c>
      <c r="P189" s="1">
        <v>2</v>
      </c>
      <c r="Q189" s="1">
        <v>10</v>
      </c>
      <c r="R189" s="1">
        <v>11</v>
      </c>
      <c r="S189" s="1">
        <v>-4</v>
      </c>
      <c r="U189" s="1">
        <v>2</v>
      </c>
    </row>
    <row r="190" spans="1:21" x14ac:dyDescent="0.3">
      <c r="A190" t="s">
        <v>1410</v>
      </c>
      <c r="B190" t="s">
        <v>1401</v>
      </c>
      <c r="C190" t="s">
        <v>551</v>
      </c>
      <c r="D190" t="s">
        <v>74</v>
      </c>
      <c r="E190" t="str">
        <f>IFERROR(VLOOKUP(D190, 'Week Schedule'!A$1:B$28, 2, FALSE), "BYE")</f>
        <v>NO</v>
      </c>
      <c r="F190" s="1">
        <f>IFERROR(VLOOKUP(E190, DST!B$1:J$33, 9, FALSE), 0)</f>
        <v>0.2266666666666648</v>
      </c>
      <c r="G190">
        <f t="shared" si="2"/>
        <v>4</v>
      </c>
      <c r="H190" t="str">
        <f>IFERROR(VLOOKUP(D190,'Average Points per Game'!B$1:H$30, 3, FALSE), "")</f>
        <v/>
      </c>
      <c r="Q190" s="1">
        <v>4</v>
      </c>
    </row>
    <row r="191" spans="1:21" x14ac:dyDescent="0.3">
      <c r="A191" t="s">
        <v>1410</v>
      </c>
      <c r="B191" t="s">
        <v>1403</v>
      </c>
      <c r="C191" t="s">
        <v>14</v>
      </c>
      <c r="D191" t="s">
        <v>52</v>
      </c>
      <c r="E191" t="str">
        <f>IFERROR(VLOOKUP(D191, 'Week Schedule'!A$1:B$28, 2, FALSE), "BYE")</f>
        <v>TEN</v>
      </c>
      <c r="F191" s="1">
        <f>IFERROR(VLOOKUP(E191, DST!B$1:J$33, 9, FALSE), 0)</f>
        <v>2.3766666666666652</v>
      </c>
      <c r="G191">
        <f t="shared" si="2"/>
        <v>4</v>
      </c>
      <c r="H191">
        <f>IFERROR(VLOOKUP(D191,'Average Points per Game'!B$1:H$30, 3, FALSE), "")</f>
        <v>11</v>
      </c>
      <c r="Q191" s="1">
        <v>4</v>
      </c>
    </row>
    <row r="192" spans="1:21" x14ac:dyDescent="0.3">
      <c r="A192" t="s">
        <v>1340</v>
      </c>
      <c r="B192" t="s">
        <v>1374</v>
      </c>
      <c r="C192" t="s">
        <v>14</v>
      </c>
      <c r="D192" t="s">
        <v>8</v>
      </c>
      <c r="E192" t="str">
        <f>IFERROR(VLOOKUP(D192, 'Week Schedule'!A$1:B$28, 2, FALSE), "BYE")</f>
        <v>NYG</v>
      </c>
      <c r="F192" s="1">
        <f>IFERROR(VLOOKUP(E192, DST!B$1:J$33, 9, FALSE), 0)</f>
        <v>0.17666666666666586</v>
      </c>
      <c r="G192">
        <f t="shared" si="2"/>
        <v>5.6</v>
      </c>
      <c r="H192">
        <f>IFERROR(VLOOKUP(D192,'Average Points per Game'!B$1:H$30, 3, FALSE), "")</f>
        <v>23</v>
      </c>
      <c r="R192" s="1">
        <v>5.6</v>
      </c>
      <c r="S192" s="1">
        <v>2.8</v>
      </c>
      <c r="U192" s="1">
        <v>7</v>
      </c>
    </row>
    <row r="193" spans="1:21" x14ac:dyDescent="0.3">
      <c r="A193" t="s">
        <v>976</v>
      </c>
      <c r="B193" t="s">
        <v>948</v>
      </c>
      <c r="C193" t="s">
        <v>14</v>
      </c>
      <c r="D193" t="s">
        <v>2</v>
      </c>
      <c r="E193" t="str">
        <f>IFERROR(VLOOKUP(D193, 'Week Schedule'!A$1:B$28, 2, FALSE), "BYE")</f>
        <v>BYE</v>
      </c>
      <c r="F193" s="1">
        <f>IFERROR(VLOOKUP(E193, DST!B$1:J$33, 9, FALSE), 0)</f>
        <v>0</v>
      </c>
      <c r="G193">
        <f t="shared" si="2"/>
        <v>3.9</v>
      </c>
      <c r="H193">
        <f>IFERROR(VLOOKUP(D193,'Average Points per Game'!B$1:H$30, 3, FALSE), "")</f>
        <v>21.7</v>
      </c>
      <c r="I193" s="1">
        <v>3.9</v>
      </c>
      <c r="J193" s="1">
        <v>4.5</v>
      </c>
      <c r="K193" s="1">
        <v>26.2</v>
      </c>
      <c r="L193" s="1">
        <v>21.3</v>
      </c>
      <c r="M193" s="1">
        <v>5.9</v>
      </c>
      <c r="N193" s="1">
        <v>19.8</v>
      </c>
      <c r="O193" s="1">
        <v>2.7</v>
      </c>
      <c r="Q193" s="1">
        <v>0</v>
      </c>
      <c r="R193" s="1">
        <v>1.6</v>
      </c>
      <c r="S193" s="1">
        <v>0</v>
      </c>
      <c r="T193" s="1">
        <v>0</v>
      </c>
    </row>
    <row r="194" spans="1:21" x14ac:dyDescent="0.3">
      <c r="A194" t="s">
        <v>1097</v>
      </c>
      <c r="B194" t="s">
        <v>1075</v>
      </c>
      <c r="C194" t="s">
        <v>14</v>
      </c>
      <c r="D194" t="s">
        <v>54</v>
      </c>
      <c r="E194" t="str">
        <f>IFERROR(VLOOKUP(D194, 'Week Schedule'!A$1:B$28, 2, FALSE), "BYE")</f>
        <v>BYE</v>
      </c>
      <c r="F194" s="1">
        <f>IFERROR(VLOOKUP(E194, DST!B$1:J$33, 9, FALSE), 0)</f>
        <v>0</v>
      </c>
      <c r="G194">
        <f t="shared" ref="G194:G257" si="3">IF(COUNT(I194:U194)&gt;=3,MEDIAN(I194:U194),AVERAGE(I194:U194))</f>
        <v>3.2</v>
      </c>
      <c r="H194">
        <f>IFERROR(VLOOKUP(D194,'Average Points per Game'!B$1:H$30, 3, FALSE), "")</f>
        <v>36</v>
      </c>
      <c r="I194" s="1">
        <v>0</v>
      </c>
      <c r="J194" s="1">
        <v>9</v>
      </c>
      <c r="K194" s="1">
        <v>9.6999999999999993</v>
      </c>
      <c r="L194" s="1">
        <v>0</v>
      </c>
      <c r="M194" s="1">
        <v>6.8</v>
      </c>
      <c r="N194" s="1">
        <v>1.8</v>
      </c>
      <c r="O194" s="1">
        <v>3.2</v>
      </c>
      <c r="P194" s="1">
        <v>4.2</v>
      </c>
      <c r="Q194" s="1">
        <v>3.1</v>
      </c>
      <c r="R194" s="1">
        <v>4.3</v>
      </c>
      <c r="S194" s="1">
        <v>15.2</v>
      </c>
      <c r="T194" s="1">
        <v>2.4</v>
      </c>
      <c r="U194" s="1">
        <v>0</v>
      </c>
    </row>
    <row r="195" spans="1:21" x14ac:dyDescent="0.3">
      <c r="A195" t="s">
        <v>1138</v>
      </c>
      <c r="B195" t="s">
        <v>1120</v>
      </c>
      <c r="C195" t="s">
        <v>66</v>
      </c>
      <c r="D195" t="s">
        <v>111</v>
      </c>
      <c r="E195" t="str">
        <f>IFERROR(VLOOKUP(D195, 'Week Schedule'!A$1:B$28, 2, FALSE), "BYE")</f>
        <v>PIT</v>
      </c>
      <c r="F195" s="1">
        <f>IFERROR(VLOOKUP(E195, DST!B$1:J$33, 9, FALSE), 0)</f>
        <v>-2.1233333333333348</v>
      </c>
      <c r="G195">
        <f t="shared" si="3"/>
        <v>4.3</v>
      </c>
      <c r="H195">
        <f>IFERROR(VLOOKUP(D195,'Average Points per Game'!B$1:H$30, 3, FALSE), "")</f>
        <v>23.3</v>
      </c>
      <c r="I195" s="1">
        <v>5.7</v>
      </c>
      <c r="J195" s="1">
        <v>2</v>
      </c>
      <c r="K195" s="1">
        <v>6.9</v>
      </c>
      <c r="L195" s="1">
        <v>2</v>
      </c>
      <c r="M195" s="1">
        <v>11.2</v>
      </c>
      <c r="N195" s="1">
        <v>0</v>
      </c>
      <c r="O195" s="1">
        <v>8.1999999999999993</v>
      </c>
      <c r="P195" s="1">
        <v>0</v>
      </c>
      <c r="Q195" s="1">
        <v>6.2</v>
      </c>
      <c r="S195" s="1">
        <v>2.9</v>
      </c>
      <c r="T195" s="1">
        <v>6.8</v>
      </c>
      <c r="U195" s="1">
        <v>0</v>
      </c>
    </row>
    <row r="196" spans="1:21" x14ac:dyDescent="0.3">
      <c r="A196" t="s">
        <v>1377</v>
      </c>
      <c r="B196" t="s">
        <v>1373</v>
      </c>
      <c r="C196" t="s">
        <v>14</v>
      </c>
      <c r="D196" t="s">
        <v>97</v>
      </c>
      <c r="E196" t="str">
        <f>IFERROR(VLOOKUP(D196, 'Week Schedule'!A$1:B$28, 2, FALSE), "BYE")</f>
        <v>JAC</v>
      </c>
      <c r="F196" s="1">
        <f>IFERROR(VLOOKUP(E196, DST!B$1:J$33, 9, FALSE), 0)</f>
        <v>2.6766666666666659</v>
      </c>
      <c r="G196">
        <f t="shared" si="3"/>
        <v>0</v>
      </c>
      <c r="H196">
        <f>IFERROR(VLOOKUP(D196,'Average Points per Game'!B$1:H$30, 3, FALSE), "")</f>
        <v>21.3</v>
      </c>
      <c r="Q196" s="1">
        <v>0</v>
      </c>
      <c r="R196" s="1">
        <v>4.3</v>
      </c>
      <c r="S196" s="1">
        <v>4.3</v>
      </c>
      <c r="T196" s="1">
        <v>0</v>
      </c>
      <c r="U196" s="1">
        <v>0</v>
      </c>
    </row>
    <row r="197" spans="1:21" x14ac:dyDescent="0.3">
      <c r="A197" t="s">
        <v>1225</v>
      </c>
      <c r="B197" t="s">
        <v>1237</v>
      </c>
      <c r="C197" t="s">
        <v>14</v>
      </c>
      <c r="D197" t="s">
        <v>4</v>
      </c>
      <c r="E197" t="str">
        <f>IFERROR(VLOOKUP(D197, 'Week Schedule'!A$1:B$28, 2, FALSE), "BYE")</f>
        <v>LV</v>
      </c>
      <c r="F197" s="1">
        <f>IFERROR(VLOOKUP(E197, DST!B$1:J$33, 9, FALSE), 0)</f>
        <v>2.4266666666666659</v>
      </c>
      <c r="G197">
        <f t="shared" si="3"/>
        <v>3.8</v>
      </c>
      <c r="H197">
        <f>IFERROR(VLOOKUP(D197,'Average Points per Game'!B$1:H$30, 3, FALSE), "")</f>
        <v>25.3</v>
      </c>
      <c r="I197" s="1">
        <v>10.199999999999999</v>
      </c>
      <c r="J197" s="1">
        <v>3.1</v>
      </c>
      <c r="K197" s="1">
        <v>1.6</v>
      </c>
      <c r="N197" s="1">
        <v>0</v>
      </c>
      <c r="O197" s="1">
        <v>5.6</v>
      </c>
      <c r="P197" s="1">
        <v>9.1999999999999993</v>
      </c>
      <c r="T197" s="1">
        <v>2.1</v>
      </c>
      <c r="U197" s="1">
        <v>4.5</v>
      </c>
    </row>
    <row r="198" spans="1:21" x14ac:dyDescent="0.3">
      <c r="A198" t="s">
        <v>1058</v>
      </c>
      <c r="B198" t="s">
        <v>1090</v>
      </c>
      <c r="C198" t="s">
        <v>66</v>
      </c>
      <c r="D198" t="s">
        <v>74</v>
      </c>
      <c r="E198" t="str">
        <f>IFERROR(VLOOKUP(D198, 'Week Schedule'!A$1:B$28, 2, FALSE), "BYE")</f>
        <v>NO</v>
      </c>
      <c r="F198" s="1">
        <f>IFERROR(VLOOKUP(E198, DST!B$1:J$33, 9, FALSE), 0)</f>
        <v>0.2266666666666648</v>
      </c>
      <c r="G198">
        <f t="shared" si="3"/>
        <v>6.25</v>
      </c>
      <c r="H198" t="str">
        <f>IFERROR(VLOOKUP(D198,'Average Points per Game'!B$1:H$30, 3, FALSE), "")</f>
        <v/>
      </c>
      <c r="I198" s="1">
        <v>2.8</v>
      </c>
      <c r="J198" s="1">
        <v>0</v>
      </c>
      <c r="K198" s="1">
        <v>2.2999999999999998</v>
      </c>
      <c r="L198" s="1">
        <v>1.6</v>
      </c>
      <c r="M198" s="1">
        <v>9.8000000000000007</v>
      </c>
      <c r="N198" s="1">
        <v>6</v>
      </c>
      <c r="O198" s="1">
        <v>0</v>
      </c>
      <c r="P198" s="1">
        <v>6.5</v>
      </c>
      <c r="Q198" s="1">
        <v>14.1</v>
      </c>
      <c r="R198" s="1">
        <v>7.7</v>
      </c>
      <c r="T198" s="1">
        <v>6.9</v>
      </c>
      <c r="U198" s="1">
        <v>10.4</v>
      </c>
    </row>
    <row r="199" spans="1:21" x14ac:dyDescent="0.3">
      <c r="A199" t="s">
        <v>1099</v>
      </c>
      <c r="B199" t="s">
        <v>1098</v>
      </c>
      <c r="C199" t="s">
        <v>6</v>
      </c>
      <c r="D199" t="s">
        <v>87</v>
      </c>
      <c r="E199" t="str">
        <f>IFERROR(VLOOKUP(D199, 'Week Schedule'!A$1:B$28, 2, FALSE), "BYE")</f>
        <v>LAC</v>
      </c>
      <c r="F199" s="1">
        <f>IFERROR(VLOOKUP(E199, DST!B$1:J$33, 9, FALSE), 0)</f>
        <v>-3.6233333333333348</v>
      </c>
      <c r="G199">
        <f t="shared" si="3"/>
        <v>4.0999999999999996</v>
      </c>
      <c r="H199">
        <f>IFERROR(VLOOKUP(D199,'Average Points per Game'!B$1:H$30, 3, FALSE), "")</f>
        <v>23.3</v>
      </c>
      <c r="I199" s="1">
        <v>2</v>
      </c>
      <c r="J199" s="1">
        <v>1.3</v>
      </c>
      <c r="K199" s="1">
        <v>7</v>
      </c>
      <c r="L199" s="1">
        <v>7.4</v>
      </c>
      <c r="M199" s="1">
        <v>3.4</v>
      </c>
      <c r="O199" s="1">
        <v>3.8</v>
      </c>
      <c r="P199" s="1">
        <v>5</v>
      </c>
      <c r="Q199" s="1">
        <v>13.5</v>
      </c>
      <c r="R199" s="1">
        <v>5.7</v>
      </c>
      <c r="S199" s="1">
        <v>2.8</v>
      </c>
      <c r="T199" s="1">
        <v>4.4000000000000004</v>
      </c>
      <c r="U199" s="1">
        <v>2.5</v>
      </c>
    </row>
    <row r="200" spans="1:21" x14ac:dyDescent="0.3">
      <c r="A200" t="s">
        <v>1229</v>
      </c>
      <c r="B200" t="s">
        <v>1212</v>
      </c>
      <c r="C200" t="s">
        <v>66</v>
      </c>
      <c r="D200" t="s">
        <v>15</v>
      </c>
      <c r="E200" t="str">
        <f>IFERROR(VLOOKUP(D200, 'Week Schedule'!A$1:B$28, 2, FALSE), "BYE")</f>
        <v>DAL</v>
      </c>
      <c r="F200" s="1">
        <f>IFERROR(VLOOKUP(E200, DST!B$1:J$33, 9, FALSE), 0)</f>
        <v>2.6766666666666659</v>
      </c>
      <c r="G200">
        <f t="shared" si="3"/>
        <v>4.4000000000000004</v>
      </c>
      <c r="H200">
        <f>IFERROR(VLOOKUP(D200,'Average Points per Game'!B$1:H$30, 3, FALSE), "")</f>
        <v>33</v>
      </c>
      <c r="I200" s="1">
        <v>0</v>
      </c>
      <c r="J200" s="1">
        <v>7.2</v>
      </c>
      <c r="K200" s="1">
        <v>6.2</v>
      </c>
      <c r="L200" s="1">
        <v>6.8</v>
      </c>
      <c r="M200" s="1">
        <v>3</v>
      </c>
      <c r="N200" s="1">
        <v>3</v>
      </c>
      <c r="O200" s="1">
        <v>0</v>
      </c>
      <c r="P200" s="1">
        <v>5.2</v>
      </c>
      <c r="Q200" s="1">
        <v>4.4000000000000004</v>
      </c>
    </row>
    <row r="201" spans="1:21" x14ac:dyDescent="0.3">
      <c r="A201" t="s">
        <v>1003</v>
      </c>
      <c r="B201" t="s">
        <v>1043</v>
      </c>
      <c r="C201" t="s">
        <v>66</v>
      </c>
      <c r="D201" t="s">
        <v>135</v>
      </c>
      <c r="E201" t="str">
        <f>IFERROR(VLOOKUP(D201, 'Week Schedule'!A$1:B$28, 2, FALSE), "BYE")</f>
        <v>BYE</v>
      </c>
      <c r="F201" s="1">
        <f>IFERROR(VLOOKUP(E201, DST!B$1:J$33, 9, FALSE), 0)</f>
        <v>0</v>
      </c>
      <c r="G201">
        <f t="shared" si="3"/>
        <v>5.0999999999999996</v>
      </c>
      <c r="H201" t="str">
        <f>IFERROR(VLOOKUP(D201,'Average Points per Game'!B$1:H$30, 3, FALSE), "")</f>
        <v/>
      </c>
      <c r="I201" s="1">
        <v>5.0999999999999996</v>
      </c>
      <c r="J201" s="1">
        <v>1.5</v>
      </c>
      <c r="K201" s="1">
        <v>2.9</v>
      </c>
      <c r="L201" s="1">
        <v>9.3000000000000007</v>
      </c>
      <c r="M201" s="1">
        <v>1.9</v>
      </c>
      <c r="N201" s="1">
        <v>-0.5</v>
      </c>
      <c r="O201" s="1">
        <v>7.2</v>
      </c>
      <c r="P201" s="1">
        <v>4.5</v>
      </c>
      <c r="Q201" s="1">
        <v>1.8</v>
      </c>
      <c r="R201" s="1">
        <v>9.4</v>
      </c>
      <c r="S201" s="1">
        <v>7.5</v>
      </c>
      <c r="T201" s="1">
        <v>15.9</v>
      </c>
      <c r="U201" s="1">
        <v>14.2</v>
      </c>
    </row>
    <row r="202" spans="1:21" x14ac:dyDescent="0.3">
      <c r="A202" t="s">
        <v>1060</v>
      </c>
      <c r="B202" t="s">
        <v>1052</v>
      </c>
      <c r="C202" t="s">
        <v>102</v>
      </c>
      <c r="D202" t="s">
        <v>4</v>
      </c>
      <c r="E202" t="str">
        <f>IFERROR(VLOOKUP(D202, 'Week Schedule'!A$1:B$28, 2, FALSE), "BYE")</f>
        <v>LV</v>
      </c>
      <c r="F202" s="1">
        <f>IFERROR(VLOOKUP(E202, DST!B$1:J$33, 9, FALSE), 0)</f>
        <v>2.4266666666666659</v>
      </c>
      <c r="G202">
        <f t="shared" si="3"/>
        <v>4.5</v>
      </c>
      <c r="H202">
        <f>IFERROR(VLOOKUP(D202,'Average Points per Game'!B$1:H$30, 3, FALSE), "")</f>
        <v>25.3</v>
      </c>
      <c r="I202" s="1">
        <v>3</v>
      </c>
      <c r="J202" s="1">
        <v>5</v>
      </c>
      <c r="K202" s="1">
        <v>2</v>
      </c>
      <c r="L202" s="1">
        <v>11</v>
      </c>
      <c r="M202" s="1">
        <v>4</v>
      </c>
      <c r="N202" s="1">
        <v>17</v>
      </c>
      <c r="O202" s="1">
        <v>0</v>
      </c>
      <c r="P202" s="1">
        <v>3</v>
      </c>
      <c r="Q202" s="1">
        <v>5</v>
      </c>
      <c r="R202" s="1">
        <v>5</v>
      </c>
      <c r="T202" s="1">
        <v>10</v>
      </c>
      <c r="U202" s="1">
        <v>3</v>
      </c>
    </row>
    <row r="203" spans="1:21" x14ac:dyDescent="0.3">
      <c r="A203" t="s">
        <v>1107</v>
      </c>
      <c r="B203" t="s">
        <v>1106</v>
      </c>
      <c r="C203" t="s">
        <v>66</v>
      </c>
      <c r="D203" t="s">
        <v>52</v>
      </c>
      <c r="E203" t="str">
        <f>IFERROR(VLOOKUP(D203, 'Week Schedule'!A$1:B$28, 2, FALSE), "BYE")</f>
        <v>TEN</v>
      </c>
      <c r="F203" s="1">
        <f>IFERROR(VLOOKUP(E203, DST!B$1:J$33, 9, FALSE), 0)</f>
        <v>2.3766666666666652</v>
      </c>
      <c r="G203">
        <f t="shared" si="3"/>
        <v>3.45</v>
      </c>
      <c r="H203">
        <f>IFERROR(VLOOKUP(D203,'Average Points per Game'!B$1:H$30, 3, FALSE), "")</f>
        <v>11</v>
      </c>
      <c r="I203" s="1">
        <v>0</v>
      </c>
      <c r="J203" s="1">
        <v>9.5</v>
      </c>
      <c r="K203" s="1">
        <v>9.1999999999999993</v>
      </c>
      <c r="L203" s="1">
        <v>4.9000000000000004</v>
      </c>
      <c r="M203" s="1">
        <v>12.4</v>
      </c>
      <c r="N203" s="1">
        <v>2.1</v>
      </c>
      <c r="O203" s="1">
        <v>0</v>
      </c>
      <c r="P203" s="1">
        <v>10.9</v>
      </c>
      <c r="Q203" s="1">
        <v>0</v>
      </c>
      <c r="R203" s="1">
        <v>4.5</v>
      </c>
      <c r="S203" s="1">
        <v>1.6</v>
      </c>
      <c r="U203" s="1">
        <v>2.4</v>
      </c>
    </row>
    <row r="204" spans="1:21" x14ac:dyDescent="0.3">
      <c r="A204" t="s">
        <v>1136</v>
      </c>
      <c r="B204" t="s">
        <v>1116</v>
      </c>
      <c r="C204" t="s">
        <v>102</v>
      </c>
      <c r="D204" t="s">
        <v>108</v>
      </c>
      <c r="E204" t="str">
        <f>IFERROR(VLOOKUP(D204, 'Week Schedule'!A$1:B$28, 2, FALSE), "BYE")</f>
        <v>NYJ</v>
      </c>
      <c r="F204" s="1">
        <f>IFERROR(VLOOKUP(E204, DST!B$1:J$33, 9, FALSE), 0)</f>
        <v>0</v>
      </c>
      <c r="G204">
        <f t="shared" si="3"/>
        <v>4.5</v>
      </c>
      <c r="H204">
        <f>IFERROR(VLOOKUP(D204,'Average Points per Game'!B$1:H$30, 3, FALSE), "")</f>
        <v>28.3</v>
      </c>
      <c r="I204" s="1">
        <v>6</v>
      </c>
      <c r="J204" s="1">
        <v>0</v>
      </c>
      <c r="K204" s="1">
        <v>7</v>
      </c>
      <c r="L204" s="1">
        <v>2</v>
      </c>
      <c r="M204" s="1">
        <v>6</v>
      </c>
      <c r="O204" s="1">
        <v>3</v>
      </c>
      <c r="P204" s="1">
        <v>0</v>
      </c>
      <c r="Q204" s="1">
        <v>2</v>
      </c>
      <c r="R204" s="1">
        <v>9</v>
      </c>
      <c r="S204" s="1">
        <v>6</v>
      </c>
      <c r="T204" s="1">
        <v>12</v>
      </c>
      <c r="U204" s="1">
        <v>-1</v>
      </c>
    </row>
    <row r="205" spans="1:21" x14ac:dyDescent="0.3">
      <c r="A205" t="s">
        <v>1172</v>
      </c>
      <c r="B205" t="s">
        <v>1141</v>
      </c>
      <c r="C205" t="s">
        <v>14</v>
      </c>
      <c r="D205" t="s">
        <v>32</v>
      </c>
      <c r="E205" t="str">
        <f>IFERROR(VLOOKUP(D205, 'Week Schedule'!A$1:B$28, 2, FALSE), "BYE")</f>
        <v>BUF</v>
      </c>
      <c r="F205" s="1">
        <f>IFERROR(VLOOKUP(E205, DST!B$1:J$33, 9, FALSE), 0)</f>
        <v>-2.1233333333333348</v>
      </c>
      <c r="G205">
        <f t="shared" si="3"/>
        <v>3.05</v>
      </c>
      <c r="H205">
        <f>IFERROR(VLOOKUP(D205,'Average Points per Game'!B$1:H$30, 3, FALSE), "")</f>
        <v>23</v>
      </c>
      <c r="I205" s="1">
        <v>12.9</v>
      </c>
      <c r="J205" s="1">
        <v>4</v>
      </c>
      <c r="K205" s="1">
        <v>5</v>
      </c>
      <c r="L205" s="1">
        <v>0</v>
      </c>
      <c r="M205" s="1">
        <v>0</v>
      </c>
      <c r="O205" s="1">
        <v>9.6999999999999993</v>
      </c>
      <c r="P205" s="1">
        <v>1.6</v>
      </c>
      <c r="Q205" s="1">
        <v>6.8</v>
      </c>
      <c r="R205" s="1">
        <v>5.5</v>
      </c>
      <c r="S205" s="1">
        <v>0</v>
      </c>
      <c r="T205" s="1">
        <v>2.1</v>
      </c>
      <c r="U205" s="1">
        <v>0</v>
      </c>
    </row>
    <row r="206" spans="1:21" x14ac:dyDescent="0.3">
      <c r="A206" t="s">
        <v>837</v>
      </c>
      <c r="B206" t="s">
        <v>937</v>
      </c>
      <c r="C206" t="s">
        <v>1</v>
      </c>
      <c r="D206" t="s">
        <v>111</v>
      </c>
      <c r="E206" t="str">
        <f>IFERROR(VLOOKUP(D206, 'Week Schedule'!A$1:B$28, 2, FALSE), "BYE")</f>
        <v>PIT</v>
      </c>
      <c r="F206" s="1">
        <f>IFERROR(VLOOKUP(E206, DST!B$1:J$33, 9, FALSE), 0)</f>
        <v>-2.1233333333333348</v>
      </c>
      <c r="G206">
        <f t="shared" si="3"/>
        <v>10.899999999999999</v>
      </c>
      <c r="H206">
        <f>IFERROR(VLOOKUP(D206,'Average Points per Game'!B$1:H$30, 3, FALSE), "")</f>
        <v>23.3</v>
      </c>
      <c r="J206" s="1">
        <v>0.4</v>
      </c>
      <c r="K206" s="1">
        <v>0.1</v>
      </c>
      <c r="M206" s="1">
        <v>0.3</v>
      </c>
      <c r="N206" s="1">
        <v>0</v>
      </c>
      <c r="O206" s="1">
        <v>8.6999999999999993</v>
      </c>
      <c r="P206" s="1">
        <v>23.6</v>
      </c>
      <c r="Q206" s="1">
        <v>13.1</v>
      </c>
      <c r="S206" s="1">
        <v>26.6</v>
      </c>
      <c r="T206" s="1">
        <v>14.5</v>
      </c>
      <c r="U206" s="1">
        <v>36</v>
      </c>
    </row>
    <row r="207" spans="1:21" x14ac:dyDescent="0.3">
      <c r="A207" t="s">
        <v>1150</v>
      </c>
      <c r="B207" t="s">
        <v>1127</v>
      </c>
      <c r="C207" t="s">
        <v>6</v>
      </c>
      <c r="D207" t="s">
        <v>57</v>
      </c>
      <c r="E207" t="str">
        <f>IFERROR(VLOOKUP(D207, 'Week Schedule'!A$1:B$28, 2, FALSE), "BYE")</f>
        <v>PHI</v>
      </c>
      <c r="F207" s="1">
        <f>IFERROR(VLOOKUP(E207, DST!B$1:J$33, 9, FALSE), 0)</f>
        <v>-2.3733333333333348</v>
      </c>
      <c r="G207">
        <f t="shared" si="3"/>
        <v>4.55</v>
      </c>
      <c r="H207" t="str">
        <f>IFERROR(VLOOKUP(D207,'Average Points per Game'!B$1:H$30, 3, FALSE), "")</f>
        <v/>
      </c>
      <c r="I207" s="1">
        <v>2.2000000000000002</v>
      </c>
      <c r="J207" s="1">
        <v>5.5</v>
      </c>
      <c r="K207" s="1">
        <v>11</v>
      </c>
      <c r="L207" s="1">
        <v>7.6</v>
      </c>
      <c r="M207" s="1">
        <v>5.3</v>
      </c>
      <c r="N207" s="1">
        <v>2.2999999999999998</v>
      </c>
      <c r="O207" s="1">
        <v>3.8</v>
      </c>
      <c r="P207" s="1">
        <v>11.5</v>
      </c>
      <c r="Q207" s="1">
        <v>1</v>
      </c>
      <c r="R207" s="1">
        <v>0.5</v>
      </c>
    </row>
    <row r="208" spans="1:21" x14ac:dyDescent="0.3">
      <c r="A208" t="s">
        <v>953</v>
      </c>
      <c r="B208" t="s">
        <v>990</v>
      </c>
      <c r="C208" t="s">
        <v>66</v>
      </c>
      <c r="D208" t="s">
        <v>2</v>
      </c>
      <c r="E208" t="str">
        <f>IFERROR(VLOOKUP(D208, 'Week Schedule'!A$1:B$28, 2, FALSE), "BYE")</f>
        <v>BYE</v>
      </c>
      <c r="F208" s="1">
        <f>IFERROR(VLOOKUP(E208, DST!B$1:J$33, 9, FALSE), 0)</f>
        <v>0</v>
      </c>
      <c r="G208">
        <f t="shared" si="3"/>
        <v>4.6500000000000004</v>
      </c>
      <c r="H208">
        <f>IFERROR(VLOOKUP(D208,'Average Points per Game'!B$1:H$30, 3, FALSE), "")</f>
        <v>21.7</v>
      </c>
      <c r="I208" s="1">
        <v>26.1</v>
      </c>
      <c r="J208" s="1">
        <v>4.5999999999999996</v>
      </c>
      <c r="K208" s="1">
        <v>1.4</v>
      </c>
      <c r="L208" s="1">
        <v>3.6</v>
      </c>
      <c r="M208" s="1">
        <v>16.3</v>
      </c>
      <c r="N208" s="1">
        <v>4.7</v>
      </c>
      <c r="O208" s="1">
        <v>3.7</v>
      </c>
      <c r="P208" s="1">
        <v>8.6999999999999993</v>
      </c>
      <c r="Q208" s="1">
        <v>0</v>
      </c>
      <c r="S208" s="1">
        <v>9.5</v>
      </c>
      <c r="T208" s="1">
        <v>0</v>
      </c>
      <c r="U208" s="1">
        <v>14.8</v>
      </c>
    </row>
    <row r="209" spans="1:21" x14ac:dyDescent="0.3">
      <c r="A209" t="s">
        <v>1068</v>
      </c>
      <c r="B209" t="s">
        <v>1085</v>
      </c>
      <c r="C209" t="s">
        <v>14</v>
      </c>
      <c r="D209" t="s">
        <v>12</v>
      </c>
      <c r="E209" t="str">
        <f>IFERROR(VLOOKUP(D209, 'Week Schedule'!A$1:B$28, 2, FALSE), "BYE")</f>
        <v>LAR</v>
      </c>
      <c r="F209" s="1">
        <f>IFERROR(VLOOKUP(E209, DST!B$1:J$33, 9, FALSE), 0)</f>
        <v>0.62666666666666515</v>
      </c>
      <c r="G209">
        <f t="shared" si="3"/>
        <v>4.7</v>
      </c>
      <c r="H209">
        <f>IFERROR(VLOOKUP(D209,'Average Points per Game'!B$1:H$30, 3, FALSE), "")</f>
        <v>31.7</v>
      </c>
      <c r="I209" s="1">
        <v>10.5</v>
      </c>
      <c r="J209" s="1">
        <v>0</v>
      </c>
      <c r="K209" s="1">
        <v>2.6</v>
      </c>
      <c r="L209" s="1">
        <v>1.5</v>
      </c>
      <c r="M209" s="1">
        <v>4.7</v>
      </c>
      <c r="N209" s="1">
        <v>7.8</v>
      </c>
      <c r="O209" s="1">
        <v>0</v>
      </c>
      <c r="P209" s="1">
        <v>0</v>
      </c>
      <c r="Q209" s="1">
        <v>14</v>
      </c>
      <c r="R209" s="1">
        <v>12.6</v>
      </c>
      <c r="S209" s="1">
        <v>4.7</v>
      </c>
      <c r="U209" s="1">
        <v>7.7</v>
      </c>
    </row>
    <row r="210" spans="1:21" x14ac:dyDescent="0.3">
      <c r="A210" t="s">
        <v>1032</v>
      </c>
      <c r="B210" t="s">
        <v>1013</v>
      </c>
      <c r="C210" t="s">
        <v>6</v>
      </c>
      <c r="D210" t="s">
        <v>74</v>
      </c>
      <c r="E210" t="str">
        <f>IFERROR(VLOOKUP(D210, 'Week Schedule'!A$1:B$28, 2, FALSE), "BYE")</f>
        <v>NO</v>
      </c>
      <c r="F210" s="1">
        <f>IFERROR(VLOOKUP(E210, DST!B$1:J$33, 9, FALSE), 0)</f>
        <v>0.2266666666666648</v>
      </c>
      <c r="G210">
        <f t="shared" si="3"/>
        <v>4.8</v>
      </c>
      <c r="H210" t="str">
        <f>IFERROR(VLOOKUP(D210,'Average Points per Game'!B$1:H$30, 3, FALSE), "")</f>
        <v/>
      </c>
      <c r="I210" s="1">
        <v>9.1999999999999993</v>
      </c>
      <c r="J210" s="1">
        <v>14.5</v>
      </c>
      <c r="K210" s="1">
        <v>18.8</v>
      </c>
      <c r="L210" s="1">
        <v>4.8</v>
      </c>
      <c r="N210" s="1">
        <v>0</v>
      </c>
      <c r="O210" s="1">
        <v>3.1</v>
      </c>
      <c r="P210" s="1">
        <v>4.3</v>
      </c>
      <c r="Q210" s="1">
        <v>3.3</v>
      </c>
      <c r="R210" s="1">
        <v>5.5</v>
      </c>
      <c r="T210" s="1">
        <v>9</v>
      </c>
      <c r="U210" s="1">
        <v>2.2999999999999998</v>
      </c>
    </row>
    <row r="211" spans="1:21" x14ac:dyDescent="0.3">
      <c r="A211" t="s">
        <v>972</v>
      </c>
      <c r="B211" t="s">
        <v>964</v>
      </c>
      <c r="C211" t="s">
        <v>6</v>
      </c>
      <c r="D211" t="s">
        <v>52</v>
      </c>
      <c r="E211" t="str">
        <f>IFERROR(VLOOKUP(D211, 'Week Schedule'!A$1:B$28, 2, FALSE), "BYE")</f>
        <v>TEN</v>
      </c>
      <c r="F211" s="1">
        <f>IFERROR(VLOOKUP(E211, DST!B$1:J$33, 9, FALSE), 0)</f>
        <v>2.3766666666666652</v>
      </c>
      <c r="G211">
        <f t="shared" si="3"/>
        <v>4.5</v>
      </c>
      <c r="H211">
        <f>IFERROR(VLOOKUP(D211,'Average Points per Game'!B$1:H$30, 3, FALSE), "")</f>
        <v>11</v>
      </c>
      <c r="I211" s="1">
        <v>7.3</v>
      </c>
      <c r="J211" s="1">
        <v>0</v>
      </c>
      <c r="K211" s="1">
        <v>0.9</v>
      </c>
      <c r="L211" s="1">
        <v>9</v>
      </c>
      <c r="M211" s="1">
        <v>25.9</v>
      </c>
      <c r="N211" s="1">
        <v>2.4</v>
      </c>
      <c r="O211" s="1">
        <v>23.8</v>
      </c>
      <c r="P211" s="1">
        <v>10.6</v>
      </c>
      <c r="Q211" s="1">
        <v>2.2000000000000002</v>
      </c>
      <c r="R211" s="1">
        <v>0.4</v>
      </c>
      <c r="U211" s="1">
        <v>4.5</v>
      </c>
    </row>
    <row r="212" spans="1:21" x14ac:dyDescent="0.3">
      <c r="A212" t="s">
        <v>1082</v>
      </c>
      <c r="B212" t="s">
        <v>1096</v>
      </c>
      <c r="C212" t="s">
        <v>14</v>
      </c>
      <c r="D212" t="s">
        <v>97</v>
      </c>
      <c r="E212" t="str">
        <f>IFERROR(VLOOKUP(D212, 'Week Schedule'!A$1:B$28, 2, FALSE), "BYE")</f>
        <v>JAC</v>
      </c>
      <c r="F212" s="1">
        <f>IFERROR(VLOOKUP(E212, DST!B$1:J$33, 9, FALSE), 0)</f>
        <v>2.6766666666666659</v>
      </c>
      <c r="G212">
        <f t="shared" si="3"/>
        <v>5</v>
      </c>
      <c r="H212">
        <f>IFERROR(VLOOKUP(D212,'Average Points per Game'!B$1:H$30, 3, FALSE), "")</f>
        <v>21.3</v>
      </c>
      <c r="I212" s="1">
        <v>4.8</v>
      </c>
      <c r="J212" s="1">
        <v>4.5999999999999996</v>
      </c>
      <c r="K212" s="1">
        <v>6.3</v>
      </c>
      <c r="L212" s="1">
        <v>5.0999999999999996</v>
      </c>
      <c r="N212" s="1">
        <v>4.9000000000000004</v>
      </c>
      <c r="O212" s="1">
        <v>9.3000000000000007</v>
      </c>
      <c r="P212" s="1">
        <v>4.4000000000000004</v>
      </c>
      <c r="Q212" s="1">
        <v>0.3</v>
      </c>
      <c r="R212" s="1">
        <v>0</v>
      </c>
      <c r="S212" s="1">
        <v>5.4</v>
      </c>
      <c r="T212" s="1">
        <v>11.5</v>
      </c>
      <c r="U212" s="1">
        <v>6.7</v>
      </c>
    </row>
    <row r="213" spans="1:21" x14ac:dyDescent="0.3">
      <c r="A213" t="s">
        <v>1313</v>
      </c>
      <c r="B213" t="s">
        <v>1294</v>
      </c>
      <c r="C213" t="s">
        <v>14</v>
      </c>
      <c r="D213" t="s">
        <v>4</v>
      </c>
      <c r="E213" t="str">
        <f>IFERROR(VLOOKUP(D213, 'Week Schedule'!A$1:B$28, 2, FALSE), "BYE")</f>
        <v>LV</v>
      </c>
      <c r="F213" s="1">
        <f>IFERROR(VLOOKUP(E213, DST!B$1:J$33, 9, FALSE), 0)</f>
        <v>2.4266666666666659</v>
      </c>
      <c r="G213">
        <f t="shared" si="3"/>
        <v>3.6500000000000004</v>
      </c>
      <c r="H213">
        <f>IFERROR(VLOOKUP(D213,'Average Points per Game'!B$1:H$30, 3, FALSE), "")</f>
        <v>25.3</v>
      </c>
      <c r="N213" s="1">
        <v>4.9000000000000004</v>
      </c>
      <c r="P213" s="1">
        <v>4.9000000000000004</v>
      </c>
      <c r="Q213" s="1">
        <v>7.1</v>
      </c>
      <c r="R213" s="1">
        <v>2.1</v>
      </c>
      <c r="T213" s="1">
        <v>2.4</v>
      </c>
      <c r="U213" s="1">
        <v>0</v>
      </c>
    </row>
    <row r="214" spans="1:21" x14ac:dyDescent="0.3">
      <c r="A214" t="s">
        <v>1572</v>
      </c>
      <c r="B214" t="s">
        <v>1367</v>
      </c>
      <c r="C214" t="s">
        <v>14</v>
      </c>
      <c r="D214" t="s">
        <v>67</v>
      </c>
      <c r="E214" t="str">
        <f>IFERROR(VLOOKUP(D214, 'Week Schedule'!A$1:B$28, 2, FALSE), "BYE")</f>
        <v>TB</v>
      </c>
      <c r="F214" s="1">
        <f>IFERROR(VLOOKUP(E214, DST!B$1:J$33, 9, FALSE), 0)</f>
        <v>0.87666666666666515</v>
      </c>
      <c r="G214">
        <f t="shared" si="3"/>
        <v>4.9000000000000004</v>
      </c>
      <c r="H214">
        <f>IFERROR(VLOOKUP(D214,'Average Points per Game'!B$1:H$30, 3, FALSE), "")</f>
        <v>18.3</v>
      </c>
      <c r="N214" s="1">
        <v>9.8000000000000007</v>
      </c>
      <c r="O214" s="1">
        <v>0</v>
      </c>
    </row>
    <row r="215" spans="1:21" x14ac:dyDescent="0.3">
      <c r="A215" t="s">
        <v>927</v>
      </c>
      <c r="B215" t="s">
        <v>935</v>
      </c>
      <c r="C215" t="s">
        <v>14</v>
      </c>
      <c r="D215" t="s">
        <v>67</v>
      </c>
      <c r="E215" t="str">
        <f>IFERROR(VLOOKUP(D215, 'Week Schedule'!A$1:B$28, 2, FALSE), "BYE")</f>
        <v>TB</v>
      </c>
      <c r="F215" s="1">
        <f>IFERROR(VLOOKUP(E215, DST!B$1:J$33, 9, FALSE), 0)</f>
        <v>0.87666666666666515</v>
      </c>
      <c r="G215">
        <f t="shared" si="3"/>
        <v>5.9</v>
      </c>
      <c r="H215">
        <f>IFERROR(VLOOKUP(D215,'Average Points per Game'!B$1:H$30, 3, FALSE), "")</f>
        <v>18.3</v>
      </c>
      <c r="I215" s="1">
        <v>4.2</v>
      </c>
      <c r="J215" s="1">
        <v>3.3</v>
      </c>
      <c r="K215" s="1">
        <v>22.6</v>
      </c>
      <c r="L215" s="1">
        <v>15.4</v>
      </c>
      <c r="M215" s="1">
        <v>4.5999999999999996</v>
      </c>
      <c r="N215" s="1">
        <v>0</v>
      </c>
      <c r="O215" s="1">
        <v>7.7</v>
      </c>
      <c r="P215" s="1">
        <v>5.3</v>
      </c>
      <c r="Q215" s="1">
        <v>2.5</v>
      </c>
      <c r="S215" s="1">
        <v>6.5</v>
      </c>
      <c r="T215" s="1">
        <v>15.2</v>
      </c>
      <c r="U215" s="1">
        <v>13.9</v>
      </c>
    </row>
    <row r="216" spans="1:21" x14ac:dyDescent="0.3">
      <c r="A216" t="s">
        <v>932</v>
      </c>
      <c r="B216" t="s">
        <v>975</v>
      </c>
      <c r="C216" t="s">
        <v>14</v>
      </c>
      <c r="D216" t="s">
        <v>111</v>
      </c>
      <c r="E216" t="str">
        <f>IFERROR(VLOOKUP(D216, 'Week Schedule'!A$1:B$28, 2, FALSE), "BYE")</f>
        <v>PIT</v>
      </c>
      <c r="F216" s="1">
        <f>IFERROR(VLOOKUP(E216, DST!B$1:J$33, 9, FALSE), 0)</f>
        <v>-2.1233333333333348</v>
      </c>
      <c r="G216">
        <f t="shared" si="3"/>
        <v>5.4499999999999993</v>
      </c>
      <c r="H216">
        <f>IFERROR(VLOOKUP(D216,'Average Points per Game'!B$1:H$30, 3, FALSE), "")</f>
        <v>23.3</v>
      </c>
      <c r="I216" s="1">
        <v>3.9</v>
      </c>
      <c r="J216" s="1">
        <v>10.4</v>
      </c>
      <c r="K216" s="1">
        <v>3.7</v>
      </c>
      <c r="L216" s="1">
        <v>2.1</v>
      </c>
      <c r="M216" s="1">
        <v>4.0999999999999996</v>
      </c>
      <c r="N216" s="1">
        <v>1.3</v>
      </c>
      <c r="O216" s="1">
        <v>10.1</v>
      </c>
      <c r="P216" s="1">
        <v>16.5</v>
      </c>
      <c r="Q216" s="1">
        <v>5.8</v>
      </c>
      <c r="S216" s="1">
        <v>18.600000000000001</v>
      </c>
      <c r="T216" s="1">
        <v>5.0999999999999996</v>
      </c>
      <c r="U216" s="1">
        <v>19.2</v>
      </c>
    </row>
    <row r="217" spans="1:21" x14ac:dyDescent="0.3">
      <c r="A217" t="s">
        <v>1537</v>
      </c>
      <c r="B217" t="s">
        <v>1019</v>
      </c>
      <c r="C217" t="s">
        <v>102</v>
      </c>
      <c r="D217" t="s">
        <v>126</v>
      </c>
      <c r="E217" t="str">
        <f>IFERROR(VLOOKUP(D217, 'Week Schedule'!A$1:B$28, 2, FALSE), "BYE")</f>
        <v>BYE</v>
      </c>
      <c r="F217" s="1">
        <f>IFERROR(VLOOKUP(E217, DST!B$1:J$33, 9, FALSE), 0)</f>
        <v>0</v>
      </c>
      <c r="G217">
        <f t="shared" si="3"/>
        <v>5</v>
      </c>
      <c r="H217">
        <f>IFERROR(VLOOKUP(D217,'Average Points per Game'!B$1:H$30, 3, FALSE), "")</f>
        <v>19.7</v>
      </c>
      <c r="I217" s="1">
        <v>5</v>
      </c>
      <c r="J217" s="1">
        <v>3</v>
      </c>
      <c r="K217" s="1">
        <v>11</v>
      </c>
      <c r="L217" s="1">
        <v>8</v>
      </c>
      <c r="M217" s="1">
        <v>0</v>
      </c>
      <c r="N217" s="1">
        <v>3</v>
      </c>
      <c r="O217" s="1">
        <v>10</v>
      </c>
      <c r="P217" s="1">
        <v>4</v>
      </c>
      <c r="Q217" s="1">
        <v>16</v>
      </c>
      <c r="R217" s="1">
        <v>6</v>
      </c>
      <c r="S217" s="1">
        <v>3</v>
      </c>
      <c r="T217" s="1">
        <v>3</v>
      </c>
      <c r="U217" s="1">
        <v>6</v>
      </c>
    </row>
    <row r="218" spans="1:21" x14ac:dyDescent="0.3">
      <c r="A218" t="s">
        <v>1036</v>
      </c>
      <c r="B218" t="s">
        <v>1053</v>
      </c>
      <c r="C218" t="s">
        <v>6</v>
      </c>
      <c r="D218" t="s">
        <v>54</v>
      </c>
      <c r="E218" t="str">
        <f>IFERROR(VLOOKUP(D218, 'Week Schedule'!A$1:B$28, 2, FALSE), "BYE")</f>
        <v>BYE</v>
      </c>
      <c r="F218" s="1">
        <f>IFERROR(VLOOKUP(E218, DST!B$1:J$33, 9, FALSE), 0)</f>
        <v>0</v>
      </c>
      <c r="G218">
        <f t="shared" si="3"/>
        <v>5</v>
      </c>
      <c r="H218">
        <f>IFERROR(VLOOKUP(D218,'Average Points per Game'!B$1:H$30, 3, FALSE), "")</f>
        <v>36</v>
      </c>
      <c r="I218" s="1">
        <v>5.8</v>
      </c>
      <c r="J218" s="1">
        <v>0.6</v>
      </c>
      <c r="K218" s="1">
        <v>8.4</v>
      </c>
      <c r="L218" s="1">
        <v>5.6</v>
      </c>
      <c r="M218" s="1">
        <v>11.5</v>
      </c>
      <c r="N218" s="1">
        <v>4.5</v>
      </c>
      <c r="O218" s="1">
        <v>3.5</v>
      </c>
      <c r="P218" s="1">
        <v>12.6</v>
      </c>
      <c r="Q218" s="1">
        <v>5</v>
      </c>
      <c r="R218" s="1">
        <v>1.2</v>
      </c>
      <c r="S218" s="1">
        <v>1.9</v>
      </c>
      <c r="T218" s="1">
        <v>4.4000000000000004</v>
      </c>
      <c r="U218" s="1">
        <v>9.4</v>
      </c>
    </row>
    <row r="219" spans="1:21" x14ac:dyDescent="0.3">
      <c r="A219" t="s">
        <v>1040</v>
      </c>
      <c r="B219" t="s">
        <v>1020</v>
      </c>
      <c r="C219" t="s">
        <v>102</v>
      </c>
      <c r="D219" t="s">
        <v>8</v>
      </c>
      <c r="E219" t="str">
        <f>IFERROR(VLOOKUP(D219, 'Week Schedule'!A$1:B$28, 2, FALSE), "BYE")</f>
        <v>NYG</v>
      </c>
      <c r="F219" s="1">
        <f>IFERROR(VLOOKUP(E219, DST!B$1:J$33, 9, FALSE), 0)</f>
        <v>0.17666666666666586</v>
      </c>
      <c r="G219">
        <f t="shared" si="3"/>
        <v>4.5</v>
      </c>
      <c r="H219">
        <f>IFERROR(VLOOKUP(D219,'Average Points per Game'!B$1:H$30, 3, FALSE), "")</f>
        <v>23</v>
      </c>
      <c r="I219" s="1">
        <v>14</v>
      </c>
      <c r="J219" s="1">
        <v>8</v>
      </c>
      <c r="K219" s="1">
        <v>11</v>
      </c>
      <c r="L219" s="1">
        <v>4</v>
      </c>
      <c r="M219" s="1">
        <v>4</v>
      </c>
      <c r="N219" s="1">
        <v>9</v>
      </c>
      <c r="O219" s="1">
        <v>2</v>
      </c>
      <c r="P219" s="1">
        <v>5</v>
      </c>
      <c r="Q219" s="1">
        <v>3</v>
      </c>
      <c r="R219" s="1">
        <v>8</v>
      </c>
      <c r="S219" s="1">
        <v>4</v>
      </c>
      <c r="U219" s="1">
        <v>2</v>
      </c>
    </row>
    <row r="220" spans="1:21" x14ac:dyDescent="0.3">
      <c r="A220" t="s">
        <v>1066</v>
      </c>
      <c r="B220" t="s">
        <v>1049</v>
      </c>
      <c r="C220" t="s">
        <v>102</v>
      </c>
      <c r="D220" t="s">
        <v>2</v>
      </c>
      <c r="E220" t="str">
        <f>IFERROR(VLOOKUP(D220, 'Week Schedule'!A$1:B$28, 2, FALSE), "BYE")</f>
        <v>BYE</v>
      </c>
      <c r="F220" s="1">
        <f>IFERROR(VLOOKUP(E220, DST!B$1:J$33, 9, FALSE), 0)</f>
        <v>0</v>
      </c>
      <c r="G220">
        <f t="shared" si="3"/>
        <v>5</v>
      </c>
      <c r="H220">
        <f>IFERROR(VLOOKUP(D220,'Average Points per Game'!B$1:H$30, 3, FALSE), "")</f>
        <v>21.7</v>
      </c>
      <c r="I220" s="1">
        <v>4</v>
      </c>
      <c r="J220" s="1">
        <v>7</v>
      </c>
      <c r="K220" s="1">
        <v>5</v>
      </c>
      <c r="L220" s="1">
        <v>9</v>
      </c>
      <c r="M220" s="1">
        <v>1</v>
      </c>
      <c r="N220" s="1">
        <v>5</v>
      </c>
      <c r="O220" s="1">
        <v>6</v>
      </c>
      <c r="P220" s="1">
        <v>3</v>
      </c>
      <c r="Q220" s="1">
        <v>10</v>
      </c>
      <c r="R220" s="1">
        <v>4</v>
      </c>
      <c r="S220" s="1">
        <v>7</v>
      </c>
      <c r="T220" s="1">
        <v>4</v>
      </c>
      <c r="U220" s="1">
        <v>2</v>
      </c>
    </row>
    <row r="221" spans="1:21" x14ac:dyDescent="0.3">
      <c r="A221" t="s">
        <v>1074</v>
      </c>
      <c r="B221" t="s">
        <v>1051</v>
      </c>
      <c r="C221" t="s">
        <v>102</v>
      </c>
      <c r="D221" t="s">
        <v>74</v>
      </c>
      <c r="E221" t="str">
        <f>IFERROR(VLOOKUP(D221, 'Week Schedule'!A$1:B$28, 2, FALSE), "BYE")</f>
        <v>NO</v>
      </c>
      <c r="F221" s="1">
        <f>IFERROR(VLOOKUP(E221, DST!B$1:J$33, 9, FALSE), 0)</f>
        <v>0.2266666666666648</v>
      </c>
      <c r="G221">
        <f t="shared" si="3"/>
        <v>4.5</v>
      </c>
      <c r="H221" t="str">
        <f>IFERROR(VLOOKUP(D221,'Average Points per Game'!B$1:H$30, 3, FALSE), "")</f>
        <v/>
      </c>
      <c r="I221" s="1">
        <v>5</v>
      </c>
      <c r="J221" s="1">
        <v>5</v>
      </c>
      <c r="K221" s="1">
        <v>13</v>
      </c>
      <c r="L221" s="1">
        <v>2</v>
      </c>
      <c r="M221" s="1">
        <v>18</v>
      </c>
      <c r="N221" s="1">
        <v>7</v>
      </c>
      <c r="O221" s="1">
        <v>4</v>
      </c>
      <c r="P221" s="1">
        <v>6</v>
      </c>
      <c r="Q221" s="1">
        <v>0</v>
      </c>
      <c r="R221" s="1">
        <v>4</v>
      </c>
      <c r="T221" s="1">
        <v>1</v>
      </c>
      <c r="U221" s="1">
        <v>0</v>
      </c>
    </row>
    <row r="222" spans="1:21" x14ac:dyDescent="0.3">
      <c r="A222" t="s">
        <v>1549</v>
      </c>
      <c r="B222" t="s">
        <v>1276</v>
      </c>
      <c r="C222" t="s">
        <v>1</v>
      </c>
      <c r="D222" t="s">
        <v>67</v>
      </c>
      <c r="E222" t="str">
        <f>IFERROR(VLOOKUP(D222, 'Week Schedule'!A$1:B$28, 2, FALSE), "BYE")</f>
        <v>TB</v>
      </c>
      <c r="F222" s="1">
        <f>IFERROR(VLOOKUP(E222, DST!B$1:J$33, 9, FALSE), 0)</f>
        <v>0.87666666666666515</v>
      </c>
      <c r="G222">
        <f t="shared" si="3"/>
        <v>7.3</v>
      </c>
      <c r="H222">
        <f>IFERROR(VLOOKUP(D222,'Average Points per Game'!B$1:H$30, 3, FALSE), "")</f>
        <v>18.3</v>
      </c>
      <c r="K222" s="1">
        <v>7.3</v>
      </c>
      <c r="M222" s="1">
        <v>2.8</v>
      </c>
      <c r="N222" s="1">
        <v>12.1</v>
      </c>
      <c r="O222" s="1">
        <v>2.1</v>
      </c>
      <c r="U222" s="1">
        <v>19.600000000000001</v>
      </c>
    </row>
    <row r="223" spans="1:21" x14ac:dyDescent="0.3">
      <c r="A223" t="s">
        <v>955</v>
      </c>
      <c r="B223" t="s">
        <v>966</v>
      </c>
      <c r="C223" t="s">
        <v>66</v>
      </c>
      <c r="D223" t="s">
        <v>15</v>
      </c>
      <c r="E223" t="str">
        <f>IFERROR(VLOOKUP(D223, 'Week Schedule'!A$1:B$28, 2, FALSE), "BYE")</f>
        <v>DAL</v>
      </c>
      <c r="F223" s="1">
        <f>IFERROR(VLOOKUP(E223, DST!B$1:J$33, 9, FALSE), 0)</f>
        <v>2.6766666666666659</v>
      </c>
      <c r="G223">
        <f t="shared" si="3"/>
        <v>6.05</v>
      </c>
      <c r="H223">
        <f>IFERROR(VLOOKUP(D223,'Average Points per Game'!B$1:H$30, 3, FALSE), "")</f>
        <v>33</v>
      </c>
      <c r="I223" s="1">
        <v>4.8</v>
      </c>
      <c r="J223" s="1">
        <v>16.100000000000001</v>
      </c>
      <c r="K223" s="1">
        <v>8.6999999999999993</v>
      </c>
      <c r="L223" s="1">
        <v>0.1</v>
      </c>
      <c r="M223" s="1">
        <v>5.0999999999999996</v>
      </c>
      <c r="N223" s="1">
        <v>0</v>
      </c>
      <c r="O223" s="1">
        <v>1.2</v>
      </c>
      <c r="P223" s="1">
        <v>12.3</v>
      </c>
      <c r="Q223" s="1">
        <v>27</v>
      </c>
      <c r="R223" s="1">
        <v>7</v>
      </c>
      <c r="S223" s="1">
        <v>0</v>
      </c>
      <c r="U223" s="1">
        <v>10.3</v>
      </c>
    </row>
    <row r="224" spans="1:21" x14ac:dyDescent="0.3">
      <c r="A224" t="s">
        <v>957</v>
      </c>
      <c r="B224" t="s">
        <v>963</v>
      </c>
      <c r="C224" t="s">
        <v>66</v>
      </c>
      <c r="D224" t="s">
        <v>87</v>
      </c>
      <c r="E224" t="str">
        <f>IFERROR(VLOOKUP(D224, 'Week Schedule'!A$1:B$28, 2, FALSE), "BYE")</f>
        <v>LAC</v>
      </c>
      <c r="F224" s="1">
        <f>IFERROR(VLOOKUP(E224, DST!B$1:J$33, 9, FALSE), 0)</f>
        <v>-3.6233333333333348</v>
      </c>
      <c r="G224">
        <f t="shared" si="3"/>
        <v>6</v>
      </c>
      <c r="H224">
        <f>IFERROR(VLOOKUP(D224,'Average Points per Game'!B$1:H$30, 3, FALSE), "")</f>
        <v>23.3</v>
      </c>
      <c r="I224" s="1">
        <v>6.7</v>
      </c>
      <c r="J224" s="1">
        <v>0</v>
      </c>
      <c r="K224" s="1">
        <v>2.2999999999999998</v>
      </c>
      <c r="L224" s="1">
        <v>8</v>
      </c>
      <c r="M224" s="1">
        <v>4.9000000000000004</v>
      </c>
      <c r="O224" s="1">
        <v>10.6</v>
      </c>
      <c r="P224" s="1">
        <v>5.3</v>
      </c>
      <c r="Q224" s="1">
        <v>0</v>
      </c>
      <c r="R224" s="1">
        <v>3.8</v>
      </c>
      <c r="S224" s="1">
        <v>18.3</v>
      </c>
      <c r="T224" s="1">
        <v>22.6</v>
      </c>
      <c r="U224" s="1">
        <v>9.8000000000000007</v>
      </c>
    </row>
    <row r="225" spans="1:21" x14ac:dyDescent="0.3">
      <c r="A225" t="s">
        <v>1117</v>
      </c>
      <c r="B225" t="s">
        <v>1167</v>
      </c>
      <c r="C225" t="s">
        <v>6</v>
      </c>
      <c r="D225" t="s">
        <v>111</v>
      </c>
      <c r="E225" t="str">
        <f>IFERROR(VLOOKUP(D225, 'Week Schedule'!A$1:B$28, 2, FALSE), "BYE")</f>
        <v>PIT</v>
      </c>
      <c r="F225" s="1">
        <f>IFERROR(VLOOKUP(E225, DST!B$1:J$33, 9, FALSE), 0)</f>
        <v>-2.1233333333333348</v>
      </c>
      <c r="G225">
        <f t="shared" si="3"/>
        <v>7.6999999999999993</v>
      </c>
      <c r="H225">
        <f>IFERROR(VLOOKUP(D225,'Average Points per Game'!B$1:H$30, 3, FALSE), "")</f>
        <v>23.3</v>
      </c>
      <c r="O225" s="1">
        <v>10.199999999999999</v>
      </c>
      <c r="P225" s="1">
        <v>5.2</v>
      </c>
      <c r="Q225" s="1">
        <v>4.5</v>
      </c>
      <c r="S225" s="1">
        <v>5</v>
      </c>
      <c r="T225" s="1">
        <v>19</v>
      </c>
      <c r="U225" s="1">
        <v>12.5</v>
      </c>
    </row>
    <row r="226" spans="1:21" x14ac:dyDescent="0.3">
      <c r="A226" t="s">
        <v>1105</v>
      </c>
      <c r="B226" t="s">
        <v>1102</v>
      </c>
      <c r="C226" t="s">
        <v>66</v>
      </c>
      <c r="D226" t="s">
        <v>32</v>
      </c>
      <c r="E226" t="str">
        <f>IFERROR(VLOOKUP(D226, 'Week Schedule'!A$1:B$28, 2, FALSE), "BYE")</f>
        <v>BUF</v>
      </c>
      <c r="F226" s="1">
        <f>IFERROR(VLOOKUP(E226, DST!B$1:J$33, 9, FALSE), 0)</f>
        <v>-2.1233333333333348</v>
      </c>
      <c r="G226">
        <f t="shared" si="3"/>
        <v>4.4000000000000004</v>
      </c>
      <c r="H226">
        <f>IFERROR(VLOOKUP(D226,'Average Points per Game'!B$1:H$30, 3, FALSE), "")</f>
        <v>23</v>
      </c>
      <c r="I226" s="1">
        <v>8.6999999999999993</v>
      </c>
      <c r="J226" s="1">
        <v>2.2000000000000002</v>
      </c>
      <c r="K226" s="1">
        <v>5.0999999999999996</v>
      </c>
      <c r="L226" s="1">
        <v>7.3</v>
      </c>
      <c r="M226" s="1">
        <v>12.2</v>
      </c>
      <c r="O226" s="1">
        <v>5.2</v>
      </c>
      <c r="P226" s="1">
        <v>3.7</v>
      </c>
      <c r="Q226" s="1">
        <v>0</v>
      </c>
      <c r="R226" s="1">
        <v>0</v>
      </c>
      <c r="S226" s="1">
        <v>8.9</v>
      </c>
      <c r="T226" s="1">
        <v>2</v>
      </c>
      <c r="U226" s="1">
        <v>2.2999999999999998</v>
      </c>
    </row>
    <row r="227" spans="1:21" x14ac:dyDescent="0.3">
      <c r="A227" t="s">
        <v>1583</v>
      </c>
      <c r="B227" t="s">
        <v>1390</v>
      </c>
      <c r="C227" t="s">
        <v>1</v>
      </c>
      <c r="D227" t="s">
        <v>67</v>
      </c>
      <c r="E227" t="str">
        <f>IFERROR(VLOOKUP(D227, 'Week Schedule'!A$1:B$28, 2, FALSE), "BYE")</f>
        <v>TB</v>
      </c>
      <c r="F227" s="1">
        <f>IFERROR(VLOOKUP(E227, DST!B$1:J$33, 9, FALSE), 0)</f>
        <v>0.87666666666666515</v>
      </c>
      <c r="G227">
        <f t="shared" si="3"/>
        <v>3.0500000000000003</v>
      </c>
      <c r="H227">
        <f>IFERROR(VLOOKUP(D227,'Average Points per Game'!B$1:H$30, 3, FALSE), "")</f>
        <v>18.3</v>
      </c>
      <c r="Q227" s="1">
        <v>5.2</v>
      </c>
      <c r="T227" s="1">
        <v>0.9</v>
      </c>
    </row>
    <row r="228" spans="1:21" x14ac:dyDescent="0.3">
      <c r="A228" t="s">
        <v>1089</v>
      </c>
      <c r="B228" t="s">
        <v>1100</v>
      </c>
      <c r="C228" t="s">
        <v>66</v>
      </c>
      <c r="D228" t="s">
        <v>22</v>
      </c>
      <c r="E228" t="str">
        <f>IFERROR(VLOOKUP(D228, 'Week Schedule'!A$1:B$28, 2, FALSE), "BYE")</f>
        <v>ARI</v>
      </c>
      <c r="F228" s="1">
        <f>IFERROR(VLOOKUP(E228, DST!B$1:J$33, 9, FALSE), 0)</f>
        <v>-0.67333333333333378</v>
      </c>
      <c r="G228">
        <f t="shared" si="3"/>
        <v>5.4</v>
      </c>
      <c r="H228">
        <f>IFERROR(VLOOKUP(D228,'Average Points per Game'!B$1:H$30, 3, FALSE), "")</f>
        <v>20.7</v>
      </c>
      <c r="I228" s="1">
        <v>3.1</v>
      </c>
      <c r="J228" s="1">
        <v>2.4</v>
      </c>
      <c r="K228" s="1">
        <v>12</v>
      </c>
      <c r="L228" s="1">
        <v>4.5999999999999996</v>
      </c>
      <c r="M228" s="1">
        <v>5.4</v>
      </c>
      <c r="N228" s="1">
        <v>12.3</v>
      </c>
      <c r="O228" s="1">
        <v>10.5</v>
      </c>
      <c r="P228" s="1">
        <v>5.2</v>
      </c>
      <c r="U228" s="1">
        <v>5.6</v>
      </c>
    </row>
    <row r="229" spans="1:21" x14ac:dyDescent="0.3">
      <c r="A229" t="s">
        <v>1060</v>
      </c>
      <c r="B229" t="s">
        <v>1081</v>
      </c>
      <c r="C229" t="s">
        <v>14</v>
      </c>
      <c r="D229" t="s">
        <v>135</v>
      </c>
      <c r="E229" t="str">
        <f>IFERROR(VLOOKUP(D229, 'Week Schedule'!A$1:B$28, 2, FALSE), "BYE")</f>
        <v>BYE</v>
      </c>
      <c r="F229" s="1">
        <f>IFERROR(VLOOKUP(E229, DST!B$1:J$33, 9, FALSE), 0)</f>
        <v>0</v>
      </c>
      <c r="G229">
        <f t="shared" si="3"/>
        <v>5.4</v>
      </c>
      <c r="H229" t="str">
        <f>IFERROR(VLOOKUP(D229,'Average Points per Game'!B$1:H$30, 3, FALSE), "")</f>
        <v/>
      </c>
      <c r="K229" s="1">
        <v>1.2</v>
      </c>
      <c r="L229" s="1">
        <v>2.1</v>
      </c>
      <c r="M229" s="1">
        <v>5.4</v>
      </c>
      <c r="N229" s="1">
        <v>14.9</v>
      </c>
      <c r="O229" s="1">
        <v>4.3</v>
      </c>
      <c r="P229" s="1">
        <v>7.6</v>
      </c>
      <c r="Q229" s="1">
        <v>3.8</v>
      </c>
      <c r="R229" s="1">
        <v>8.6999999999999993</v>
      </c>
      <c r="S229" s="1">
        <v>7.3</v>
      </c>
      <c r="T229" s="1">
        <v>3.6</v>
      </c>
      <c r="U229" s="1">
        <v>9.1</v>
      </c>
    </row>
    <row r="230" spans="1:21" x14ac:dyDescent="0.3">
      <c r="A230" t="s">
        <v>1121</v>
      </c>
      <c r="B230" t="s">
        <v>1129</v>
      </c>
      <c r="C230" t="s">
        <v>6</v>
      </c>
      <c r="D230" t="s">
        <v>108</v>
      </c>
      <c r="E230" t="str">
        <f>IFERROR(VLOOKUP(D230, 'Week Schedule'!A$1:B$28, 2, FALSE), "BYE")</f>
        <v>NYJ</v>
      </c>
      <c r="F230" s="1">
        <f>IFERROR(VLOOKUP(E230, DST!B$1:J$33, 9, FALSE), 0)</f>
        <v>0</v>
      </c>
      <c r="G230">
        <f t="shared" si="3"/>
        <v>5.4</v>
      </c>
      <c r="H230">
        <f>IFERROR(VLOOKUP(D230,'Average Points per Game'!B$1:H$30, 3, FALSE), "")</f>
        <v>28.3</v>
      </c>
      <c r="I230" s="1">
        <v>3.9</v>
      </c>
      <c r="M230" s="1">
        <v>11.8</v>
      </c>
      <c r="O230" s="1">
        <v>3</v>
      </c>
      <c r="P230" s="1">
        <v>16</v>
      </c>
      <c r="Q230" s="1">
        <v>8.8000000000000007</v>
      </c>
      <c r="R230" s="1">
        <v>5.4</v>
      </c>
      <c r="S230" s="1">
        <v>-0.2</v>
      </c>
      <c r="T230" s="1">
        <v>1.2</v>
      </c>
      <c r="U230" s="1">
        <v>5.4</v>
      </c>
    </row>
    <row r="231" spans="1:21" x14ac:dyDescent="0.3">
      <c r="A231" t="s">
        <v>1016</v>
      </c>
      <c r="B231" t="s">
        <v>1010</v>
      </c>
      <c r="C231" t="s">
        <v>14</v>
      </c>
      <c r="D231" t="s">
        <v>32</v>
      </c>
      <c r="E231" t="str">
        <f>IFERROR(VLOOKUP(D231, 'Week Schedule'!A$1:B$28, 2, FALSE), "BYE")</f>
        <v>BUF</v>
      </c>
      <c r="F231" s="1">
        <f>IFERROR(VLOOKUP(E231, DST!B$1:J$33, 9, FALSE), 0)</f>
        <v>-2.1233333333333348</v>
      </c>
      <c r="G231">
        <f t="shared" si="3"/>
        <v>5.95</v>
      </c>
      <c r="H231">
        <f>IFERROR(VLOOKUP(D231,'Average Points per Game'!B$1:H$30, 3, FALSE), "")</f>
        <v>23</v>
      </c>
      <c r="I231" s="1">
        <v>0</v>
      </c>
      <c r="J231" s="1">
        <v>7.8</v>
      </c>
      <c r="K231" s="1">
        <v>13.3</v>
      </c>
      <c r="L231" s="1">
        <v>12.2</v>
      </c>
      <c r="M231" s="1">
        <v>12.5</v>
      </c>
      <c r="O231" s="1">
        <v>11.1</v>
      </c>
      <c r="P231" s="1">
        <v>2.8</v>
      </c>
      <c r="Q231" s="1">
        <v>2.6</v>
      </c>
      <c r="R231" s="1">
        <v>1.6</v>
      </c>
      <c r="S231" s="1">
        <v>3.1</v>
      </c>
      <c r="T231" s="1">
        <v>6</v>
      </c>
      <c r="U231" s="1">
        <v>5.9</v>
      </c>
    </row>
    <row r="232" spans="1:21" x14ac:dyDescent="0.3">
      <c r="A232" t="s">
        <v>868</v>
      </c>
      <c r="B232" t="s">
        <v>882</v>
      </c>
      <c r="C232" t="s">
        <v>14</v>
      </c>
      <c r="D232" t="s">
        <v>87</v>
      </c>
      <c r="E232" t="str">
        <f>IFERROR(VLOOKUP(D232, 'Week Schedule'!A$1:B$28, 2, FALSE), "BYE")</f>
        <v>LAC</v>
      </c>
      <c r="F232" s="1">
        <f>IFERROR(VLOOKUP(E232, DST!B$1:J$33, 9, FALSE), 0)</f>
        <v>-3.6233333333333348</v>
      </c>
      <c r="G232">
        <f t="shared" si="3"/>
        <v>7.65</v>
      </c>
      <c r="H232">
        <f>IFERROR(VLOOKUP(D232,'Average Points per Game'!B$1:H$30, 3, FALSE), "")</f>
        <v>23.3</v>
      </c>
      <c r="I232" s="1">
        <v>1.8</v>
      </c>
      <c r="J232" s="1">
        <v>1.9</v>
      </c>
      <c r="K232" s="1">
        <v>19.3</v>
      </c>
      <c r="L232" s="1">
        <v>5.0999999999999996</v>
      </c>
      <c r="N232" s="1">
        <v>9.4</v>
      </c>
      <c r="O232" s="1">
        <v>0.8</v>
      </c>
      <c r="P232" s="1">
        <v>4.9000000000000004</v>
      </c>
      <c r="Q232" s="1">
        <v>28.6</v>
      </c>
      <c r="R232" s="1">
        <v>9.6</v>
      </c>
      <c r="S232" s="1">
        <v>5.9</v>
      </c>
      <c r="T232" s="1">
        <v>14.5</v>
      </c>
      <c r="U232" s="1">
        <v>13</v>
      </c>
    </row>
    <row r="233" spans="1:21" x14ac:dyDescent="0.3">
      <c r="A233" t="s">
        <v>1528</v>
      </c>
      <c r="B233" t="s">
        <v>926</v>
      </c>
      <c r="C233" t="s">
        <v>102</v>
      </c>
      <c r="D233" t="s">
        <v>22</v>
      </c>
      <c r="E233" t="str">
        <f>IFERROR(VLOOKUP(D233, 'Week Schedule'!A$1:B$28, 2, FALSE), "BYE")</f>
        <v>ARI</v>
      </c>
      <c r="F233" s="1">
        <f>IFERROR(VLOOKUP(E233, DST!B$1:J$33, 9, FALSE), 0)</f>
        <v>-0.67333333333333378</v>
      </c>
      <c r="G233">
        <f t="shared" si="3"/>
        <v>7.5</v>
      </c>
      <c r="H233">
        <f>IFERROR(VLOOKUP(D233,'Average Points per Game'!B$1:H$30, 3, FALSE), "")</f>
        <v>20.7</v>
      </c>
      <c r="I233" s="1">
        <v>9</v>
      </c>
      <c r="J233" s="1">
        <v>6</v>
      </c>
      <c r="K233" s="1">
        <v>13</v>
      </c>
      <c r="L233" s="1">
        <v>1</v>
      </c>
      <c r="M233" s="1">
        <v>11</v>
      </c>
      <c r="N233" s="1">
        <v>2</v>
      </c>
      <c r="O233" s="1">
        <v>16</v>
      </c>
      <c r="P233" s="1">
        <v>2</v>
      </c>
      <c r="Q233" s="1">
        <v>5</v>
      </c>
      <c r="S233" s="1">
        <v>5</v>
      </c>
      <c r="T233" s="1">
        <v>20</v>
      </c>
      <c r="U233" s="1">
        <v>14</v>
      </c>
    </row>
    <row r="234" spans="1:21" x14ac:dyDescent="0.3">
      <c r="A234" t="s">
        <v>978</v>
      </c>
      <c r="B234" t="s">
        <v>1011</v>
      </c>
      <c r="C234" t="s">
        <v>551</v>
      </c>
      <c r="D234" t="s">
        <v>57</v>
      </c>
      <c r="E234" t="str">
        <f>IFERROR(VLOOKUP(D234, 'Week Schedule'!A$1:B$28, 2, FALSE), "BYE")</f>
        <v>PHI</v>
      </c>
      <c r="F234" s="1">
        <f>IFERROR(VLOOKUP(E234, DST!B$1:J$33, 9, FALSE), 0)</f>
        <v>-2.3733333333333348</v>
      </c>
      <c r="G234">
        <f t="shared" si="3"/>
        <v>6.5</v>
      </c>
      <c r="H234" t="str">
        <f>IFERROR(VLOOKUP(D234,'Average Points per Game'!B$1:H$30, 3, FALSE), "")</f>
        <v/>
      </c>
      <c r="I234" s="1">
        <v>5</v>
      </c>
      <c r="J234" s="1">
        <v>3</v>
      </c>
      <c r="K234" s="1">
        <v>13</v>
      </c>
      <c r="L234" s="1">
        <v>7</v>
      </c>
      <c r="M234" s="1">
        <v>4</v>
      </c>
      <c r="N234" s="1">
        <v>9</v>
      </c>
      <c r="O234" s="1">
        <v>1</v>
      </c>
      <c r="P234" s="1">
        <v>2</v>
      </c>
      <c r="Q234" s="1">
        <v>6</v>
      </c>
      <c r="R234" s="1">
        <v>10</v>
      </c>
      <c r="T234" s="1">
        <v>13</v>
      </c>
      <c r="U234" s="1">
        <v>12</v>
      </c>
    </row>
    <row r="235" spans="1:21" x14ac:dyDescent="0.3">
      <c r="A235" t="s">
        <v>1535</v>
      </c>
      <c r="B235" t="s">
        <v>1022</v>
      </c>
      <c r="C235" t="s">
        <v>14</v>
      </c>
      <c r="D235" t="s">
        <v>79</v>
      </c>
      <c r="E235" t="str">
        <f>IFERROR(VLOOKUP(D235, 'Week Schedule'!A$1:B$28, 2, FALSE), "BYE")</f>
        <v>CIN</v>
      </c>
      <c r="F235" s="1">
        <f>IFERROR(VLOOKUP(E235, DST!B$1:J$33, 9, FALSE), 0)</f>
        <v>2.6766666666666659</v>
      </c>
      <c r="G235">
        <f t="shared" si="3"/>
        <v>6.3</v>
      </c>
      <c r="H235">
        <f>IFERROR(VLOOKUP(D235,'Average Points per Game'!B$1:H$30, 3, FALSE), "")</f>
        <v>23.7</v>
      </c>
      <c r="I235" s="1">
        <v>6</v>
      </c>
      <c r="J235" s="1">
        <v>2.6</v>
      </c>
      <c r="K235" s="1">
        <v>14.2</v>
      </c>
      <c r="L235" s="1">
        <v>0</v>
      </c>
      <c r="M235" s="1">
        <v>8.4</v>
      </c>
      <c r="N235" s="1">
        <v>5</v>
      </c>
      <c r="P235" s="1">
        <v>3.7</v>
      </c>
      <c r="Q235" s="1">
        <v>6.6</v>
      </c>
      <c r="R235" s="1">
        <v>0</v>
      </c>
      <c r="S235" s="1">
        <v>17.600000000000001</v>
      </c>
      <c r="T235" s="1">
        <v>7.8</v>
      </c>
      <c r="U235" s="1">
        <v>9.5</v>
      </c>
    </row>
    <row r="236" spans="1:21" x14ac:dyDescent="0.3">
      <c r="A236" t="s">
        <v>1034</v>
      </c>
      <c r="B236" t="s">
        <v>1024</v>
      </c>
      <c r="C236" t="s">
        <v>6</v>
      </c>
      <c r="D236" t="s">
        <v>28</v>
      </c>
      <c r="E236" t="str">
        <f>IFERROR(VLOOKUP(D236, 'Week Schedule'!A$1:B$28, 2, FALSE), "BYE")</f>
        <v>MIN</v>
      </c>
      <c r="F236" s="1">
        <f>IFERROR(VLOOKUP(E236, DST!B$1:J$33, 9, FALSE), 0)</f>
        <v>-2.3233333333333341</v>
      </c>
      <c r="G236">
        <f t="shared" si="3"/>
        <v>5.5</v>
      </c>
      <c r="H236">
        <f>IFERROR(VLOOKUP(D236,'Average Points per Game'!B$1:H$30, 3, FALSE), "")</f>
        <v>12</v>
      </c>
      <c r="I236" s="1">
        <v>2.1</v>
      </c>
      <c r="J236" s="1">
        <v>7.5</v>
      </c>
      <c r="K236" s="1">
        <v>3.2</v>
      </c>
      <c r="L236" s="1">
        <v>10</v>
      </c>
      <c r="M236" s="1">
        <v>5.5</v>
      </c>
      <c r="N236" s="1">
        <v>19.8</v>
      </c>
      <c r="O236" s="1">
        <v>5.5</v>
      </c>
      <c r="P236" s="1">
        <v>3.3</v>
      </c>
      <c r="Q236" s="1">
        <v>7.8</v>
      </c>
      <c r="R236" s="1">
        <v>5.9</v>
      </c>
      <c r="S236" s="1">
        <v>0.9</v>
      </c>
      <c r="U236" s="1">
        <v>3.2</v>
      </c>
    </row>
    <row r="237" spans="1:21" x14ac:dyDescent="0.3">
      <c r="A237" t="s">
        <v>1074</v>
      </c>
      <c r="B237" t="s">
        <v>1077</v>
      </c>
      <c r="C237" t="s">
        <v>102</v>
      </c>
      <c r="D237" t="s">
        <v>87</v>
      </c>
      <c r="E237" t="str">
        <f>IFERROR(VLOOKUP(D237, 'Week Schedule'!A$1:B$28, 2, FALSE), "BYE")</f>
        <v>LAC</v>
      </c>
      <c r="F237" s="1">
        <f>IFERROR(VLOOKUP(E237, DST!B$1:J$33, 9, FALSE), 0)</f>
        <v>-3.6233333333333348</v>
      </c>
      <c r="G237">
        <f t="shared" si="3"/>
        <v>5.5</v>
      </c>
      <c r="H237">
        <f>IFERROR(VLOOKUP(D237,'Average Points per Game'!B$1:H$30, 3, FALSE), "")</f>
        <v>23.3</v>
      </c>
      <c r="I237" s="1">
        <v>4</v>
      </c>
      <c r="J237" s="1">
        <v>11</v>
      </c>
      <c r="K237" s="1">
        <v>5</v>
      </c>
      <c r="L237" s="1">
        <v>6</v>
      </c>
      <c r="M237" s="1">
        <v>7</v>
      </c>
      <c r="O237" s="1">
        <v>8</v>
      </c>
      <c r="P237" s="1">
        <v>8</v>
      </c>
      <c r="Q237" s="1">
        <v>2</v>
      </c>
      <c r="R237" s="1">
        <v>5</v>
      </c>
      <c r="S237" s="1">
        <v>1</v>
      </c>
      <c r="T237" s="1">
        <v>2</v>
      </c>
      <c r="U237" s="1">
        <v>6</v>
      </c>
    </row>
    <row r="238" spans="1:21" x14ac:dyDescent="0.3">
      <c r="A238" t="s">
        <v>1209</v>
      </c>
      <c r="B238" t="s">
        <v>1179</v>
      </c>
      <c r="C238" t="s">
        <v>551</v>
      </c>
      <c r="D238" t="s">
        <v>30</v>
      </c>
      <c r="E238" t="str">
        <f>IFERROR(VLOOKUP(D238, 'Week Schedule'!A$1:B$28, 2, FALSE), "BYE")</f>
        <v>MIA</v>
      </c>
      <c r="F238" s="1">
        <f>IFERROR(VLOOKUP(E238, DST!B$1:J$33, 9, FALSE), 0)</f>
        <v>-0.37333333333333485</v>
      </c>
      <c r="G238">
        <f t="shared" si="3"/>
        <v>5.5</v>
      </c>
      <c r="H238">
        <f>IFERROR(VLOOKUP(D238,'Average Points per Game'!B$1:H$30, 3, FALSE), "")</f>
        <v>18</v>
      </c>
      <c r="I238" s="1">
        <v>1</v>
      </c>
      <c r="J238" s="1">
        <v>6</v>
      </c>
      <c r="K238" s="1">
        <v>6</v>
      </c>
      <c r="L238" s="1">
        <v>10</v>
      </c>
      <c r="M238" s="1">
        <v>5</v>
      </c>
      <c r="N238" s="1">
        <v>8</v>
      </c>
      <c r="O238" s="1">
        <v>1</v>
      </c>
      <c r="P238" s="1">
        <v>4</v>
      </c>
    </row>
    <row r="239" spans="1:21" x14ac:dyDescent="0.3">
      <c r="A239" t="s">
        <v>1103</v>
      </c>
      <c r="B239" t="s">
        <v>1083</v>
      </c>
      <c r="C239" t="s">
        <v>66</v>
      </c>
      <c r="D239" t="s">
        <v>34</v>
      </c>
      <c r="E239" t="str">
        <f>IFERROR(VLOOKUP(D239, 'Week Schedule'!A$1:B$28, 2, FALSE), "BYE")</f>
        <v>ATL</v>
      </c>
      <c r="F239" s="1">
        <f>IFERROR(VLOOKUP(E239, DST!B$1:J$33, 9, FALSE), 0)</f>
        <v>0.67666666666666586</v>
      </c>
      <c r="G239">
        <f t="shared" si="3"/>
        <v>5.5500000000000007</v>
      </c>
      <c r="H239">
        <f>IFERROR(VLOOKUP(D239,'Average Points per Game'!B$1:H$30, 3, FALSE), "")</f>
        <v>25.3</v>
      </c>
      <c r="I239" s="1">
        <v>4.7</v>
      </c>
      <c r="J239" s="1">
        <v>0</v>
      </c>
      <c r="K239" s="1">
        <v>0</v>
      </c>
      <c r="L239" s="1">
        <v>9</v>
      </c>
      <c r="M239" s="1">
        <v>0</v>
      </c>
      <c r="O239" s="1">
        <v>1.5</v>
      </c>
      <c r="P239" s="1">
        <v>11</v>
      </c>
      <c r="Q239" s="1">
        <v>16.8</v>
      </c>
      <c r="R239" s="1">
        <v>9.1999999999999993</v>
      </c>
      <c r="S239" s="1">
        <v>6.4</v>
      </c>
    </row>
    <row r="240" spans="1:21" x14ac:dyDescent="0.3">
      <c r="A240" t="s">
        <v>985</v>
      </c>
      <c r="B240" t="s">
        <v>1026</v>
      </c>
      <c r="C240" t="s">
        <v>14</v>
      </c>
      <c r="D240" t="s">
        <v>15</v>
      </c>
      <c r="E240" t="str">
        <f>IFERROR(VLOOKUP(D240, 'Week Schedule'!A$1:B$28, 2, FALSE), "BYE")</f>
        <v>DAL</v>
      </c>
      <c r="F240" s="1">
        <f>IFERROR(VLOOKUP(E240, DST!B$1:J$33, 9, FALSE), 0)</f>
        <v>2.6766666666666659</v>
      </c>
      <c r="G240">
        <f t="shared" si="3"/>
        <v>5.6</v>
      </c>
      <c r="H240">
        <f>IFERROR(VLOOKUP(D240,'Average Points per Game'!B$1:H$30, 3, FALSE), "")</f>
        <v>33</v>
      </c>
      <c r="I240" s="1">
        <v>5.6</v>
      </c>
      <c r="J240" s="1">
        <v>14.7</v>
      </c>
      <c r="K240" s="1">
        <v>16.2</v>
      </c>
      <c r="L240" s="1">
        <v>3.9</v>
      </c>
      <c r="M240" s="1">
        <v>4.9000000000000004</v>
      </c>
      <c r="N240" s="1">
        <v>5.6</v>
      </c>
      <c r="O240" s="1">
        <v>0</v>
      </c>
      <c r="P240" s="1">
        <v>0</v>
      </c>
      <c r="Q240" s="1">
        <v>8</v>
      </c>
      <c r="R240" s="1">
        <v>4.9000000000000004</v>
      </c>
      <c r="S240" s="1">
        <v>7.6</v>
      </c>
      <c r="U240" s="1">
        <v>12.5</v>
      </c>
    </row>
    <row r="241" spans="1:21" x14ac:dyDescent="0.3">
      <c r="A241" t="s">
        <v>1538</v>
      </c>
      <c r="B241" t="s">
        <v>1033</v>
      </c>
      <c r="C241" t="s">
        <v>14</v>
      </c>
      <c r="D241" t="s">
        <v>34</v>
      </c>
      <c r="E241" t="str">
        <f>IFERROR(VLOOKUP(D241, 'Week Schedule'!A$1:B$28, 2, FALSE), "BYE")</f>
        <v>ATL</v>
      </c>
      <c r="F241" s="1">
        <f>IFERROR(VLOOKUP(E241, DST!B$1:J$33, 9, FALSE), 0)</f>
        <v>0.67666666666666586</v>
      </c>
      <c r="G241">
        <f t="shared" si="3"/>
        <v>5.55</v>
      </c>
      <c r="H241">
        <f>IFERROR(VLOOKUP(D241,'Average Points per Game'!B$1:H$30, 3, FALSE), "")</f>
        <v>25.3</v>
      </c>
      <c r="I241" s="1">
        <v>9.1</v>
      </c>
      <c r="J241" s="1">
        <v>14.4</v>
      </c>
      <c r="K241" s="1">
        <v>12.4</v>
      </c>
      <c r="L241" s="1">
        <v>2.1</v>
      </c>
      <c r="M241" s="1">
        <v>0</v>
      </c>
      <c r="O241" s="1">
        <v>11.6</v>
      </c>
      <c r="P241" s="1">
        <v>3.6</v>
      </c>
      <c r="Q241" s="1">
        <v>7.7</v>
      </c>
      <c r="R241" s="1">
        <v>1.4</v>
      </c>
      <c r="S241" s="1">
        <v>0</v>
      </c>
      <c r="T241" s="1">
        <v>7.5</v>
      </c>
      <c r="U241" s="1">
        <v>2.8</v>
      </c>
    </row>
    <row r="242" spans="1:21" x14ac:dyDescent="0.3">
      <c r="A242" t="s">
        <v>1093</v>
      </c>
      <c r="B242" t="s">
        <v>1086</v>
      </c>
      <c r="C242" t="s">
        <v>6</v>
      </c>
      <c r="D242" t="s">
        <v>34</v>
      </c>
      <c r="E242" t="str">
        <f>IFERROR(VLOOKUP(D242, 'Week Schedule'!A$1:B$28, 2, FALSE), "BYE")</f>
        <v>ATL</v>
      </c>
      <c r="F242" s="1">
        <f>IFERROR(VLOOKUP(E242, DST!B$1:J$33, 9, FALSE), 0)</f>
        <v>0.67666666666666586</v>
      </c>
      <c r="G242">
        <f t="shared" si="3"/>
        <v>5.3</v>
      </c>
      <c r="H242">
        <f>IFERROR(VLOOKUP(D242,'Average Points per Game'!B$1:H$30, 3, FALSE), "")</f>
        <v>25.3</v>
      </c>
      <c r="J242" s="1">
        <v>2.5</v>
      </c>
      <c r="K242" s="1">
        <v>9.9</v>
      </c>
      <c r="L242" s="1">
        <v>5.3</v>
      </c>
      <c r="M242" s="1">
        <v>12.7</v>
      </c>
      <c r="N242" s="1">
        <v>-0.1</v>
      </c>
      <c r="O242" s="1">
        <v>0</v>
      </c>
      <c r="Q242" s="1">
        <v>7.3</v>
      </c>
      <c r="R242" s="1">
        <v>5.7</v>
      </c>
      <c r="S242" s="1">
        <v>11.6</v>
      </c>
      <c r="T242" s="1">
        <v>3.5</v>
      </c>
      <c r="U242" s="1">
        <v>2.2000000000000002</v>
      </c>
    </row>
    <row r="243" spans="1:21" x14ac:dyDescent="0.3">
      <c r="A243" t="s">
        <v>1161</v>
      </c>
      <c r="B243" t="s">
        <v>1171</v>
      </c>
      <c r="C243" t="s">
        <v>66</v>
      </c>
      <c r="D243" t="s">
        <v>34</v>
      </c>
      <c r="E243" t="str">
        <f>IFERROR(VLOOKUP(D243, 'Week Schedule'!A$1:B$28, 2, FALSE), "BYE")</f>
        <v>ATL</v>
      </c>
      <c r="F243" s="1">
        <f>IFERROR(VLOOKUP(E243, DST!B$1:J$33, 9, FALSE), 0)</f>
        <v>0.67666666666666586</v>
      </c>
      <c r="G243">
        <f t="shared" si="3"/>
        <v>5.8</v>
      </c>
      <c r="H243">
        <f>IFERROR(VLOOKUP(D243,'Average Points per Game'!B$1:H$30, 3, FALSE), "")</f>
        <v>25.3</v>
      </c>
      <c r="Q243" s="1">
        <v>5.7</v>
      </c>
      <c r="R243" s="1">
        <v>15.2</v>
      </c>
      <c r="S243" s="1">
        <v>3.3</v>
      </c>
      <c r="T243" s="1">
        <v>18.399999999999999</v>
      </c>
      <c r="U243" s="1">
        <v>5.8</v>
      </c>
    </row>
    <row r="244" spans="1:21" x14ac:dyDescent="0.3">
      <c r="A244" t="s">
        <v>1585</v>
      </c>
      <c r="B244" t="s">
        <v>1392</v>
      </c>
      <c r="C244" t="s">
        <v>14</v>
      </c>
      <c r="D244" t="s">
        <v>111</v>
      </c>
      <c r="E244" t="str">
        <f>IFERROR(VLOOKUP(D244, 'Week Schedule'!A$1:B$28, 2, FALSE), "BYE")</f>
        <v>PIT</v>
      </c>
      <c r="F244" s="1">
        <f>IFERROR(VLOOKUP(E244, DST!B$1:J$33, 9, FALSE), 0)</f>
        <v>-2.1233333333333348</v>
      </c>
      <c r="G244">
        <f t="shared" si="3"/>
        <v>5.7</v>
      </c>
      <c r="H244">
        <f>IFERROR(VLOOKUP(D244,'Average Points per Game'!B$1:H$30, 3, FALSE), "")</f>
        <v>23.3</v>
      </c>
      <c r="J244" s="1">
        <v>5.7</v>
      </c>
    </row>
    <row r="245" spans="1:21" x14ac:dyDescent="0.3">
      <c r="A245" t="s">
        <v>1044</v>
      </c>
      <c r="B245" t="s">
        <v>1039</v>
      </c>
      <c r="C245" t="s">
        <v>14</v>
      </c>
      <c r="D245" t="s">
        <v>92</v>
      </c>
      <c r="E245" t="str">
        <f>IFERROR(VLOOKUP(D245, 'Week Schedule'!A$1:B$28, 2, FALSE), "BYE")</f>
        <v>KC</v>
      </c>
      <c r="F245" s="1">
        <f>IFERROR(VLOOKUP(E245, DST!B$1:J$33, 9, FALSE), 0)</f>
        <v>-1.6733333333333338</v>
      </c>
      <c r="G245">
        <f t="shared" si="3"/>
        <v>5.8</v>
      </c>
      <c r="H245">
        <f>IFERROR(VLOOKUP(D245,'Average Points per Game'!B$1:H$30, 3, FALSE), "")</f>
        <v>24.7</v>
      </c>
      <c r="I245" s="1">
        <v>3.5</v>
      </c>
      <c r="J245" s="1">
        <v>3.9</v>
      </c>
      <c r="L245" s="1">
        <v>6.6</v>
      </c>
      <c r="N245" s="1">
        <v>5.8</v>
      </c>
      <c r="O245" s="1">
        <v>10.3</v>
      </c>
      <c r="P245" s="1">
        <v>9.1999999999999993</v>
      </c>
      <c r="Q245" s="1">
        <v>14.3</v>
      </c>
      <c r="R245" s="1">
        <v>4.5999999999999996</v>
      </c>
      <c r="S245" s="1">
        <v>4.3</v>
      </c>
      <c r="T245" s="1">
        <v>6.8</v>
      </c>
      <c r="U245" s="1">
        <v>4.0999999999999996</v>
      </c>
    </row>
    <row r="246" spans="1:21" x14ac:dyDescent="0.3">
      <c r="A246" t="s">
        <v>1113</v>
      </c>
      <c r="B246" t="s">
        <v>1108</v>
      </c>
      <c r="C246" t="s">
        <v>66</v>
      </c>
      <c r="D246" t="s">
        <v>8</v>
      </c>
      <c r="E246" t="str">
        <f>IFERROR(VLOOKUP(D246, 'Week Schedule'!A$1:B$28, 2, FALSE), "BYE")</f>
        <v>NYG</v>
      </c>
      <c r="F246" s="1">
        <f>IFERROR(VLOOKUP(E246, DST!B$1:J$33, 9, FALSE), 0)</f>
        <v>0.17666666666666586</v>
      </c>
      <c r="G246">
        <f t="shared" si="3"/>
        <v>4.2</v>
      </c>
      <c r="H246">
        <f>IFERROR(VLOOKUP(D246,'Average Points per Game'!B$1:H$30, 3, FALSE), "")</f>
        <v>23</v>
      </c>
      <c r="I246" s="1">
        <v>14.3</v>
      </c>
      <c r="J246" s="1">
        <v>0</v>
      </c>
      <c r="K246" s="1">
        <v>1.2</v>
      </c>
      <c r="L246" s="1">
        <v>0</v>
      </c>
      <c r="M246" s="1">
        <v>9.3000000000000007</v>
      </c>
      <c r="N246" s="1">
        <v>7.4</v>
      </c>
      <c r="O246" s="1">
        <v>5.8</v>
      </c>
      <c r="P246" s="1">
        <v>0</v>
      </c>
      <c r="Q246" s="1">
        <v>8.6999999999999993</v>
      </c>
      <c r="R246" s="1">
        <v>0</v>
      </c>
      <c r="S246" s="1">
        <v>8</v>
      </c>
      <c r="U246" s="1">
        <v>2.6</v>
      </c>
    </row>
    <row r="247" spans="1:21" x14ac:dyDescent="0.3">
      <c r="A247" t="s">
        <v>1523</v>
      </c>
      <c r="B247" t="s">
        <v>831</v>
      </c>
      <c r="C247" t="s">
        <v>551</v>
      </c>
      <c r="D247" t="s">
        <v>54</v>
      </c>
      <c r="E247" t="str">
        <f>IFERROR(VLOOKUP(D247, 'Week Schedule'!A$1:B$28, 2, FALSE), "BYE")</f>
        <v>BYE</v>
      </c>
      <c r="F247" s="1">
        <f>IFERROR(VLOOKUP(E247, DST!B$1:J$33, 9, FALSE), 0)</f>
        <v>0</v>
      </c>
      <c r="G247">
        <f t="shared" si="3"/>
        <v>9</v>
      </c>
      <c r="H247">
        <f>IFERROR(VLOOKUP(D247,'Average Points per Game'!B$1:H$30, 3, FALSE), "")</f>
        <v>36</v>
      </c>
      <c r="I247" s="1">
        <v>11</v>
      </c>
      <c r="J247" s="1">
        <v>6</v>
      </c>
      <c r="K247" s="1">
        <v>16</v>
      </c>
      <c r="L247" s="1">
        <v>5</v>
      </c>
      <c r="M247" s="1">
        <v>13</v>
      </c>
      <c r="N247" s="1">
        <v>5</v>
      </c>
      <c r="O247" s="1">
        <v>18</v>
      </c>
      <c r="P247" s="1">
        <v>4</v>
      </c>
      <c r="Q247" s="1">
        <v>4</v>
      </c>
      <c r="R247" s="1">
        <v>2</v>
      </c>
      <c r="S247" s="1">
        <v>9</v>
      </c>
      <c r="T247" s="1">
        <v>22</v>
      </c>
      <c r="U247" s="1">
        <v>11</v>
      </c>
    </row>
    <row r="248" spans="1:21" x14ac:dyDescent="0.3">
      <c r="A248" t="s">
        <v>902</v>
      </c>
      <c r="B248" t="s">
        <v>912</v>
      </c>
      <c r="C248" t="s">
        <v>102</v>
      </c>
      <c r="D248" t="s">
        <v>12</v>
      </c>
      <c r="E248" t="str">
        <f>IFERROR(VLOOKUP(D248, 'Week Schedule'!A$1:B$28, 2, FALSE), "BYE")</f>
        <v>LAR</v>
      </c>
      <c r="F248" s="1">
        <f>IFERROR(VLOOKUP(E248, DST!B$1:J$33, 9, FALSE), 0)</f>
        <v>0.62666666666666515</v>
      </c>
      <c r="G248">
        <f t="shared" si="3"/>
        <v>7.5</v>
      </c>
      <c r="H248">
        <f>IFERROR(VLOOKUP(D248,'Average Points per Game'!B$1:H$30, 3, FALSE), "")</f>
        <v>31.7</v>
      </c>
      <c r="I248" s="1">
        <v>5</v>
      </c>
      <c r="J248" s="1">
        <v>18</v>
      </c>
      <c r="K248" s="1">
        <v>13</v>
      </c>
      <c r="L248" s="1">
        <v>-1</v>
      </c>
      <c r="M248" s="1">
        <v>5</v>
      </c>
      <c r="N248" s="1">
        <v>6</v>
      </c>
      <c r="O248" s="1">
        <v>11</v>
      </c>
      <c r="P248" s="1">
        <v>9</v>
      </c>
      <c r="Q248" s="1">
        <v>3</v>
      </c>
      <c r="R248" s="1">
        <v>19</v>
      </c>
      <c r="S248" s="1">
        <v>6</v>
      </c>
      <c r="U248" s="1">
        <v>12</v>
      </c>
    </row>
    <row r="249" spans="1:21" x14ac:dyDescent="0.3">
      <c r="A249" t="s">
        <v>938</v>
      </c>
      <c r="B249" t="s">
        <v>928</v>
      </c>
      <c r="C249" t="s">
        <v>551</v>
      </c>
      <c r="D249" t="s">
        <v>97</v>
      </c>
      <c r="E249" t="str">
        <f>IFERROR(VLOOKUP(D249, 'Week Schedule'!A$1:B$28, 2, FALSE), "BYE")</f>
        <v>JAC</v>
      </c>
      <c r="F249" s="1">
        <f>IFERROR(VLOOKUP(E249, DST!B$1:J$33, 9, FALSE), 0)</f>
        <v>2.6766666666666659</v>
      </c>
      <c r="G249">
        <f t="shared" si="3"/>
        <v>6</v>
      </c>
      <c r="H249">
        <f>IFERROR(VLOOKUP(D249,'Average Points per Game'!B$1:H$30, 3, FALSE), "")</f>
        <v>21.3</v>
      </c>
      <c r="I249" s="1">
        <v>6</v>
      </c>
      <c r="J249" s="1">
        <v>6</v>
      </c>
      <c r="K249" s="1">
        <v>2</v>
      </c>
      <c r="L249" s="1">
        <v>24</v>
      </c>
      <c r="N249" s="1">
        <v>6</v>
      </c>
      <c r="O249" s="1">
        <v>4</v>
      </c>
      <c r="P249" s="1">
        <v>2</v>
      </c>
      <c r="Q249" s="1">
        <v>8</v>
      </c>
      <c r="R249" s="1">
        <v>5</v>
      </c>
      <c r="S249" s="1">
        <v>8</v>
      </c>
      <c r="T249" s="1">
        <v>18</v>
      </c>
      <c r="U249" s="1">
        <v>9</v>
      </c>
    </row>
    <row r="250" spans="1:21" x14ac:dyDescent="0.3">
      <c r="A250" t="s">
        <v>1530</v>
      </c>
      <c r="B250" t="s">
        <v>946</v>
      </c>
      <c r="C250" t="s">
        <v>551</v>
      </c>
      <c r="D250" t="s">
        <v>15</v>
      </c>
      <c r="E250" t="str">
        <f>IFERROR(VLOOKUP(D250, 'Week Schedule'!A$1:B$28, 2, FALSE), "BYE")</f>
        <v>DAL</v>
      </c>
      <c r="F250" s="1">
        <f>IFERROR(VLOOKUP(E250, DST!B$1:J$33, 9, FALSE), 0)</f>
        <v>2.6766666666666659</v>
      </c>
      <c r="G250">
        <f t="shared" si="3"/>
        <v>7</v>
      </c>
      <c r="H250">
        <f>IFERROR(VLOOKUP(D250,'Average Points per Game'!B$1:H$30, 3, FALSE), "")</f>
        <v>33</v>
      </c>
      <c r="I250" s="1">
        <v>6</v>
      </c>
      <c r="J250" s="1">
        <v>16</v>
      </c>
      <c r="K250" s="1">
        <v>9</v>
      </c>
      <c r="L250" s="1">
        <v>13</v>
      </c>
      <c r="M250" s="1">
        <v>4</v>
      </c>
      <c r="N250" s="1">
        <v>5</v>
      </c>
      <c r="O250" s="1">
        <v>3</v>
      </c>
      <c r="P250" s="1">
        <v>5</v>
      </c>
      <c r="Q250" s="1">
        <v>12</v>
      </c>
      <c r="R250" s="1">
        <v>4</v>
      </c>
      <c r="S250" s="1">
        <v>9</v>
      </c>
      <c r="U250" s="1">
        <v>8</v>
      </c>
    </row>
    <row r="251" spans="1:21" x14ac:dyDescent="0.3">
      <c r="A251" t="s">
        <v>1007</v>
      </c>
      <c r="B251" t="s">
        <v>995</v>
      </c>
      <c r="C251" t="s">
        <v>551</v>
      </c>
      <c r="D251" t="s">
        <v>32</v>
      </c>
      <c r="E251" t="str">
        <f>IFERROR(VLOOKUP(D251, 'Week Schedule'!A$1:B$28, 2, FALSE), "BYE")</f>
        <v>BUF</v>
      </c>
      <c r="F251" s="1">
        <f>IFERROR(VLOOKUP(E251, DST!B$1:J$33, 9, FALSE), 0)</f>
        <v>-2.1233333333333348</v>
      </c>
      <c r="G251">
        <f t="shared" si="3"/>
        <v>4</v>
      </c>
      <c r="H251">
        <f>IFERROR(VLOOKUP(D251,'Average Points per Game'!B$1:H$30, 3, FALSE), "")</f>
        <v>23</v>
      </c>
      <c r="I251" s="1">
        <v>9</v>
      </c>
      <c r="J251" s="1">
        <v>4</v>
      </c>
      <c r="K251" s="1">
        <v>9</v>
      </c>
      <c r="L251" s="1">
        <v>15</v>
      </c>
      <c r="M251" s="1">
        <v>1</v>
      </c>
      <c r="O251" s="1">
        <v>2</v>
      </c>
      <c r="P251" s="1">
        <v>4</v>
      </c>
      <c r="Q251" s="1">
        <v>8</v>
      </c>
      <c r="R251" s="1">
        <v>19</v>
      </c>
      <c r="S251" s="1">
        <v>4</v>
      </c>
      <c r="T251" s="1">
        <v>2</v>
      </c>
      <c r="U251" s="1">
        <v>3</v>
      </c>
    </row>
    <row r="252" spans="1:21" x14ac:dyDescent="0.3">
      <c r="A252" t="s">
        <v>1060</v>
      </c>
      <c r="B252" t="s">
        <v>1050</v>
      </c>
      <c r="C252" t="s">
        <v>102</v>
      </c>
      <c r="D252" t="s">
        <v>111</v>
      </c>
      <c r="E252" t="str">
        <f>IFERROR(VLOOKUP(D252, 'Week Schedule'!A$1:B$28, 2, FALSE), "BYE")</f>
        <v>PIT</v>
      </c>
      <c r="F252" s="1">
        <f>IFERROR(VLOOKUP(E252, DST!B$1:J$33, 9, FALSE), 0)</f>
        <v>-2.1233333333333348</v>
      </c>
      <c r="G252">
        <f t="shared" si="3"/>
        <v>6</v>
      </c>
      <c r="H252">
        <f>IFERROR(VLOOKUP(D252,'Average Points per Game'!B$1:H$30, 3, FALSE), "")</f>
        <v>23.3</v>
      </c>
      <c r="I252" s="1">
        <v>2</v>
      </c>
      <c r="J252" s="1">
        <v>10</v>
      </c>
      <c r="K252" s="1">
        <v>6</v>
      </c>
      <c r="L252" s="1">
        <v>11</v>
      </c>
      <c r="M252" s="1">
        <v>6</v>
      </c>
      <c r="N252" s="1">
        <v>10</v>
      </c>
      <c r="O252" s="1">
        <v>3</v>
      </c>
      <c r="P252" s="1">
        <v>3</v>
      </c>
      <c r="Q252" s="1">
        <v>6</v>
      </c>
      <c r="S252" s="1">
        <v>1</v>
      </c>
      <c r="T252" s="1">
        <v>7</v>
      </c>
      <c r="U252" s="1">
        <v>3</v>
      </c>
    </row>
    <row r="253" spans="1:21" x14ac:dyDescent="0.3">
      <c r="A253" t="s">
        <v>1544</v>
      </c>
      <c r="B253" t="s">
        <v>1131</v>
      </c>
      <c r="C253" t="s">
        <v>14</v>
      </c>
      <c r="D253" t="s">
        <v>57</v>
      </c>
      <c r="E253" t="str">
        <f>IFERROR(VLOOKUP(D253, 'Week Schedule'!A$1:B$28, 2, FALSE), "BYE")</f>
        <v>PHI</v>
      </c>
      <c r="F253" s="1">
        <f>IFERROR(VLOOKUP(E253, DST!B$1:J$33, 9, FALSE), 0)</f>
        <v>-2.3733333333333348</v>
      </c>
      <c r="G253">
        <f t="shared" si="3"/>
        <v>6</v>
      </c>
      <c r="H253" t="str">
        <f>IFERROR(VLOOKUP(D253,'Average Points per Game'!B$1:H$30, 3, FALSE), "")</f>
        <v/>
      </c>
      <c r="L253" s="1">
        <v>0</v>
      </c>
      <c r="M253" s="1">
        <v>10.8</v>
      </c>
      <c r="N253" s="1">
        <v>6</v>
      </c>
      <c r="O253" s="1">
        <v>2</v>
      </c>
      <c r="P253" s="1">
        <v>17.8</v>
      </c>
      <c r="Q253" s="1">
        <v>5.6</v>
      </c>
      <c r="R253" s="1">
        <v>7.1</v>
      </c>
    </row>
    <row r="254" spans="1:21" x14ac:dyDescent="0.3">
      <c r="A254" t="s">
        <v>1046</v>
      </c>
      <c r="B254" t="s">
        <v>1059</v>
      </c>
      <c r="C254" t="s">
        <v>66</v>
      </c>
      <c r="D254" t="s">
        <v>8</v>
      </c>
      <c r="E254" t="str">
        <f>IFERROR(VLOOKUP(D254, 'Week Schedule'!A$1:B$28, 2, FALSE), "BYE")</f>
        <v>NYG</v>
      </c>
      <c r="F254" s="1">
        <f>IFERROR(VLOOKUP(E254, DST!B$1:J$33, 9, FALSE), 0)</f>
        <v>0.17666666666666586</v>
      </c>
      <c r="G254">
        <f t="shared" si="3"/>
        <v>6.9499999999999993</v>
      </c>
      <c r="H254">
        <f>IFERROR(VLOOKUP(D254,'Average Points per Game'!B$1:H$30, 3, FALSE), "")</f>
        <v>23</v>
      </c>
      <c r="I254" s="1">
        <v>10.6</v>
      </c>
      <c r="J254" s="1">
        <v>0</v>
      </c>
      <c r="K254" s="1">
        <v>0</v>
      </c>
      <c r="L254" s="1">
        <v>3.3</v>
      </c>
      <c r="M254" s="1">
        <v>8.1</v>
      </c>
      <c r="N254" s="1">
        <v>7.8</v>
      </c>
      <c r="O254" s="1">
        <v>4.8</v>
      </c>
      <c r="P254" s="1">
        <v>7.8</v>
      </c>
      <c r="Q254" s="1">
        <v>6.1</v>
      </c>
      <c r="R254" s="1">
        <v>4.2</v>
      </c>
      <c r="S254" s="1">
        <v>12</v>
      </c>
      <c r="U254" s="1">
        <v>8.6</v>
      </c>
    </row>
    <row r="255" spans="1:21" x14ac:dyDescent="0.3">
      <c r="A255" t="s">
        <v>1091</v>
      </c>
      <c r="B255" t="s">
        <v>1118</v>
      </c>
      <c r="C255" t="s">
        <v>14</v>
      </c>
      <c r="D255" t="s">
        <v>4</v>
      </c>
      <c r="E255" t="str">
        <f>IFERROR(VLOOKUP(D255, 'Week Schedule'!A$1:B$28, 2, FALSE), "BYE")</f>
        <v>LV</v>
      </c>
      <c r="F255" s="1">
        <f>IFERROR(VLOOKUP(E255, DST!B$1:J$33, 9, FALSE), 0)</f>
        <v>2.4266666666666659</v>
      </c>
      <c r="G255">
        <f t="shared" si="3"/>
        <v>7</v>
      </c>
      <c r="H255">
        <f>IFERROR(VLOOKUP(D255,'Average Points per Game'!B$1:H$30, 3, FALSE), "")</f>
        <v>25.3</v>
      </c>
      <c r="K255" s="1">
        <v>0</v>
      </c>
      <c r="L255" s="1">
        <v>8.1</v>
      </c>
      <c r="M255" s="1">
        <v>7.4</v>
      </c>
      <c r="N255" s="1">
        <v>8.4</v>
      </c>
      <c r="O255" s="1">
        <v>4.5</v>
      </c>
      <c r="P255" s="1">
        <v>4.8</v>
      </c>
      <c r="Q255" s="1">
        <v>10.9</v>
      </c>
      <c r="R255" s="1">
        <v>2</v>
      </c>
      <c r="T255" s="1">
        <v>6.6</v>
      </c>
      <c r="U255" s="1">
        <v>8.1999999999999993</v>
      </c>
    </row>
    <row r="256" spans="1:21" x14ac:dyDescent="0.3">
      <c r="A256" t="s">
        <v>1582</v>
      </c>
      <c r="B256" t="s">
        <v>1388</v>
      </c>
      <c r="C256" t="s">
        <v>1</v>
      </c>
      <c r="D256" t="s">
        <v>30</v>
      </c>
      <c r="E256" t="str">
        <f>IFERROR(VLOOKUP(D256, 'Week Schedule'!A$1:B$28, 2, FALSE), "BYE")</f>
        <v>MIA</v>
      </c>
      <c r="F256" s="1">
        <f>IFERROR(VLOOKUP(E256, DST!B$1:J$33, 9, FALSE), 0)</f>
        <v>-0.37333333333333485</v>
      </c>
      <c r="G256">
        <f t="shared" si="3"/>
        <v>6.1</v>
      </c>
      <c r="H256">
        <f>IFERROR(VLOOKUP(D256,'Average Points per Game'!B$1:H$30, 3, FALSE), "")</f>
        <v>18</v>
      </c>
      <c r="I256" s="1">
        <v>6.1</v>
      </c>
    </row>
    <row r="257" spans="1:21" x14ac:dyDescent="0.3">
      <c r="A257" t="s">
        <v>1532</v>
      </c>
      <c r="B257" t="s">
        <v>940</v>
      </c>
      <c r="C257" t="s">
        <v>66</v>
      </c>
      <c r="D257" t="s">
        <v>92</v>
      </c>
      <c r="E257" t="str">
        <f>IFERROR(VLOOKUP(D257, 'Week Schedule'!A$1:B$28, 2, FALSE), "BYE")</f>
        <v>KC</v>
      </c>
      <c r="F257" s="1">
        <f>IFERROR(VLOOKUP(E257, DST!B$1:J$33, 9, FALSE), 0)</f>
        <v>-1.6733333333333338</v>
      </c>
      <c r="G257">
        <f t="shared" si="3"/>
        <v>6.25</v>
      </c>
      <c r="H257">
        <f>IFERROR(VLOOKUP(D257,'Average Points per Game'!B$1:H$30, 3, FALSE), "")</f>
        <v>24.7</v>
      </c>
      <c r="I257" s="1">
        <v>2.2999999999999998</v>
      </c>
      <c r="J257" s="1">
        <v>5.9</v>
      </c>
      <c r="K257" s="1">
        <v>4.9000000000000004</v>
      </c>
      <c r="L257" s="1">
        <v>4.4000000000000004</v>
      </c>
      <c r="N257" s="1">
        <v>6.6</v>
      </c>
      <c r="O257" s="1">
        <v>16.100000000000001</v>
      </c>
      <c r="P257" s="1">
        <v>9.1</v>
      </c>
      <c r="Q257" s="1">
        <v>2.9</v>
      </c>
      <c r="R257" s="1">
        <v>8</v>
      </c>
      <c r="S257" s="1">
        <v>18</v>
      </c>
      <c r="T257" s="1">
        <v>8.6999999999999993</v>
      </c>
      <c r="U257" s="1">
        <v>0</v>
      </c>
    </row>
    <row r="258" spans="1:21" x14ac:dyDescent="0.3">
      <c r="A258" t="s">
        <v>1533</v>
      </c>
      <c r="B258" t="s">
        <v>977</v>
      </c>
      <c r="C258" t="s">
        <v>14</v>
      </c>
      <c r="D258" t="s">
        <v>10</v>
      </c>
      <c r="E258" t="str">
        <f>IFERROR(VLOOKUP(D258, 'Week Schedule'!A$1:B$28, 2, FALSE), "BYE")</f>
        <v>BYE</v>
      </c>
      <c r="F258" s="1">
        <f>IFERROR(VLOOKUP(E258, DST!B$1:J$33, 9, FALSE), 0)</f>
        <v>0</v>
      </c>
      <c r="G258">
        <f t="shared" ref="G258:G321" si="4">IF(COUNT(I258:U258)&gt;=3,MEDIAN(I258:U258),AVERAGE(I258:U258))</f>
        <v>6.3</v>
      </c>
      <c r="H258">
        <f>IFERROR(VLOOKUP(D258,'Average Points per Game'!B$1:H$30, 3, FALSE), "")</f>
        <v>28.7</v>
      </c>
      <c r="J258" s="1">
        <v>8.6</v>
      </c>
      <c r="K258" s="1">
        <v>5.9</v>
      </c>
      <c r="L258" s="1">
        <v>5.6</v>
      </c>
      <c r="N258" s="1">
        <v>9.8000000000000007</v>
      </c>
      <c r="O258" s="1">
        <v>2.6</v>
      </c>
      <c r="P258" s="1">
        <v>16.3</v>
      </c>
      <c r="Q258" s="1">
        <v>11</v>
      </c>
      <c r="R258" s="1">
        <v>6.3</v>
      </c>
      <c r="S258" s="1">
        <v>1.4</v>
      </c>
      <c r="T258" s="1">
        <v>13.1</v>
      </c>
      <c r="U258" s="1">
        <v>5.7</v>
      </c>
    </row>
    <row r="259" spans="1:21" x14ac:dyDescent="0.3">
      <c r="A259" t="s">
        <v>1274</v>
      </c>
      <c r="B259" t="s">
        <v>1263</v>
      </c>
      <c r="C259" t="s">
        <v>1</v>
      </c>
      <c r="D259" t="s">
        <v>8</v>
      </c>
      <c r="E259" t="str">
        <f>IFERROR(VLOOKUP(D259, 'Week Schedule'!A$1:B$28, 2, FALSE), "BYE")</f>
        <v>NYG</v>
      </c>
      <c r="F259" s="1">
        <f>IFERROR(VLOOKUP(E259, DST!B$1:J$33, 9, FALSE), 0)</f>
        <v>0.17666666666666586</v>
      </c>
      <c r="G259">
        <f t="shared" si="4"/>
        <v>6.3</v>
      </c>
      <c r="H259">
        <f>IFERROR(VLOOKUP(D259,'Average Points per Game'!B$1:H$30, 3, FALSE), "")</f>
        <v>23</v>
      </c>
      <c r="N259" s="1">
        <v>14.4</v>
      </c>
      <c r="O259" s="1">
        <v>6.3</v>
      </c>
      <c r="P259" s="1">
        <v>6.2</v>
      </c>
    </row>
    <row r="260" spans="1:21" x14ac:dyDescent="0.3">
      <c r="A260" t="s">
        <v>874</v>
      </c>
      <c r="B260" t="s">
        <v>887</v>
      </c>
      <c r="C260" t="s">
        <v>14</v>
      </c>
      <c r="D260" t="s">
        <v>32</v>
      </c>
      <c r="E260" t="str">
        <f>IFERROR(VLOOKUP(D260, 'Week Schedule'!A$1:B$28, 2, FALSE), "BYE")</f>
        <v>BUF</v>
      </c>
      <c r="F260" s="1">
        <f>IFERROR(VLOOKUP(E260, DST!B$1:J$33, 9, FALSE), 0)</f>
        <v>-2.1233333333333348</v>
      </c>
      <c r="G260">
        <f t="shared" si="4"/>
        <v>7.6</v>
      </c>
      <c r="H260">
        <f>IFERROR(VLOOKUP(D260,'Average Points per Game'!B$1:H$30, 3, FALSE), "")</f>
        <v>23</v>
      </c>
      <c r="I260" s="1">
        <v>8.1999999999999993</v>
      </c>
      <c r="J260" s="1">
        <v>7</v>
      </c>
      <c r="K260" s="1">
        <v>4.2</v>
      </c>
      <c r="L260" s="1">
        <v>5.7</v>
      </c>
      <c r="M260" s="1">
        <v>11.8</v>
      </c>
      <c r="O260" s="1">
        <v>1.9</v>
      </c>
      <c r="P260" s="1">
        <v>17.5</v>
      </c>
      <c r="Q260" s="1">
        <v>27.4</v>
      </c>
      <c r="R260" s="1">
        <v>3.3</v>
      </c>
      <c r="S260" s="1">
        <v>3.9</v>
      </c>
      <c r="T260" s="1">
        <v>9.5</v>
      </c>
      <c r="U260" s="1">
        <v>12.9</v>
      </c>
    </row>
    <row r="261" spans="1:21" x14ac:dyDescent="0.3">
      <c r="A261" t="s">
        <v>1531</v>
      </c>
      <c r="B261" t="s">
        <v>1017</v>
      </c>
      <c r="C261" t="s">
        <v>66</v>
      </c>
      <c r="D261" t="s">
        <v>47</v>
      </c>
      <c r="E261" t="str">
        <f>IFERROR(VLOOKUP(D261, 'Week Schedule'!A$1:B$28, 2, FALSE), "BYE")</f>
        <v>BYE</v>
      </c>
      <c r="F261" s="1">
        <f>IFERROR(VLOOKUP(E261, DST!B$1:J$33, 9, FALSE), 0)</f>
        <v>0</v>
      </c>
      <c r="G261">
        <f t="shared" si="4"/>
        <v>6.4</v>
      </c>
      <c r="H261">
        <f>IFERROR(VLOOKUP(D261,'Average Points per Game'!B$1:H$30, 3, FALSE), "")</f>
        <v>28</v>
      </c>
      <c r="I261" s="1">
        <v>4.5999999999999996</v>
      </c>
      <c r="J261" s="1">
        <v>4.0999999999999996</v>
      </c>
      <c r="K261" s="1">
        <v>3.1</v>
      </c>
      <c r="L261" s="1">
        <v>6.4</v>
      </c>
      <c r="M261" s="1">
        <v>7.4</v>
      </c>
      <c r="N261" s="1">
        <v>6.7</v>
      </c>
      <c r="O261" s="1">
        <v>3.8</v>
      </c>
      <c r="P261" s="1">
        <v>9.1999999999999993</v>
      </c>
      <c r="Q261" s="1">
        <v>5.0999999999999996</v>
      </c>
      <c r="R261" s="1">
        <v>9.6</v>
      </c>
      <c r="S261" s="1">
        <v>8.3000000000000007</v>
      </c>
      <c r="T261" s="1">
        <v>4</v>
      </c>
      <c r="U261" s="1">
        <v>17.100000000000001</v>
      </c>
    </row>
    <row r="262" spans="1:21" x14ac:dyDescent="0.3">
      <c r="A262" t="s">
        <v>1529</v>
      </c>
      <c r="B262" t="s">
        <v>956</v>
      </c>
      <c r="C262" t="s">
        <v>14</v>
      </c>
      <c r="D262" t="s">
        <v>24</v>
      </c>
      <c r="E262" t="str">
        <f>IFERROR(VLOOKUP(D262, 'Week Schedule'!A$1:B$28, 2, FALSE), "BYE")</f>
        <v>SEA</v>
      </c>
      <c r="F262" s="1">
        <f>IFERROR(VLOOKUP(E262, DST!B$1:J$33, 9, FALSE), 0)</f>
        <v>-0.42333333333333378</v>
      </c>
      <c r="G262">
        <f t="shared" si="4"/>
        <v>7.45</v>
      </c>
      <c r="H262">
        <f>IFERROR(VLOOKUP(D262,'Average Points per Game'!B$1:H$30, 3, FALSE), "")</f>
        <v>19.7</v>
      </c>
      <c r="I262" s="1">
        <v>7.5</v>
      </c>
      <c r="J262" s="1">
        <v>5.0999999999999996</v>
      </c>
      <c r="K262" s="1">
        <v>14.4</v>
      </c>
      <c r="L262" s="1">
        <v>4.8</v>
      </c>
      <c r="M262" s="1">
        <v>12.8</v>
      </c>
      <c r="N262" s="1">
        <v>10.1</v>
      </c>
      <c r="O262" s="1">
        <v>2.5</v>
      </c>
      <c r="P262" s="1">
        <v>14.1</v>
      </c>
      <c r="Q262" s="1">
        <v>0</v>
      </c>
      <c r="R262" s="1">
        <v>5.4</v>
      </c>
      <c r="T262" s="1">
        <v>7.4</v>
      </c>
      <c r="U262" s="1">
        <v>10.5</v>
      </c>
    </row>
    <row r="263" spans="1:21" x14ac:dyDescent="0.3">
      <c r="A263" t="s">
        <v>959</v>
      </c>
      <c r="B263" t="s">
        <v>933</v>
      </c>
      <c r="C263" t="s">
        <v>102</v>
      </c>
      <c r="D263" t="s">
        <v>72</v>
      </c>
      <c r="E263" t="str">
        <f>IFERROR(VLOOKUP(D263, 'Week Schedule'!A$1:B$28, 2, FALSE), "BYE")</f>
        <v>SF</v>
      </c>
      <c r="F263" s="1">
        <f>IFERROR(VLOOKUP(E263, DST!B$1:J$33, 9, FALSE), 0)</f>
        <v>0.82666666666666622</v>
      </c>
      <c r="G263">
        <f t="shared" si="4"/>
        <v>5.5</v>
      </c>
      <c r="H263">
        <f>IFERROR(VLOOKUP(D263,'Average Points per Game'!B$1:H$30, 3, FALSE), "")</f>
        <v>22</v>
      </c>
      <c r="I263" s="1">
        <v>24</v>
      </c>
      <c r="J263" s="1">
        <v>6</v>
      </c>
      <c r="K263" s="1">
        <v>5</v>
      </c>
      <c r="L263" s="1">
        <v>8</v>
      </c>
      <c r="M263" s="1">
        <v>14</v>
      </c>
      <c r="N263" s="1">
        <v>9</v>
      </c>
      <c r="P263" s="1">
        <v>3</v>
      </c>
      <c r="Q263" s="1">
        <v>7</v>
      </c>
      <c r="R263" s="1">
        <v>4</v>
      </c>
      <c r="S263" s="1">
        <v>4</v>
      </c>
      <c r="T263" s="1">
        <v>4</v>
      </c>
      <c r="U263" s="1">
        <v>4</v>
      </c>
    </row>
    <row r="264" spans="1:21" x14ac:dyDescent="0.3">
      <c r="A264" t="s">
        <v>962</v>
      </c>
      <c r="B264" t="s">
        <v>939</v>
      </c>
      <c r="C264" t="s">
        <v>102</v>
      </c>
      <c r="D264" t="s">
        <v>19</v>
      </c>
      <c r="E264" t="str">
        <f>IFERROR(VLOOKUP(D264, 'Week Schedule'!A$1:B$28, 2, FALSE), "BYE")</f>
        <v>CAR</v>
      </c>
      <c r="F264" s="1">
        <f>IFERROR(VLOOKUP(E264, DST!B$1:J$33, 9, FALSE), 0)</f>
        <v>3.7766666666666655</v>
      </c>
      <c r="G264">
        <f t="shared" si="4"/>
        <v>6.5</v>
      </c>
      <c r="H264">
        <f>IFERROR(VLOOKUP(D264,'Average Points per Game'!B$1:H$30, 3, FALSE), "")</f>
        <v>29</v>
      </c>
      <c r="I264" s="1">
        <v>3</v>
      </c>
      <c r="J264" s="1">
        <v>1</v>
      </c>
      <c r="K264" s="1">
        <v>7</v>
      </c>
      <c r="L264" s="1">
        <v>3</v>
      </c>
      <c r="N264" s="1">
        <v>9</v>
      </c>
      <c r="O264" s="1">
        <v>15</v>
      </c>
      <c r="P264" s="1">
        <v>6</v>
      </c>
      <c r="Q264" s="1">
        <v>9</v>
      </c>
      <c r="R264" s="1">
        <v>20</v>
      </c>
      <c r="S264" s="1">
        <v>6</v>
      </c>
      <c r="T264" s="1">
        <v>8</v>
      </c>
      <c r="U264" s="1">
        <v>4</v>
      </c>
    </row>
    <row r="265" spans="1:21" x14ac:dyDescent="0.3">
      <c r="A265" t="s">
        <v>978</v>
      </c>
      <c r="B265" t="s">
        <v>961</v>
      </c>
      <c r="C265" t="s">
        <v>551</v>
      </c>
      <c r="D265" t="s">
        <v>72</v>
      </c>
      <c r="E265" t="str">
        <f>IFERROR(VLOOKUP(D265, 'Week Schedule'!A$1:B$28, 2, FALSE), "BYE")</f>
        <v>SF</v>
      </c>
      <c r="F265" s="1">
        <f>IFERROR(VLOOKUP(E265, DST!B$1:J$33, 9, FALSE), 0)</f>
        <v>0.82666666666666622</v>
      </c>
      <c r="G265">
        <f t="shared" si="4"/>
        <v>6.5</v>
      </c>
      <c r="H265">
        <f>IFERROR(VLOOKUP(D265,'Average Points per Game'!B$1:H$30, 3, FALSE), "")</f>
        <v>22</v>
      </c>
      <c r="I265" s="1">
        <v>13</v>
      </c>
      <c r="J265" s="1">
        <v>11</v>
      </c>
      <c r="K265" s="1">
        <v>6</v>
      </c>
      <c r="L265" s="1">
        <v>7</v>
      </c>
      <c r="M265" s="1">
        <v>6</v>
      </c>
      <c r="N265" s="1">
        <v>5</v>
      </c>
      <c r="P265" s="1">
        <v>1</v>
      </c>
      <c r="Q265" s="1">
        <v>13</v>
      </c>
      <c r="R265" s="1">
        <v>3</v>
      </c>
      <c r="S265" s="1">
        <v>9</v>
      </c>
      <c r="T265" s="1">
        <v>9</v>
      </c>
      <c r="U265" s="1">
        <v>2</v>
      </c>
    </row>
    <row r="266" spans="1:21" x14ac:dyDescent="0.3">
      <c r="A266" t="s">
        <v>1537</v>
      </c>
      <c r="B266" t="s">
        <v>994</v>
      </c>
      <c r="C266" t="s">
        <v>102</v>
      </c>
      <c r="D266" t="s">
        <v>32</v>
      </c>
      <c r="E266" t="str">
        <f>IFERROR(VLOOKUP(D266, 'Week Schedule'!A$1:B$28, 2, FALSE), "BYE")</f>
        <v>BUF</v>
      </c>
      <c r="F266" s="1">
        <f>IFERROR(VLOOKUP(E266, DST!B$1:J$33, 9, FALSE), 0)</f>
        <v>-2.1233333333333348</v>
      </c>
      <c r="G266">
        <f t="shared" si="4"/>
        <v>5</v>
      </c>
      <c r="H266">
        <f>IFERROR(VLOOKUP(D266,'Average Points per Game'!B$1:H$30, 3, FALSE), "")</f>
        <v>23</v>
      </c>
      <c r="I266" s="1">
        <v>4</v>
      </c>
      <c r="J266" s="1">
        <v>-1</v>
      </c>
      <c r="K266" s="1">
        <v>3</v>
      </c>
      <c r="L266" s="1">
        <v>3</v>
      </c>
      <c r="M266" s="1">
        <v>10</v>
      </c>
      <c r="O266" s="1">
        <v>17</v>
      </c>
      <c r="P266" s="1">
        <v>6</v>
      </c>
      <c r="Q266" s="1">
        <v>22</v>
      </c>
      <c r="R266" s="1">
        <v>7</v>
      </c>
      <c r="S266" s="1">
        <v>9</v>
      </c>
      <c r="T266" s="1">
        <v>-3</v>
      </c>
      <c r="U266" s="1">
        <v>1</v>
      </c>
    </row>
    <row r="267" spans="1:21" x14ac:dyDescent="0.3">
      <c r="A267" t="s">
        <v>1029</v>
      </c>
      <c r="B267" t="s">
        <v>1041</v>
      </c>
      <c r="C267" t="s">
        <v>551</v>
      </c>
      <c r="D267" t="s">
        <v>111</v>
      </c>
      <c r="E267" t="str">
        <f>IFERROR(VLOOKUP(D267, 'Week Schedule'!A$1:B$28, 2, FALSE), "BYE")</f>
        <v>PIT</v>
      </c>
      <c r="F267" s="1">
        <f>IFERROR(VLOOKUP(E267, DST!B$1:J$33, 9, FALSE), 0)</f>
        <v>-2.1233333333333348</v>
      </c>
      <c r="G267">
        <f t="shared" si="4"/>
        <v>6.5</v>
      </c>
      <c r="H267">
        <f>IFERROR(VLOOKUP(D267,'Average Points per Game'!B$1:H$30, 3, FALSE), "")</f>
        <v>23.3</v>
      </c>
      <c r="I267" s="1">
        <v>7</v>
      </c>
      <c r="J267" s="1">
        <v>13</v>
      </c>
      <c r="K267" s="1">
        <v>1</v>
      </c>
      <c r="L267" s="1">
        <v>6</v>
      </c>
      <c r="M267" s="1">
        <v>9</v>
      </c>
      <c r="N267" s="1">
        <v>12</v>
      </c>
      <c r="O267" s="1">
        <v>0</v>
      </c>
      <c r="P267" s="1">
        <v>12</v>
      </c>
      <c r="Q267" s="1">
        <v>4</v>
      </c>
      <c r="S267" s="1">
        <v>0</v>
      </c>
      <c r="T267" s="1">
        <v>4</v>
      </c>
      <c r="U267" s="1">
        <v>7</v>
      </c>
    </row>
    <row r="268" spans="1:21" x14ac:dyDescent="0.3">
      <c r="A268" t="s">
        <v>1539</v>
      </c>
      <c r="B268" t="s">
        <v>999</v>
      </c>
      <c r="C268" t="s">
        <v>102</v>
      </c>
      <c r="D268" t="s">
        <v>26</v>
      </c>
      <c r="E268" t="str">
        <f>IFERROR(VLOOKUP(D268, 'Week Schedule'!A$1:B$28, 2, FALSE), "BYE")</f>
        <v>CHI</v>
      </c>
      <c r="F268" s="1">
        <f>IFERROR(VLOOKUP(E268, DST!B$1:J$33, 9, FALSE), 0)</f>
        <v>-1.4733333333333345</v>
      </c>
      <c r="G268">
        <f t="shared" si="4"/>
        <v>6</v>
      </c>
      <c r="H268">
        <f>IFERROR(VLOOKUP(D268,'Average Points per Game'!B$1:H$30, 3, FALSE), "")</f>
        <v>12.3</v>
      </c>
      <c r="I268" s="1">
        <v>6</v>
      </c>
      <c r="J268" s="1">
        <v>8</v>
      </c>
      <c r="K268" s="1">
        <v>3</v>
      </c>
      <c r="L268" s="1">
        <v>22</v>
      </c>
      <c r="M268" s="1">
        <v>11</v>
      </c>
      <c r="N268" s="1">
        <v>7</v>
      </c>
      <c r="O268" s="1">
        <v>5</v>
      </c>
      <c r="P268" s="1">
        <v>6</v>
      </c>
      <c r="R268" s="1">
        <v>3</v>
      </c>
      <c r="S268" s="1">
        <v>7</v>
      </c>
      <c r="T268" s="1">
        <v>-2</v>
      </c>
      <c r="U268" s="1">
        <v>-4</v>
      </c>
    </row>
    <row r="269" spans="1:21" x14ac:dyDescent="0.3">
      <c r="A269" t="s">
        <v>1152</v>
      </c>
      <c r="B269" t="s">
        <v>1208</v>
      </c>
      <c r="C269" t="s">
        <v>551</v>
      </c>
      <c r="D269" t="s">
        <v>44</v>
      </c>
      <c r="E269" t="str">
        <f>IFERROR(VLOOKUP(D269, 'Week Schedule'!A$1:B$28, 2, FALSE), "BYE")</f>
        <v>DET</v>
      </c>
      <c r="F269" s="1">
        <f>IFERROR(VLOOKUP(E269, DST!B$1:J$33, 9, FALSE), 0)</f>
        <v>-3.0233333333333352</v>
      </c>
      <c r="G269">
        <f t="shared" si="4"/>
        <v>8.5</v>
      </c>
      <c r="H269">
        <f>IFERROR(VLOOKUP(D269,'Average Points per Game'!B$1:H$30, 3, FALSE), "")</f>
        <v>29.3</v>
      </c>
      <c r="O269" s="1">
        <v>7</v>
      </c>
      <c r="P269" s="1">
        <v>12</v>
      </c>
      <c r="Q269" s="1">
        <v>6</v>
      </c>
      <c r="S269" s="1">
        <v>2</v>
      </c>
      <c r="T269" s="1">
        <v>10</v>
      </c>
      <c r="U269" s="1">
        <v>13</v>
      </c>
    </row>
    <row r="270" spans="1:21" x14ac:dyDescent="0.3">
      <c r="A270" t="s">
        <v>895</v>
      </c>
      <c r="B270" t="s">
        <v>885</v>
      </c>
      <c r="C270" t="s">
        <v>66</v>
      </c>
      <c r="D270" t="s">
        <v>72</v>
      </c>
      <c r="E270" t="str">
        <f>IFERROR(VLOOKUP(D270, 'Week Schedule'!A$1:B$28, 2, FALSE), "BYE")</f>
        <v>SF</v>
      </c>
      <c r="F270" s="1">
        <f>IFERROR(VLOOKUP(E270, DST!B$1:J$33, 9, FALSE), 0)</f>
        <v>0.82666666666666622</v>
      </c>
      <c r="G270">
        <f t="shared" si="4"/>
        <v>6.5500000000000007</v>
      </c>
      <c r="H270">
        <f>IFERROR(VLOOKUP(D270,'Average Points per Game'!B$1:H$30, 3, FALSE), "")</f>
        <v>22</v>
      </c>
      <c r="I270" s="1">
        <v>1.4</v>
      </c>
      <c r="J270" s="1">
        <v>6.7</v>
      </c>
      <c r="K270" s="1">
        <v>25.7</v>
      </c>
      <c r="L270" s="1">
        <v>6.4</v>
      </c>
      <c r="M270" s="1">
        <v>8.6999999999999993</v>
      </c>
      <c r="N270" s="1">
        <v>24</v>
      </c>
      <c r="P270" s="1">
        <v>4.4000000000000004</v>
      </c>
      <c r="Q270" s="1">
        <v>0</v>
      </c>
      <c r="R270" s="1">
        <v>3.3</v>
      </c>
      <c r="S270" s="1">
        <v>7.2</v>
      </c>
      <c r="T270" s="1">
        <v>13.4</v>
      </c>
      <c r="U270" s="1">
        <v>5.6</v>
      </c>
    </row>
    <row r="271" spans="1:21" x14ac:dyDescent="0.3">
      <c r="A271" t="s">
        <v>849</v>
      </c>
      <c r="B271" t="s">
        <v>862</v>
      </c>
      <c r="C271" t="s">
        <v>66</v>
      </c>
      <c r="D271" t="s">
        <v>44</v>
      </c>
      <c r="E271" t="str">
        <f>IFERROR(VLOOKUP(D271, 'Week Schedule'!A$1:B$28, 2, FALSE), "BYE")</f>
        <v>DET</v>
      </c>
      <c r="F271" s="1">
        <f>IFERROR(VLOOKUP(E271, DST!B$1:J$33, 9, FALSE), 0)</f>
        <v>-3.0233333333333352</v>
      </c>
      <c r="G271">
        <f t="shared" si="4"/>
        <v>9.1</v>
      </c>
      <c r="H271">
        <f>IFERROR(VLOOKUP(D271,'Average Points per Game'!B$1:H$30, 3, FALSE), "")</f>
        <v>29.3</v>
      </c>
      <c r="I271" s="1">
        <v>5.7</v>
      </c>
      <c r="J271" s="1">
        <v>3.6</v>
      </c>
      <c r="K271" s="1">
        <v>4.4000000000000004</v>
      </c>
      <c r="L271" s="1">
        <v>17.3</v>
      </c>
      <c r="M271" s="1">
        <v>24.8</v>
      </c>
      <c r="N271" s="1">
        <v>3.5</v>
      </c>
      <c r="O271" s="1">
        <v>12.3</v>
      </c>
      <c r="P271" s="1">
        <v>16.8</v>
      </c>
      <c r="Q271" s="1">
        <v>7.6</v>
      </c>
      <c r="S271" s="1">
        <v>0</v>
      </c>
      <c r="T271" s="1">
        <v>10.6</v>
      </c>
      <c r="U271" s="1">
        <v>13.8</v>
      </c>
    </row>
    <row r="272" spans="1:21" x14ac:dyDescent="0.3">
      <c r="A272" t="s">
        <v>1543</v>
      </c>
      <c r="B272" t="s">
        <v>1065</v>
      </c>
      <c r="C272" t="s">
        <v>14</v>
      </c>
      <c r="D272" t="s">
        <v>26</v>
      </c>
      <c r="E272" t="str">
        <f>IFERROR(VLOOKUP(D272, 'Week Schedule'!A$1:B$28, 2, FALSE), "BYE")</f>
        <v>CHI</v>
      </c>
      <c r="F272" s="1">
        <f>IFERROR(VLOOKUP(E272, DST!B$1:J$33, 9, FALSE), 0)</f>
        <v>-1.4733333333333345</v>
      </c>
      <c r="G272">
        <f t="shared" si="4"/>
        <v>6.8</v>
      </c>
      <c r="H272">
        <f>IFERROR(VLOOKUP(D272,'Average Points per Game'!B$1:H$30, 3, FALSE), "")</f>
        <v>12.3</v>
      </c>
      <c r="I272" s="1">
        <v>4.8</v>
      </c>
      <c r="J272" s="1">
        <v>8.3000000000000007</v>
      </c>
      <c r="K272" s="1">
        <v>9.8000000000000007</v>
      </c>
      <c r="L272" s="1">
        <v>6.8</v>
      </c>
      <c r="M272" s="1">
        <v>22.7</v>
      </c>
      <c r="N272" s="1">
        <v>5.7</v>
      </c>
      <c r="O272" s="1">
        <v>4.3</v>
      </c>
    </row>
    <row r="273" spans="1:21" x14ac:dyDescent="0.3">
      <c r="A273" t="s">
        <v>902</v>
      </c>
      <c r="B273" t="s">
        <v>903</v>
      </c>
      <c r="C273" t="s">
        <v>102</v>
      </c>
      <c r="D273" t="s">
        <v>44</v>
      </c>
      <c r="E273" t="str">
        <f>IFERROR(VLOOKUP(D273, 'Week Schedule'!A$1:B$28, 2, FALSE), "BYE")</f>
        <v>DET</v>
      </c>
      <c r="F273" s="1">
        <f>IFERROR(VLOOKUP(E273, DST!B$1:J$33, 9, FALSE), 0)</f>
        <v>-3.0233333333333352</v>
      </c>
      <c r="G273">
        <f t="shared" si="4"/>
        <v>7.5</v>
      </c>
      <c r="H273">
        <f>IFERROR(VLOOKUP(D273,'Average Points per Game'!B$1:H$30, 3, FALSE), "")</f>
        <v>29.3</v>
      </c>
      <c r="I273" s="1">
        <v>7</v>
      </c>
      <c r="J273" s="1">
        <v>11</v>
      </c>
      <c r="K273" s="1">
        <v>21</v>
      </c>
      <c r="L273" s="1">
        <v>7</v>
      </c>
      <c r="M273" s="1">
        <v>13</v>
      </c>
      <c r="N273" s="1">
        <v>10</v>
      </c>
      <c r="O273" s="1">
        <v>4</v>
      </c>
      <c r="P273" s="1">
        <v>5</v>
      </c>
      <c r="Q273" s="1">
        <v>2</v>
      </c>
      <c r="S273" s="1">
        <v>6</v>
      </c>
      <c r="T273" s="1">
        <v>12</v>
      </c>
      <c r="U273" s="1">
        <v>8</v>
      </c>
    </row>
    <row r="274" spans="1:21" x14ac:dyDescent="0.3">
      <c r="A274" t="s">
        <v>908</v>
      </c>
      <c r="B274" t="s">
        <v>960</v>
      </c>
      <c r="C274" t="s">
        <v>14</v>
      </c>
      <c r="D274" t="s">
        <v>97</v>
      </c>
      <c r="E274" t="str">
        <f>IFERROR(VLOOKUP(D274, 'Week Schedule'!A$1:B$28, 2, FALSE), "BYE")</f>
        <v>JAC</v>
      </c>
      <c r="F274" s="1">
        <f>IFERROR(VLOOKUP(E274, DST!B$1:J$33, 9, FALSE), 0)</f>
        <v>2.6766666666666659</v>
      </c>
      <c r="G274">
        <f t="shared" si="4"/>
        <v>8.4499999999999993</v>
      </c>
      <c r="H274">
        <f>IFERROR(VLOOKUP(D274,'Average Points per Game'!B$1:H$30, 3, FALSE), "")</f>
        <v>21.3</v>
      </c>
      <c r="I274" s="1">
        <v>0</v>
      </c>
      <c r="J274" s="1">
        <v>0</v>
      </c>
      <c r="K274" s="1">
        <v>0</v>
      </c>
      <c r="L274" s="1">
        <v>0</v>
      </c>
      <c r="N274" s="1">
        <v>7.9</v>
      </c>
      <c r="O274" s="1">
        <v>9</v>
      </c>
      <c r="P274" s="1">
        <v>11.9</v>
      </c>
      <c r="Q274" s="1">
        <v>16</v>
      </c>
      <c r="R274" s="1">
        <v>6.1</v>
      </c>
      <c r="S274" s="1">
        <v>19.7</v>
      </c>
      <c r="T274" s="1">
        <v>12.8</v>
      </c>
      <c r="U274" s="1">
        <v>21.1</v>
      </c>
    </row>
    <row r="275" spans="1:21" x14ac:dyDescent="0.3">
      <c r="A275" t="s">
        <v>1528</v>
      </c>
      <c r="B275" t="s">
        <v>904</v>
      </c>
      <c r="C275" t="s">
        <v>551</v>
      </c>
      <c r="D275" t="s">
        <v>28</v>
      </c>
      <c r="E275" t="str">
        <f>IFERROR(VLOOKUP(D275, 'Week Schedule'!A$1:B$28, 2, FALSE), "BYE")</f>
        <v>MIN</v>
      </c>
      <c r="F275" s="1">
        <f>IFERROR(VLOOKUP(E275, DST!B$1:J$33, 9, FALSE), 0)</f>
        <v>-2.3233333333333341</v>
      </c>
      <c r="G275">
        <f t="shared" si="4"/>
        <v>7.5</v>
      </c>
      <c r="H275">
        <f>IFERROR(VLOOKUP(D275,'Average Points per Game'!B$1:H$30, 3, FALSE), "")</f>
        <v>12</v>
      </c>
      <c r="I275" s="1">
        <v>4</v>
      </c>
      <c r="J275" s="1">
        <v>10</v>
      </c>
      <c r="K275" s="1">
        <v>7</v>
      </c>
      <c r="L275" s="1">
        <v>20</v>
      </c>
      <c r="M275" s="1">
        <v>17</v>
      </c>
      <c r="N275" s="1">
        <v>12</v>
      </c>
      <c r="O275" s="1">
        <v>2</v>
      </c>
      <c r="P275" s="1">
        <v>7</v>
      </c>
      <c r="Q275" s="1">
        <v>3</v>
      </c>
      <c r="R275" s="1">
        <v>5</v>
      </c>
      <c r="S275" s="1">
        <v>9</v>
      </c>
      <c r="U275" s="1">
        <v>8</v>
      </c>
    </row>
    <row r="276" spans="1:21" x14ac:dyDescent="0.3">
      <c r="A276" t="s">
        <v>915</v>
      </c>
      <c r="B276" t="s">
        <v>914</v>
      </c>
      <c r="C276" t="s">
        <v>66</v>
      </c>
      <c r="D276" t="s">
        <v>8</v>
      </c>
      <c r="E276" t="str">
        <f>IFERROR(VLOOKUP(D276, 'Week Schedule'!A$1:B$28, 2, FALSE), "BYE")</f>
        <v>NYG</v>
      </c>
      <c r="F276" s="1">
        <f>IFERROR(VLOOKUP(E276, DST!B$1:J$33, 9, FALSE), 0)</f>
        <v>0.17666666666666586</v>
      </c>
      <c r="G276">
        <f t="shared" si="4"/>
        <v>8.35</v>
      </c>
      <c r="H276">
        <f>IFERROR(VLOOKUP(D276,'Average Points per Game'!B$1:H$30, 3, FALSE), "")</f>
        <v>23</v>
      </c>
      <c r="I276" s="1">
        <v>4.5999999999999996</v>
      </c>
      <c r="J276" s="1">
        <v>2.9</v>
      </c>
      <c r="L276" s="1">
        <v>14.4</v>
      </c>
      <c r="P276" s="1">
        <v>6.2</v>
      </c>
      <c r="Q276" s="1">
        <v>16</v>
      </c>
      <c r="R276" s="1">
        <v>7</v>
      </c>
      <c r="S276" s="1">
        <v>42.5</v>
      </c>
      <c r="U276" s="1">
        <v>9.6999999999999993</v>
      </c>
    </row>
    <row r="277" spans="1:21" x14ac:dyDescent="0.3">
      <c r="A277" t="s">
        <v>936</v>
      </c>
      <c r="B277" t="s">
        <v>907</v>
      </c>
      <c r="C277" t="s">
        <v>551</v>
      </c>
      <c r="D277" t="s">
        <v>67</v>
      </c>
      <c r="E277" t="str">
        <f>IFERROR(VLOOKUP(D277, 'Week Schedule'!A$1:B$28, 2, FALSE), "BYE")</f>
        <v>TB</v>
      </c>
      <c r="F277" s="1">
        <f>IFERROR(VLOOKUP(E277, DST!B$1:J$33, 9, FALSE), 0)</f>
        <v>0.87666666666666515</v>
      </c>
      <c r="G277">
        <f t="shared" si="4"/>
        <v>7</v>
      </c>
      <c r="H277">
        <f>IFERROR(VLOOKUP(D277,'Average Points per Game'!B$1:H$30, 3, FALSE), "")</f>
        <v>18.3</v>
      </c>
      <c r="I277" s="1">
        <v>4</v>
      </c>
      <c r="J277" s="1">
        <v>18</v>
      </c>
      <c r="K277" s="1">
        <v>2</v>
      </c>
      <c r="L277" s="1">
        <v>10</v>
      </c>
      <c r="M277" s="1">
        <v>5</v>
      </c>
      <c r="N277" s="1">
        <v>1</v>
      </c>
      <c r="O277" s="1">
        <v>16</v>
      </c>
      <c r="P277" s="1">
        <v>10</v>
      </c>
      <c r="Q277" s="1">
        <v>7</v>
      </c>
      <c r="S277" s="1">
        <v>7</v>
      </c>
      <c r="T277" s="1">
        <v>15</v>
      </c>
      <c r="U277" s="1">
        <v>5</v>
      </c>
    </row>
    <row r="278" spans="1:21" x14ac:dyDescent="0.3">
      <c r="A278" t="s">
        <v>1530</v>
      </c>
      <c r="B278" t="s">
        <v>969</v>
      </c>
      <c r="C278" t="s">
        <v>551</v>
      </c>
      <c r="D278" t="s">
        <v>135</v>
      </c>
      <c r="E278" t="str">
        <f>IFERROR(VLOOKUP(D278, 'Week Schedule'!A$1:B$28, 2, FALSE), "BYE")</f>
        <v>BYE</v>
      </c>
      <c r="F278" s="1">
        <f>IFERROR(VLOOKUP(E278, DST!B$1:J$33, 9, FALSE), 0)</f>
        <v>0</v>
      </c>
      <c r="G278">
        <f t="shared" si="4"/>
        <v>7</v>
      </c>
      <c r="H278" t="str">
        <f>IFERROR(VLOOKUP(D278,'Average Points per Game'!B$1:H$30, 3, FALSE), "")</f>
        <v/>
      </c>
      <c r="I278" s="1">
        <v>10</v>
      </c>
      <c r="J278" s="1">
        <v>8</v>
      </c>
      <c r="K278" s="1">
        <v>4</v>
      </c>
      <c r="L278" s="1">
        <v>11</v>
      </c>
      <c r="M278" s="1">
        <v>4</v>
      </c>
      <c r="N278" s="1">
        <v>3</v>
      </c>
      <c r="O278" s="1">
        <v>5</v>
      </c>
      <c r="P278" s="1">
        <v>5</v>
      </c>
      <c r="Q278" s="1">
        <v>7</v>
      </c>
      <c r="R278" s="1">
        <v>13</v>
      </c>
      <c r="S278" s="1">
        <v>11</v>
      </c>
      <c r="T278" s="1">
        <v>1</v>
      </c>
      <c r="U278" s="1">
        <v>12</v>
      </c>
    </row>
    <row r="279" spans="1:21" x14ac:dyDescent="0.3">
      <c r="A279" t="s">
        <v>989</v>
      </c>
      <c r="B279" t="s">
        <v>1002</v>
      </c>
      <c r="C279" t="s">
        <v>6</v>
      </c>
      <c r="D279" t="s">
        <v>52</v>
      </c>
      <c r="E279" t="str">
        <f>IFERROR(VLOOKUP(D279, 'Week Schedule'!A$1:B$28, 2, FALSE), "BYE")</f>
        <v>TEN</v>
      </c>
      <c r="F279" s="1">
        <f>IFERROR(VLOOKUP(E279, DST!B$1:J$33, 9, FALSE), 0)</f>
        <v>2.3766666666666652</v>
      </c>
      <c r="G279">
        <f t="shared" si="4"/>
        <v>7.9</v>
      </c>
      <c r="H279">
        <f>IFERROR(VLOOKUP(D279,'Average Points per Game'!B$1:H$30, 3, FALSE), "")</f>
        <v>11</v>
      </c>
      <c r="I279" s="1">
        <v>11.9</v>
      </c>
      <c r="J279" s="1">
        <v>14.8</v>
      </c>
      <c r="K279" s="1">
        <v>12.5</v>
      </c>
      <c r="L279" s="1">
        <v>7</v>
      </c>
      <c r="M279" s="1">
        <v>12</v>
      </c>
      <c r="N279" s="1">
        <v>-0.1</v>
      </c>
      <c r="Q279" s="1">
        <v>5</v>
      </c>
      <c r="R279" s="1">
        <v>5.3</v>
      </c>
      <c r="S279" s="1">
        <v>6.3</v>
      </c>
      <c r="U279" s="1">
        <v>8.8000000000000007</v>
      </c>
    </row>
    <row r="280" spans="1:21" x14ac:dyDescent="0.3">
      <c r="A280" t="s">
        <v>1007</v>
      </c>
      <c r="B280" t="s">
        <v>1009</v>
      </c>
      <c r="C280" t="s">
        <v>551</v>
      </c>
      <c r="D280" t="s">
        <v>52</v>
      </c>
      <c r="E280" t="str">
        <f>IFERROR(VLOOKUP(D280, 'Week Schedule'!A$1:B$28, 2, FALSE), "BYE")</f>
        <v>TEN</v>
      </c>
      <c r="F280" s="1">
        <f>IFERROR(VLOOKUP(E280, DST!B$1:J$33, 9, FALSE), 0)</f>
        <v>2.3766666666666652</v>
      </c>
      <c r="G280">
        <f t="shared" si="4"/>
        <v>6.5</v>
      </c>
      <c r="H280">
        <f>IFERROR(VLOOKUP(D280,'Average Points per Game'!B$1:H$30, 3, FALSE), "")</f>
        <v>11</v>
      </c>
      <c r="I280" s="1">
        <v>7</v>
      </c>
      <c r="J280" s="1">
        <v>7</v>
      </c>
      <c r="K280" s="1">
        <v>5</v>
      </c>
      <c r="L280" s="1">
        <v>11</v>
      </c>
      <c r="M280" s="1">
        <v>14</v>
      </c>
      <c r="N280" s="1">
        <v>4</v>
      </c>
      <c r="O280" s="1">
        <v>6</v>
      </c>
      <c r="P280" s="1">
        <v>10</v>
      </c>
      <c r="Q280" s="1">
        <v>1</v>
      </c>
      <c r="R280" s="1">
        <v>1</v>
      </c>
      <c r="S280" s="1">
        <v>8</v>
      </c>
      <c r="U280" s="1">
        <v>6</v>
      </c>
    </row>
    <row r="281" spans="1:21" x14ac:dyDescent="0.3">
      <c r="A281" t="s">
        <v>1146</v>
      </c>
      <c r="B281" t="s">
        <v>1122</v>
      </c>
      <c r="C281" t="s">
        <v>551</v>
      </c>
      <c r="D281" t="s">
        <v>176</v>
      </c>
      <c r="E281" t="str">
        <f>IFERROR(VLOOKUP(D281, 'Week Schedule'!A$1:B$28, 2, FALSE), "BYE")</f>
        <v>BYE</v>
      </c>
      <c r="F281" s="1">
        <f>IFERROR(VLOOKUP(E281, DST!B$1:J$33, 9, FALSE), 0)</f>
        <v>0</v>
      </c>
      <c r="G281">
        <f t="shared" si="4"/>
        <v>7</v>
      </c>
      <c r="H281" t="str">
        <f>IFERROR(VLOOKUP(D281,'Average Points per Game'!B$1:H$30, 3, FALSE), "")</f>
        <v/>
      </c>
      <c r="K281" s="1">
        <v>3</v>
      </c>
      <c r="L281" s="1">
        <v>19</v>
      </c>
      <c r="M281" s="1">
        <v>11</v>
      </c>
      <c r="N281" s="1">
        <v>1</v>
      </c>
      <c r="O281" s="1">
        <v>3</v>
      </c>
      <c r="P281" s="1">
        <v>14</v>
      </c>
    </row>
    <row r="282" spans="1:21" x14ac:dyDescent="0.3">
      <c r="A282" t="s">
        <v>833</v>
      </c>
      <c r="B282" t="s">
        <v>848</v>
      </c>
      <c r="C282" t="s">
        <v>6</v>
      </c>
      <c r="D282" t="s">
        <v>74</v>
      </c>
      <c r="E282" t="str">
        <f>IFERROR(VLOOKUP(D282, 'Week Schedule'!A$1:B$28, 2, FALSE), "BYE")</f>
        <v>NO</v>
      </c>
      <c r="F282" s="1">
        <f>IFERROR(VLOOKUP(E282, DST!B$1:J$33, 9, FALSE), 0)</f>
        <v>0.2266666666666648</v>
      </c>
      <c r="G282">
        <f t="shared" si="4"/>
        <v>8.4499999999999993</v>
      </c>
      <c r="H282" t="str">
        <f>IFERROR(VLOOKUP(D282,'Average Points per Game'!B$1:H$30, 3, FALSE), "")</f>
        <v/>
      </c>
      <c r="I282" s="1">
        <v>1.7</v>
      </c>
      <c r="J282" s="1">
        <v>0.2</v>
      </c>
      <c r="K282" s="1">
        <v>6</v>
      </c>
      <c r="L282" s="1">
        <v>3.1</v>
      </c>
      <c r="M282" s="1">
        <v>14</v>
      </c>
      <c r="N282" s="1">
        <v>22.7</v>
      </c>
      <c r="O282" s="1">
        <v>6.2</v>
      </c>
      <c r="P282" s="1">
        <v>23</v>
      </c>
      <c r="Q282" s="1">
        <v>7.9</v>
      </c>
      <c r="R282" s="1">
        <v>15.4</v>
      </c>
      <c r="T282" s="1">
        <v>9</v>
      </c>
      <c r="U282" s="1">
        <v>14.5</v>
      </c>
    </row>
    <row r="283" spans="1:21" x14ac:dyDescent="0.3">
      <c r="A283" t="s">
        <v>835</v>
      </c>
      <c r="B283" t="s">
        <v>838</v>
      </c>
      <c r="C283" t="s">
        <v>14</v>
      </c>
      <c r="D283" t="s">
        <v>126</v>
      </c>
      <c r="E283" t="str">
        <f>IFERROR(VLOOKUP(D283, 'Week Schedule'!A$1:B$28, 2, FALSE), "BYE")</f>
        <v>BYE</v>
      </c>
      <c r="F283" s="1">
        <f>IFERROR(VLOOKUP(E283, DST!B$1:J$33, 9, FALSE), 0)</f>
        <v>0</v>
      </c>
      <c r="G283">
        <f t="shared" si="4"/>
        <v>7.1</v>
      </c>
      <c r="H283">
        <f>IFERROR(VLOOKUP(D283,'Average Points per Game'!B$1:H$30, 3, FALSE), "")</f>
        <v>19.7</v>
      </c>
      <c r="I283" s="1">
        <v>21.5</v>
      </c>
      <c r="J283" s="1">
        <v>16.600000000000001</v>
      </c>
      <c r="K283" s="1">
        <v>5.4</v>
      </c>
      <c r="L283" s="1">
        <v>1.9</v>
      </c>
      <c r="M283" s="1">
        <v>22.4</v>
      </c>
      <c r="N283" s="1">
        <v>0</v>
      </c>
      <c r="O283" s="1">
        <v>3.5</v>
      </c>
      <c r="P283" s="1">
        <v>2.1</v>
      </c>
      <c r="Q283" s="1">
        <v>7.1</v>
      </c>
      <c r="R283" s="1">
        <v>18.100000000000001</v>
      </c>
      <c r="S283" s="1">
        <v>10.4</v>
      </c>
      <c r="T283" s="1">
        <v>4.9000000000000004</v>
      </c>
      <c r="U283" s="1">
        <v>9.6</v>
      </c>
    </row>
    <row r="284" spans="1:21" x14ac:dyDescent="0.3">
      <c r="A284" t="s">
        <v>906</v>
      </c>
      <c r="B284" t="s">
        <v>942</v>
      </c>
      <c r="C284" t="s">
        <v>66</v>
      </c>
      <c r="D284" t="s">
        <v>40</v>
      </c>
      <c r="E284" t="str">
        <f>IFERROR(VLOOKUP(D284, 'Week Schedule'!A$1:B$28, 2, FALSE), "BYE")</f>
        <v>CLE</v>
      </c>
      <c r="F284" s="1">
        <f>IFERROR(VLOOKUP(E284, DST!B$1:J$33, 9, FALSE), 0)</f>
        <v>1.3766666666666652</v>
      </c>
      <c r="G284">
        <f t="shared" si="4"/>
        <v>7.6</v>
      </c>
      <c r="H284">
        <f>IFERROR(VLOOKUP(D284,'Average Points per Game'!B$1:H$30, 3, FALSE), "")</f>
        <v>27</v>
      </c>
      <c r="I284" s="1">
        <v>6.7</v>
      </c>
      <c r="J284" s="1">
        <v>7.9</v>
      </c>
      <c r="K284" s="1">
        <v>7.3</v>
      </c>
      <c r="L284" s="1">
        <v>16.7</v>
      </c>
      <c r="M284" s="1">
        <v>9.1999999999999993</v>
      </c>
      <c r="N284" s="1">
        <v>3.6</v>
      </c>
      <c r="O284" s="1">
        <v>7.1</v>
      </c>
      <c r="P284" s="1">
        <v>3.9</v>
      </c>
      <c r="R284" s="1">
        <v>10.7</v>
      </c>
      <c r="S284" s="1">
        <v>3.4</v>
      </c>
      <c r="T284" s="1">
        <v>9.9</v>
      </c>
      <c r="U284" s="1">
        <v>18.8</v>
      </c>
    </row>
    <row r="285" spans="1:21" x14ac:dyDescent="0.3">
      <c r="A285" t="s">
        <v>919</v>
      </c>
      <c r="B285" t="s">
        <v>901</v>
      </c>
      <c r="C285" t="s">
        <v>14</v>
      </c>
      <c r="D285" t="s">
        <v>72</v>
      </c>
      <c r="E285" t="str">
        <f>IFERROR(VLOOKUP(D285, 'Week Schedule'!A$1:B$28, 2, FALSE), "BYE")</f>
        <v>SF</v>
      </c>
      <c r="F285" s="1">
        <f>IFERROR(VLOOKUP(E285, DST!B$1:J$33, 9, FALSE), 0)</f>
        <v>0.82666666666666622</v>
      </c>
      <c r="G285">
        <f t="shared" si="4"/>
        <v>7.2</v>
      </c>
      <c r="H285">
        <f>IFERROR(VLOOKUP(D285,'Average Points per Game'!B$1:H$30, 3, FALSE), "")</f>
        <v>22</v>
      </c>
      <c r="I285" s="1">
        <v>2.1</v>
      </c>
      <c r="J285" s="1">
        <v>5.3</v>
      </c>
      <c r="K285" s="1">
        <v>23.4</v>
      </c>
      <c r="L285" s="1">
        <v>2</v>
      </c>
      <c r="M285" s="1">
        <v>9</v>
      </c>
      <c r="N285" s="1">
        <v>6</v>
      </c>
      <c r="P285" s="1">
        <v>8.4</v>
      </c>
      <c r="Q285" s="1">
        <v>15.4</v>
      </c>
      <c r="R285" s="1">
        <v>5.3</v>
      </c>
      <c r="S285" s="1">
        <v>12.5</v>
      </c>
      <c r="T285" s="1">
        <v>8.9</v>
      </c>
      <c r="U285" s="1">
        <v>4.5</v>
      </c>
    </row>
    <row r="286" spans="1:21" x14ac:dyDescent="0.3">
      <c r="A286" t="s">
        <v>1163</v>
      </c>
      <c r="B286" t="s">
        <v>1139</v>
      </c>
      <c r="C286" t="s">
        <v>6</v>
      </c>
      <c r="D286" t="s">
        <v>97</v>
      </c>
      <c r="E286" t="str">
        <f>IFERROR(VLOOKUP(D286, 'Week Schedule'!A$1:B$28, 2, FALSE), "BYE")</f>
        <v>JAC</v>
      </c>
      <c r="F286" s="1">
        <f>IFERROR(VLOOKUP(E286, DST!B$1:J$33, 9, FALSE), 0)</f>
        <v>2.6766666666666659</v>
      </c>
      <c r="G286">
        <f t="shared" si="4"/>
        <v>6.15</v>
      </c>
      <c r="H286">
        <f>IFERROR(VLOOKUP(D286,'Average Points per Game'!B$1:H$30, 3, FALSE), "")</f>
        <v>21.3</v>
      </c>
      <c r="I286" s="1">
        <v>7.2</v>
      </c>
      <c r="J286" s="1">
        <v>5.0999999999999996</v>
      </c>
      <c r="K286" s="1">
        <v>10.1</v>
      </c>
      <c r="L286" s="1">
        <v>11.9</v>
      </c>
      <c r="N286" s="1">
        <v>2.7</v>
      </c>
      <c r="R286" s="1">
        <v>8.1</v>
      </c>
      <c r="S286" s="1">
        <v>2.8</v>
      </c>
      <c r="U286" s="1">
        <v>0.3</v>
      </c>
    </row>
    <row r="287" spans="1:21" x14ac:dyDescent="0.3">
      <c r="A287" t="s">
        <v>857</v>
      </c>
      <c r="B287" t="s">
        <v>913</v>
      </c>
      <c r="C287" t="s">
        <v>14</v>
      </c>
      <c r="D287" t="s">
        <v>72</v>
      </c>
      <c r="E287" t="str">
        <f>IFERROR(VLOOKUP(D287, 'Week Schedule'!A$1:B$28, 2, FALSE), "BYE")</f>
        <v>SF</v>
      </c>
      <c r="F287" s="1">
        <f>IFERROR(VLOOKUP(E287, DST!B$1:J$33, 9, FALSE), 0)</f>
        <v>0.82666666666666622</v>
      </c>
      <c r="G287">
        <f t="shared" si="4"/>
        <v>7.85</v>
      </c>
      <c r="H287">
        <f>IFERROR(VLOOKUP(D287,'Average Points per Game'!B$1:H$30, 3, FALSE), "")</f>
        <v>22</v>
      </c>
      <c r="I287" s="1">
        <v>6.9</v>
      </c>
      <c r="L287" s="1">
        <v>4.9000000000000004</v>
      </c>
      <c r="M287" s="1">
        <v>6.3</v>
      </c>
      <c r="N287" s="1">
        <v>21.1</v>
      </c>
      <c r="P287" s="1">
        <v>5.9</v>
      </c>
      <c r="Q287" s="1">
        <v>7.6</v>
      </c>
      <c r="R287" s="1">
        <v>9.4</v>
      </c>
      <c r="S287" s="1">
        <v>8.1</v>
      </c>
      <c r="T287" s="1">
        <v>23.6</v>
      </c>
      <c r="U287" s="1">
        <v>24.3</v>
      </c>
    </row>
    <row r="288" spans="1:21" x14ac:dyDescent="0.3">
      <c r="A288" t="s">
        <v>921</v>
      </c>
      <c r="B288" t="s">
        <v>918</v>
      </c>
      <c r="C288" t="s">
        <v>14</v>
      </c>
      <c r="D288" t="s">
        <v>57</v>
      </c>
      <c r="E288" t="str">
        <f>IFERROR(VLOOKUP(D288, 'Week Schedule'!A$1:B$28, 2, FALSE), "BYE")</f>
        <v>PHI</v>
      </c>
      <c r="F288" s="1">
        <f>IFERROR(VLOOKUP(E288, DST!B$1:J$33, 9, FALSE), 0)</f>
        <v>-2.3733333333333348</v>
      </c>
      <c r="G288">
        <f t="shared" si="4"/>
        <v>8.4</v>
      </c>
      <c r="H288" t="str">
        <f>IFERROR(VLOOKUP(D288,'Average Points per Game'!B$1:H$30, 3, FALSE), "")</f>
        <v/>
      </c>
      <c r="I288" s="1">
        <v>7.5</v>
      </c>
      <c r="J288" s="1">
        <v>0</v>
      </c>
      <c r="K288" s="1">
        <v>6.2</v>
      </c>
      <c r="L288" s="1">
        <v>19.600000000000001</v>
      </c>
      <c r="M288" s="1">
        <v>1.8</v>
      </c>
      <c r="N288" s="1">
        <v>11.3</v>
      </c>
      <c r="O288" s="1">
        <v>2.9</v>
      </c>
      <c r="P288" s="1">
        <v>13.4</v>
      </c>
      <c r="Q288" s="1">
        <v>13.9</v>
      </c>
      <c r="R288" s="1">
        <v>7</v>
      </c>
      <c r="T288" s="1">
        <v>9.6</v>
      </c>
      <c r="U288" s="1">
        <v>9.3000000000000007</v>
      </c>
    </row>
    <row r="289" spans="1:21" x14ac:dyDescent="0.3">
      <c r="A289" t="s">
        <v>839</v>
      </c>
      <c r="B289" t="s">
        <v>802</v>
      </c>
      <c r="C289" t="s">
        <v>14</v>
      </c>
      <c r="D289" t="s">
        <v>2</v>
      </c>
      <c r="E289" t="str">
        <f>IFERROR(VLOOKUP(D289, 'Week Schedule'!A$1:B$28, 2, FALSE), "BYE")</f>
        <v>BYE</v>
      </c>
      <c r="F289" s="1">
        <f>IFERROR(VLOOKUP(E289, DST!B$1:J$33, 9, FALSE), 0)</f>
        <v>0</v>
      </c>
      <c r="G289">
        <f t="shared" si="4"/>
        <v>7.3</v>
      </c>
      <c r="H289">
        <f>IFERROR(VLOOKUP(D289,'Average Points per Game'!B$1:H$30, 3, FALSE), "")</f>
        <v>21.7</v>
      </c>
      <c r="I289" s="1">
        <v>7.3</v>
      </c>
      <c r="J289" s="1">
        <v>7</v>
      </c>
      <c r="K289" s="1">
        <v>11.8</v>
      </c>
      <c r="L289" s="1">
        <v>3.3</v>
      </c>
      <c r="M289" s="1">
        <v>15.8</v>
      </c>
      <c r="N289" s="1">
        <v>11.1</v>
      </c>
      <c r="O289" s="1">
        <v>22.1</v>
      </c>
      <c r="P289" s="1">
        <v>3.8</v>
      </c>
      <c r="Q289" s="1">
        <v>5.5</v>
      </c>
      <c r="R289" s="1">
        <v>17.399999999999999</v>
      </c>
      <c r="S289" s="1">
        <v>5</v>
      </c>
      <c r="T289" s="1">
        <v>12.3</v>
      </c>
      <c r="U289" s="1">
        <v>0</v>
      </c>
    </row>
    <row r="290" spans="1:21" x14ac:dyDescent="0.3">
      <c r="A290" t="s">
        <v>899</v>
      </c>
      <c r="B290" t="s">
        <v>889</v>
      </c>
      <c r="C290" t="s">
        <v>6</v>
      </c>
      <c r="D290" t="s">
        <v>2</v>
      </c>
      <c r="E290" t="str">
        <f>IFERROR(VLOOKUP(D290, 'Week Schedule'!A$1:B$28, 2, FALSE), "BYE")</f>
        <v>BYE</v>
      </c>
      <c r="F290" s="1">
        <f>IFERROR(VLOOKUP(E290, DST!B$1:J$33, 9, FALSE), 0)</f>
        <v>0</v>
      </c>
      <c r="G290">
        <f t="shared" si="4"/>
        <v>7.4</v>
      </c>
      <c r="H290">
        <f>IFERROR(VLOOKUP(D290,'Average Points per Game'!B$1:H$30, 3, FALSE), "")</f>
        <v>21.7</v>
      </c>
      <c r="I290" s="1">
        <v>11.5</v>
      </c>
      <c r="J290" s="1">
        <v>5.2</v>
      </c>
      <c r="K290" s="1">
        <v>7.4</v>
      </c>
      <c r="L290" s="1">
        <v>21.6</v>
      </c>
      <c r="M290" s="1">
        <v>3.5</v>
      </c>
      <c r="N290" s="1">
        <v>1.4</v>
      </c>
      <c r="O290" s="1">
        <v>13.8</v>
      </c>
      <c r="P290" s="1">
        <v>2.9</v>
      </c>
      <c r="Q290" s="1">
        <v>8.8000000000000007</v>
      </c>
      <c r="R290" s="1">
        <v>1.8</v>
      </c>
      <c r="S290" s="1">
        <v>8.1</v>
      </c>
      <c r="T290" s="1">
        <v>14.2</v>
      </c>
      <c r="U290" s="1">
        <v>6.1</v>
      </c>
    </row>
    <row r="291" spans="1:21" x14ac:dyDescent="0.3">
      <c r="A291" t="s">
        <v>1540</v>
      </c>
      <c r="B291" t="s">
        <v>1030</v>
      </c>
      <c r="C291" t="s">
        <v>14</v>
      </c>
      <c r="D291" t="s">
        <v>52</v>
      </c>
      <c r="E291" t="str">
        <f>IFERROR(VLOOKUP(D291, 'Week Schedule'!A$1:B$28, 2, FALSE), "BYE")</f>
        <v>TEN</v>
      </c>
      <c r="F291" s="1">
        <f>IFERROR(VLOOKUP(E291, DST!B$1:J$33, 9, FALSE), 0)</f>
        <v>2.3766666666666652</v>
      </c>
      <c r="G291">
        <f t="shared" si="4"/>
        <v>7.4</v>
      </c>
      <c r="H291">
        <f>IFERROR(VLOOKUP(D291,'Average Points per Game'!B$1:H$30, 3, FALSE), "")</f>
        <v>11</v>
      </c>
      <c r="I291" s="1">
        <v>4</v>
      </c>
      <c r="J291" s="1">
        <v>0.9</v>
      </c>
      <c r="K291" s="1">
        <v>15.9</v>
      </c>
      <c r="L291" s="1">
        <v>19.100000000000001</v>
      </c>
      <c r="M291" s="1">
        <v>12.8</v>
      </c>
      <c r="N291" s="1">
        <v>6.9</v>
      </c>
      <c r="O291" s="1">
        <v>3.4</v>
      </c>
      <c r="P291" s="1">
        <v>7.9</v>
      </c>
    </row>
    <row r="292" spans="1:21" x14ac:dyDescent="0.3">
      <c r="A292" t="s">
        <v>925</v>
      </c>
      <c r="B292" t="s">
        <v>931</v>
      </c>
      <c r="C292" t="s">
        <v>14</v>
      </c>
      <c r="D292" t="s">
        <v>28</v>
      </c>
      <c r="E292" t="str">
        <f>IFERROR(VLOOKUP(D292, 'Week Schedule'!A$1:B$28, 2, FALSE), "BYE")</f>
        <v>MIN</v>
      </c>
      <c r="F292" s="1">
        <f>IFERROR(VLOOKUP(E292, DST!B$1:J$33, 9, FALSE), 0)</f>
        <v>-2.3233333333333341</v>
      </c>
      <c r="G292">
        <f t="shared" si="4"/>
        <v>8.35</v>
      </c>
      <c r="H292">
        <f>IFERROR(VLOOKUP(D292,'Average Points per Game'!B$1:H$30, 3, FALSE), "")</f>
        <v>12</v>
      </c>
      <c r="I292" s="1">
        <v>9.1999999999999993</v>
      </c>
      <c r="J292" s="1">
        <v>7.5</v>
      </c>
      <c r="K292" s="1">
        <v>5.7</v>
      </c>
      <c r="L292" s="1">
        <v>11.2</v>
      </c>
      <c r="M292" s="1">
        <v>12.6</v>
      </c>
      <c r="N292" s="1">
        <v>4.3</v>
      </c>
      <c r="O292" s="1">
        <v>2.9</v>
      </c>
      <c r="P292" s="1">
        <v>5.6</v>
      </c>
      <c r="Q292" s="1">
        <v>12.5</v>
      </c>
      <c r="R292" s="1">
        <v>6.6</v>
      </c>
      <c r="S292" s="1">
        <v>10.6</v>
      </c>
      <c r="U292" s="1">
        <v>13.3</v>
      </c>
    </row>
    <row r="293" spans="1:21" x14ac:dyDescent="0.3">
      <c r="A293" t="s">
        <v>962</v>
      </c>
      <c r="B293" t="s">
        <v>952</v>
      </c>
      <c r="C293" t="s">
        <v>551</v>
      </c>
      <c r="D293" t="s">
        <v>19</v>
      </c>
      <c r="E293" t="str">
        <f>IFERROR(VLOOKUP(D293, 'Week Schedule'!A$1:B$28, 2, FALSE), "BYE")</f>
        <v>CAR</v>
      </c>
      <c r="F293" s="1">
        <f>IFERROR(VLOOKUP(E293, DST!B$1:J$33, 9, FALSE), 0)</f>
        <v>3.7766666666666655</v>
      </c>
      <c r="G293">
        <f t="shared" si="4"/>
        <v>7.5</v>
      </c>
      <c r="H293">
        <f>IFERROR(VLOOKUP(D293,'Average Points per Game'!B$1:H$30, 3, FALSE), "")</f>
        <v>29</v>
      </c>
      <c r="I293" s="1">
        <v>10</v>
      </c>
      <c r="J293" s="1">
        <v>7</v>
      </c>
      <c r="K293" s="1">
        <v>1</v>
      </c>
      <c r="L293" s="1">
        <v>2</v>
      </c>
      <c r="N293" s="1">
        <v>10</v>
      </c>
      <c r="O293" s="1">
        <v>4</v>
      </c>
      <c r="P293" s="1">
        <v>15</v>
      </c>
      <c r="Q293" s="1">
        <v>5</v>
      </c>
      <c r="R293" s="1">
        <v>10</v>
      </c>
      <c r="S293" s="1">
        <v>8</v>
      </c>
      <c r="T293" s="1">
        <v>13</v>
      </c>
      <c r="U293" s="1">
        <v>6</v>
      </c>
    </row>
    <row r="294" spans="1:21" x14ac:dyDescent="0.3">
      <c r="A294" t="s">
        <v>965</v>
      </c>
      <c r="B294" t="s">
        <v>944</v>
      </c>
      <c r="C294" t="s">
        <v>14</v>
      </c>
      <c r="D294" t="s">
        <v>12</v>
      </c>
      <c r="E294" t="str">
        <f>IFERROR(VLOOKUP(D294, 'Week Schedule'!A$1:B$28, 2, FALSE), "BYE")</f>
        <v>LAR</v>
      </c>
      <c r="F294" s="1">
        <f>IFERROR(VLOOKUP(E294, DST!B$1:J$33, 9, FALSE), 0)</f>
        <v>0.62666666666666515</v>
      </c>
      <c r="G294">
        <f t="shared" si="4"/>
        <v>7.5</v>
      </c>
      <c r="H294">
        <f>IFERROR(VLOOKUP(D294,'Average Points per Game'!B$1:H$30, 3, FALSE), "")</f>
        <v>31.7</v>
      </c>
      <c r="I294" s="1">
        <v>3.6</v>
      </c>
      <c r="J294" s="1">
        <v>4.0999999999999996</v>
      </c>
      <c r="K294" s="1">
        <v>27.6</v>
      </c>
      <c r="L294" s="1">
        <v>7.5</v>
      </c>
      <c r="M294" s="1">
        <v>10</v>
      </c>
      <c r="N294" s="1">
        <v>8.1999999999999993</v>
      </c>
      <c r="O294" s="1">
        <v>16.600000000000001</v>
      </c>
      <c r="P294" s="1">
        <v>1.3</v>
      </c>
      <c r="S294" s="1">
        <v>7.5</v>
      </c>
      <c r="U294" s="1">
        <v>4.2</v>
      </c>
    </row>
    <row r="295" spans="1:21" x14ac:dyDescent="0.3">
      <c r="A295" t="s">
        <v>1054</v>
      </c>
      <c r="B295" t="s">
        <v>1035</v>
      </c>
      <c r="C295" t="s">
        <v>6</v>
      </c>
      <c r="D295" t="s">
        <v>72</v>
      </c>
      <c r="E295" t="str">
        <f>IFERROR(VLOOKUP(D295, 'Week Schedule'!A$1:B$28, 2, FALSE), "BYE")</f>
        <v>SF</v>
      </c>
      <c r="F295" s="1">
        <f>IFERROR(VLOOKUP(E295, DST!B$1:J$33, 9, FALSE), 0)</f>
        <v>0.82666666666666622</v>
      </c>
      <c r="G295">
        <f t="shared" si="4"/>
        <v>7.3999999999999995</v>
      </c>
      <c r="H295">
        <f>IFERROR(VLOOKUP(D295,'Average Points per Game'!B$1:H$30, 3, FALSE), "")</f>
        <v>22</v>
      </c>
      <c r="K295" s="1">
        <v>10.199999999999999</v>
      </c>
      <c r="L295" s="1">
        <v>8.6</v>
      </c>
      <c r="M295" s="1">
        <v>14.5</v>
      </c>
      <c r="N295" s="1">
        <v>5.3</v>
      </c>
      <c r="P295" s="1">
        <v>6.6</v>
      </c>
      <c r="Q295" s="1">
        <v>4.0999999999999996</v>
      </c>
      <c r="R295" s="1">
        <v>1.1000000000000001</v>
      </c>
      <c r="S295" s="1">
        <v>11.1</v>
      </c>
      <c r="T295" s="1">
        <v>8.1999999999999993</v>
      </c>
      <c r="U295" s="1">
        <v>0</v>
      </c>
    </row>
    <row r="296" spans="1:21" x14ac:dyDescent="0.3">
      <c r="A296" t="s">
        <v>998</v>
      </c>
      <c r="B296" t="s">
        <v>973</v>
      </c>
      <c r="C296" t="s">
        <v>66</v>
      </c>
      <c r="D296" t="s">
        <v>12</v>
      </c>
      <c r="E296" t="str">
        <f>IFERROR(VLOOKUP(D296, 'Week Schedule'!A$1:B$28, 2, FALSE), "BYE")</f>
        <v>LAR</v>
      </c>
      <c r="F296" s="1">
        <f>IFERROR(VLOOKUP(E296, DST!B$1:J$33, 9, FALSE), 0)</f>
        <v>0.62666666666666515</v>
      </c>
      <c r="G296">
        <f t="shared" si="4"/>
        <v>7.75</v>
      </c>
      <c r="H296">
        <f>IFERROR(VLOOKUP(D296,'Average Points per Game'!B$1:H$30, 3, FALSE), "")</f>
        <v>31.7</v>
      </c>
      <c r="I296" s="1">
        <v>2.1</v>
      </c>
      <c r="J296" s="1">
        <v>7.3</v>
      </c>
      <c r="K296" s="1">
        <v>13.1</v>
      </c>
      <c r="L296" s="1">
        <v>9.6999999999999993</v>
      </c>
      <c r="M296" s="1">
        <v>5.4</v>
      </c>
      <c r="N296" s="1">
        <v>11.1</v>
      </c>
      <c r="O296" s="1">
        <v>8.1999999999999993</v>
      </c>
      <c r="P296" s="1">
        <v>13.1</v>
      </c>
      <c r="Q296" s="1">
        <v>7.2</v>
      </c>
      <c r="R296" s="1">
        <v>4.4000000000000004</v>
      </c>
    </row>
    <row r="297" spans="1:21" x14ac:dyDescent="0.3">
      <c r="A297" t="s">
        <v>890</v>
      </c>
      <c r="B297" t="s">
        <v>881</v>
      </c>
      <c r="C297" t="s">
        <v>14</v>
      </c>
      <c r="D297" t="s">
        <v>79</v>
      </c>
      <c r="E297" t="str">
        <f>IFERROR(VLOOKUP(D297, 'Week Schedule'!A$1:B$28, 2, FALSE), "BYE")</f>
        <v>CIN</v>
      </c>
      <c r="F297" s="1">
        <f>IFERROR(VLOOKUP(E297, DST!B$1:J$33, 9, FALSE), 0)</f>
        <v>2.6766666666666659</v>
      </c>
      <c r="G297">
        <f t="shared" si="4"/>
        <v>7.8500000000000005</v>
      </c>
      <c r="H297">
        <f>IFERROR(VLOOKUP(D297,'Average Points per Game'!B$1:H$30, 3, FALSE), "")</f>
        <v>23.7</v>
      </c>
      <c r="I297" s="1">
        <v>2.2000000000000002</v>
      </c>
      <c r="J297" s="1">
        <v>14.2</v>
      </c>
      <c r="K297" s="1">
        <v>13.2</v>
      </c>
      <c r="L297" s="1">
        <v>5.4</v>
      </c>
      <c r="M297" s="1">
        <v>21.7</v>
      </c>
      <c r="N297" s="1">
        <v>8.3000000000000007</v>
      </c>
      <c r="P297" s="1">
        <v>7.4</v>
      </c>
      <c r="Q297" s="1">
        <v>10.9</v>
      </c>
      <c r="R297" s="1">
        <v>4.4000000000000004</v>
      </c>
      <c r="S297" s="1">
        <v>4.0999999999999996</v>
      </c>
      <c r="T297" s="1">
        <v>10.199999999999999</v>
      </c>
      <c r="U297" s="1">
        <v>6.1</v>
      </c>
    </row>
    <row r="298" spans="1:21" x14ac:dyDescent="0.3">
      <c r="A298" t="s">
        <v>1534</v>
      </c>
      <c r="B298" t="s">
        <v>971</v>
      </c>
      <c r="C298" t="s">
        <v>6</v>
      </c>
      <c r="D298" t="s">
        <v>15</v>
      </c>
      <c r="E298" t="str">
        <f>IFERROR(VLOOKUP(D298, 'Week Schedule'!A$1:B$28, 2, FALSE), "BYE")</f>
        <v>DAL</v>
      </c>
      <c r="F298" s="1">
        <f>IFERROR(VLOOKUP(E298, DST!B$1:J$33, 9, FALSE), 0)</f>
        <v>2.6766666666666659</v>
      </c>
      <c r="G298">
        <f t="shared" si="4"/>
        <v>7.9</v>
      </c>
      <c r="H298">
        <f>IFERROR(VLOOKUP(D298,'Average Points per Game'!B$1:H$30, 3, FALSE), "")</f>
        <v>33</v>
      </c>
      <c r="I298" s="1">
        <v>14.1</v>
      </c>
      <c r="J298" s="1">
        <v>5.7</v>
      </c>
      <c r="K298" s="1">
        <v>20.7</v>
      </c>
      <c r="L298" s="1">
        <v>17.8</v>
      </c>
      <c r="M298" s="1">
        <v>8.1999999999999993</v>
      </c>
      <c r="N298" s="1">
        <v>0.5</v>
      </c>
      <c r="O298" s="1">
        <v>7</v>
      </c>
      <c r="P298" s="1">
        <v>7.9</v>
      </c>
      <c r="S298" s="1">
        <v>0</v>
      </c>
    </row>
    <row r="299" spans="1:21" x14ac:dyDescent="0.3">
      <c r="A299" t="s">
        <v>996</v>
      </c>
      <c r="B299" t="s">
        <v>1004</v>
      </c>
      <c r="C299" t="s">
        <v>6</v>
      </c>
      <c r="D299" t="s">
        <v>111</v>
      </c>
      <c r="E299" t="str">
        <f>IFERROR(VLOOKUP(D299, 'Week Schedule'!A$1:B$28, 2, FALSE), "BYE")</f>
        <v>PIT</v>
      </c>
      <c r="F299" s="1">
        <f>IFERROR(VLOOKUP(E299, DST!B$1:J$33, 9, FALSE), 0)</f>
        <v>-2.1233333333333348</v>
      </c>
      <c r="G299">
        <f t="shared" si="4"/>
        <v>7.65</v>
      </c>
      <c r="H299">
        <f>IFERROR(VLOOKUP(D299,'Average Points per Game'!B$1:H$30, 3, FALSE), "")</f>
        <v>23.3</v>
      </c>
      <c r="I299" s="1">
        <v>18.899999999999999</v>
      </c>
      <c r="J299" s="1">
        <v>7.4</v>
      </c>
      <c r="K299" s="1">
        <v>10</v>
      </c>
      <c r="L299" s="1">
        <v>15.5</v>
      </c>
      <c r="M299" s="1">
        <v>7.9</v>
      </c>
      <c r="N299" s="1">
        <v>1.4</v>
      </c>
      <c r="Q299" s="1">
        <v>1.7</v>
      </c>
      <c r="S299" s="1">
        <v>7.9</v>
      </c>
      <c r="T299" s="1">
        <v>3.7</v>
      </c>
      <c r="U299" s="1">
        <v>7.2</v>
      </c>
    </row>
    <row r="300" spans="1:21" x14ac:dyDescent="0.3">
      <c r="A300" t="s">
        <v>1536</v>
      </c>
      <c r="B300" t="s">
        <v>1037</v>
      </c>
      <c r="C300" t="s">
        <v>6</v>
      </c>
      <c r="D300" t="s">
        <v>40</v>
      </c>
      <c r="E300" t="str">
        <f>IFERROR(VLOOKUP(D300, 'Week Schedule'!A$1:B$28, 2, FALSE), "BYE")</f>
        <v>CLE</v>
      </c>
      <c r="F300" s="1">
        <f>IFERROR(VLOOKUP(E300, DST!B$1:J$33, 9, FALSE), 0)</f>
        <v>1.3766666666666652</v>
      </c>
      <c r="G300">
        <f t="shared" si="4"/>
        <v>8</v>
      </c>
      <c r="H300">
        <f>IFERROR(VLOOKUP(D300,'Average Points per Game'!B$1:H$30, 3, FALSE), "")</f>
        <v>27</v>
      </c>
      <c r="I300" s="1">
        <v>4</v>
      </c>
      <c r="J300" s="1">
        <v>8.1</v>
      </c>
      <c r="K300" s="1">
        <v>1.1000000000000001</v>
      </c>
      <c r="N300" s="1">
        <v>4.8</v>
      </c>
      <c r="O300" s="1">
        <v>7.9</v>
      </c>
      <c r="P300" s="1">
        <v>7.9</v>
      </c>
      <c r="R300" s="1">
        <v>9.5</v>
      </c>
      <c r="S300" s="1">
        <v>10.8</v>
      </c>
      <c r="T300" s="1">
        <v>15.4</v>
      </c>
      <c r="U300" s="1">
        <v>10.4</v>
      </c>
    </row>
    <row r="301" spans="1:21" x14ac:dyDescent="0.3">
      <c r="A301" t="s">
        <v>1109</v>
      </c>
      <c r="B301" t="s">
        <v>1222</v>
      </c>
      <c r="C301" t="s">
        <v>14</v>
      </c>
      <c r="D301" t="s">
        <v>57</v>
      </c>
      <c r="E301" t="str">
        <f>IFERROR(VLOOKUP(D301, 'Week Schedule'!A$1:B$28, 2, FALSE), "BYE")</f>
        <v>PHI</v>
      </c>
      <c r="F301" s="1">
        <f>IFERROR(VLOOKUP(E301, DST!B$1:J$33, 9, FALSE), 0)</f>
        <v>-2.3733333333333348</v>
      </c>
      <c r="G301">
        <f t="shared" si="4"/>
        <v>8.6999999999999993</v>
      </c>
      <c r="H301" t="str">
        <f>IFERROR(VLOOKUP(D301,'Average Points per Game'!B$1:H$30, 3, FALSE), "")</f>
        <v/>
      </c>
      <c r="I301" s="1">
        <v>7.9</v>
      </c>
      <c r="J301" s="1">
        <v>4</v>
      </c>
      <c r="K301" s="1">
        <v>13</v>
      </c>
      <c r="T301" s="1">
        <v>8.6999999999999993</v>
      </c>
      <c r="U301" s="1">
        <v>23.9</v>
      </c>
    </row>
    <row r="302" spans="1:21" x14ac:dyDescent="0.3">
      <c r="A302" t="s">
        <v>1225</v>
      </c>
      <c r="B302" t="s">
        <v>1210</v>
      </c>
      <c r="C302" t="s">
        <v>14</v>
      </c>
      <c r="D302" t="s">
        <v>52</v>
      </c>
      <c r="E302" t="str">
        <f>IFERROR(VLOOKUP(D302, 'Week Schedule'!A$1:B$28, 2, FALSE), "BYE")</f>
        <v>TEN</v>
      </c>
      <c r="F302" s="1">
        <f>IFERROR(VLOOKUP(E302, DST!B$1:J$33, 9, FALSE), 0)</f>
        <v>2.3766666666666652</v>
      </c>
      <c r="G302">
        <f t="shared" si="4"/>
        <v>7.9</v>
      </c>
      <c r="H302">
        <f>IFERROR(VLOOKUP(D302,'Average Points per Game'!B$1:H$30, 3, FALSE), "")</f>
        <v>11</v>
      </c>
      <c r="I302" s="1">
        <v>9.5</v>
      </c>
      <c r="J302" s="1">
        <v>13.3</v>
      </c>
      <c r="K302" s="1">
        <v>5.6</v>
      </c>
      <c r="L302" s="1">
        <v>0</v>
      </c>
      <c r="M302" s="1">
        <v>7.9</v>
      </c>
    </row>
    <row r="303" spans="1:21" x14ac:dyDescent="0.3">
      <c r="A303" t="s">
        <v>1023</v>
      </c>
      <c r="B303" t="s">
        <v>997</v>
      </c>
      <c r="C303" t="s">
        <v>14</v>
      </c>
      <c r="D303" t="s">
        <v>8</v>
      </c>
      <c r="E303" t="str">
        <f>IFERROR(VLOOKUP(D303, 'Week Schedule'!A$1:B$28, 2, FALSE), "BYE")</f>
        <v>NYG</v>
      </c>
      <c r="F303" s="1">
        <f>IFERROR(VLOOKUP(E303, DST!B$1:J$33, 9, FALSE), 0)</f>
        <v>0.17666666666666586</v>
      </c>
      <c r="G303">
        <f t="shared" si="4"/>
        <v>7.9500000000000011</v>
      </c>
      <c r="H303">
        <f>IFERROR(VLOOKUP(D303,'Average Points per Game'!B$1:H$30, 3, FALSE), "")</f>
        <v>23</v>
      </c>
      <c r="I303" s="1">
        <v>3.1</v>
      </c>
      <c r="J303" s="1">
        <v>12.8</v>
      </c>
      <c r="K303" s="1">
        <v>20.6</v>
      </c>
      <c r="L303" s="1">
        <v>16.7</v>
      </c>
      <c r="M303" s="1">
        <v>3</v>
      </c>
      <c r="N303" s="1">
        <v>-0.5</v>
      </c>
      <c r="P303" s="1">
        <v>18.7</v>
      </c>
      <c r="Q303" s="1">
        <v>2.2999999999999998</v>
      </c>
    </row>
    <row r="304" spans="1:21" x14ac:dyDescent="0.3">
      <c r="A304" t="s">
        <v>879</v>
      </c>
      <c r="B304" t="s">
        <v>876</v>
      </c>
      <c r="C304" t="s">
        <v>551</v>
      </c>
      <c r="D304" t="s">
        <v>2</v>
      </c>
      <c r="E304" t="str">
        <f>IFERROR(VLOOKUP(D304, 'Week Schedule'!A$1:B$28, 2, FALSE), "BYE")</f>
        <v>BYE</v>
      </c>
      <c r="F304" s="1">
        <f>IFERROR(VLOOKUP(E304, DST!B$1:J$33, 9, FALSE), 0)</f>
        <v>0</v>
      </c>
      <c r="G304">
        <f t="shared" si="4"/>
        <v>8</v>
      </c>
      <c r="H304">
        <f>IFERROR(VLOOKUP(D304,'Average Points per Game'!B$1:H$30, 3, FALSE), "")</f>
        <v>21.7</v>
      </c>
      <c r="I304" s="1">
        <v>8</v>
      </c>
      <c r="J304" s="1">
        <v>13</v>
      </c>
      <c r="K304" s="1">
        <v>4</v>
      </c>
      <c r="L304" s="1">
        <v>5</v>
      </c>
      <c r="M304" s="1">
        <v>13</v>
      </c>
      <c r="N304" s="1">
        <v>13</v>
      </c>
      <c r="O304" s="1">
        <v>13</v>
      </c>
      <c r="P304" s="1">
        <v>7</v>
      </c>
      <c r="Q304" s="1">
        <v>11</v>
      </c>
      <c r="R304" s="1">
        <v>3</v>
      </c>
      <c r="S304" s="1">
        <v>6</v>
      </c>
      <c r="T304" s="1">
        <v>7</v>
      </c>
      <c r="U304" s="1">
        <v>9</v>
      </c>
    </row>
    <row r="305" spans="1:21" x14ac:dyDescent="0.3">
      <c r="A305" t="s">
        <v>1527</v>
      </c>
      <c r="B305" t="s">
        <v>929</v>
      </c>
      <c r="C305" t="s">
        <v>102</v>
      </c>
      <c r="D305" t="s">
        <v>92</v>
      </c>
      <c r="E305" t="str">
        <f>IFERROR(VLOOKUP(D305, 'Week Schedule'!A$1:B$28, 2, FALSE), "BYE")</f>
        <v>KC</v>
      </c>
      <c r="F305" s="1">
        <f>IFERROR(VLOOKUP(E305, DST!B$1:J$33, 9, FALSE), 0)</f>
        <v>-1.6733333333333338</v>
      </c>
      <c r="G305">
        <f t="shared" si="4"/>
        <v>8</v>
      </c>
      <c r="H305">
        <f>IFERROR(VLOOKUP(D305,'Average Points per Game'!B$1:H$30, 3, FALSE), "")</f>
        <v>24.7</v>
      </c>
      <c r="I305" s="1">
        <v>14</v>
      </c>
      <c r="J305" s="1">
        <v>11</v>
      </c>
      <c r="K305" s="1">
        <v>5</v>
      </c>
      <c r="L305" s="1">
        <v>8</v>
      </c>
      <c r="N305" s="1">
        <v>7</v>
      </c>
      <c r="O305" s="1">
        <v>3</v>
      </c>
      <c r="P305" s="1">
        <v>12</v>
      </c>
      <c r="Q305" s="1">
        <v>18</v>
      </c>
      <c r="R305" s="1">
        <v>8</v>
      </c>
      <c r="S305" s="1">
        <v>3</v>
      </c>
      <c r="T305" s="1">
        <v>0</v>
      </c>
      <c r="U305" s="1">
        <v>19</v>
      </c>
    </row>
    <row r="306" spans="1:21" x14ac:dyDescent="0.3">
      <c r="A306" t="s">
        <v>902</v>
      </c>
      <c r="B306" t="s">
        <v>891</v>
      </c>
      <c r="C306" t="s">
        <v>102</v>
      </c>
      <c r="D306" t="s">
        <v>38</v>
      </c>
      <c r="E306" t="str">
        <f>IFERROR(VLOOKUP(D306, 'Week Schedule'!A$1:B$28, 2, FALSE), "BYE")</f>
        <v>GB</v>
      </c>
      <c r="F306" s="1">
        <f>IFERROR(VLOOKUP(E306, DST!B$1:J$33, 9, FALSE), 0)</f>
        <v>-1.4733333333333345</v>
      </c>
      <c r="G306">
        <f t="shared" si="4"/>
        <v>7.5</v>
      </c>
      <c r="H306">
        <f>IFERROR(VLOOKUP(D306,'Average Points per Game'!B$1:H$30, 3, FALSE), "")</f>
        <v>33</v>
      </c>
      <c r="I306" s="1">
        <v>5</v>
      </c>
      <c r="J306" s="1">
        <v>8</v>
      </c>
      <c r="K306" s="1">
        <v>7</v>
      </c>
      <c r="L306" s="1">
        <v>6</v>
      </c>
      <c r="N306" s="1">
        <v>18</v>
      </c>
      <c r="O306" s="1">
        <v>6</v>
      </c>
      <c r="P306" s="1">
        <v>16</v>
      </c>
      <c r="Q306" s="1">
        <v>9</v>
      </c>
      <c r="R306" s="1">
        <v>8</v>
      </c>
      <c r="S306" s="1">
        <v>10</v>
      </c>
      <c r="T306" s="1">
        <v>7</v>
      </c>
      <c r="U306" s="1">
        <v>6</v>
      </c>
    </row>
    <row r="307" spans="1:21" x14ac:dyDescent="0.3">
      <c r="A307" t="s">
        <v>1528</v>
      </c>
      <c r="B307" t="s">
        <v>898</v>
      </c>
      <c r="C307" t="s">
        <v>551</v>
      </c>
      <c r="D307" t="s">
        <v>12</v>
      </c>
      <c r="E307" t="str">
        <f>IFERROR(VLOOKUP(D307, 'Week Schedule'!A$1:B$28, 2, FALSE), "BYE")</f>
        <v>LAR</v>
      </c>
      <c r="F307" s="1">
        <f>IFERROR(VLOOKUP(E307, DST!B$1:J$33, 9, FALSE), 0)</f>
        <v>0.62666666666666515</v>
      </c>
      <c r="G307">
        <f t="shared" si="4"/>
        <v>8</v>
      </c>
      <c r="H307">
        <f>IFERROR(VLOOKUP(D307,'Average Points per Game'!B$1:H$30, 3, FALSE), "")</f>
        <v>31.7</v>
      </c>
      <c r="I307" s="1">
        <v>10</v>
      </c>
      <c r="J307" s="1">
        <v>8</v>
      </c>
      <c r="K307" s="1">
        <v>12</v>
      </c>
      <c r="L307" s="1">
        <v>6</v>
      </c>
      <c r="M307" s="1">
        <v>8</v>
      </c>
      <c r="N307" s="1">
        <v>5</v>
      </c>
      <c r="O307" s="1">
        <v>10</v>
      </c>
      <c r="P307" s="1">
        <v>7</v>
      </c>
      <c r="Q307" s="1">
        <v>14</v>
      </c>
      <c r="R307" s="1">
        <v>13</v>
      </c>
      <c r="S307" s="1">
        <v>6</v>
      </c>
      <c r="U307" s="1">
        <v>5</v>
      </c>
    </row>
    <row r="308" spans="1:21" x14ac:dyDescent="0.3">
      <c r="A308" t="s">
        <v>930</v>
      </c>
      <c r="B308" t="s">
        <v>922</v>
      </c>
      <c r="C308" t="s">
        <v>551</v>
      </c>
      <c r="D308" t="s">
        <v>8</v>
      </c>
      <c r="E308" t="str">
        <f>IFERROR(VLOOKUP(D308, 'Week Schedule'!A$1:B$28, 2, FALSE), "BYE")</f>
        <v>NYG</v>
      </c>
      <c r="F308" s="1">
        <f>IFERROR(VLOOKUP(E308, DST!B$1:J$33, 9, FALSE), 0)</f>
        <v>0.17666666666666586</v>
      </c>
      <c r="G308">
        <f t="shared" si="4"/>
        <v>8</v>
      </c>
      <c r="H308">
        <f>IFERROR(VLOOKUP(D308,'Average Points per Game'!B$1:H$30, 3, FALSE), "")</f>
        <v>23</v>
      </c>
      <c r="I308" s="1">
        <v>22</v>
      </c>
      <c r="J308" s="1">
        <v>8</v>
      </c>
      <c r="K308" s="1">
        <v>6</v>
      </c>
      <c r="L308" s="1">
        <v>7</v>
      </c>
      <c r="M308" s="1">
        <v>1</v>
      </c>
      <c r="N308" s="1">
        <v>10</v>
      </c>
      <c r="O308" s="1">
        <v>4</v>
      </c>
      <c r="P308" s="1">
        <v>8</v>
      </c>
      <c r="Q308" s="1">
        <v>12</v>
      </c>
      <c r="R308" s="1">
        <v>8</v>
      </c>
      <c r="S308" s="1">
        <v>5</v>
      </c>
      <c r="U308" s="1">
        <v>10</v>
      </c>
    </row>
    <row r="309" spans="1:21" x14ac:dyDescent="0.3">
      <c r="A309" t="s">
        <v>983</v>
      </c>
      <c r="B309" t="s">
        <v>980</v>
      </c>
      <c r="C309" t="s">
        <v>551</v>
      </c>
      <c r="D309" t="s">
        <v>26</v>
      </c>
      <c r="E309" t="str">
        <f>IFERROR(VLOOKUP(D309, 'Week Schedule'!A$1:B$28, 2, FALSE), "BYE")</f>
        <v>CHI</v>
      </c>
      <c r="F309" s="1">
        <f>IFERROR(VLOOKUP(E309, DST!B$1:J$33, 9, FALSE), 0)</f>
        <v>-1.4733333333333345</v>
      </c>
      <c r="G309">
        <f t="shared" si="4"/>
        <v>6</v>
      </c>
      <c r="H309">
        <f>IFERROR(VLOOKUP(D309,'Average Points per Game'!B$1:H$30, 3, FALSE), "")</f>
        <v>12.3</v>
      </c>
      <c r="I309" s="1">
        <v>26</v>
      </c>
      <c r="J309" s="1">
        <v>5</v>
      </c>
      <c r="K309" s="1">
        <v>6</v>
      </c>
      <c r="L309" s="1">
        <v>13</v>
      </c>
      <c r="M309" s="1">
        <v>8</v>
      </c>
      <c r="R309" s="1">
        <v>12</v>
      </c>
      <c r="S309" s="1">
        <v>5</v>
      </c>
      <c r="T309" s="1">
        <v>5</v>
      </c>
      <c r="U309" s="1">
        <v>4</v>
      </c>
    </row>
    <row r="310" spans="1:21" x14ac:dyDescent="0.3">
      <c r="A310" t="s">
        <v>1186</v>
      </c>
      <c r="B310" t="s">
        <v>1151</v>
      </c>
      <c r="C310" t="s">
        <v>1</v>
      </c>
      <c r="D310" t="s">
        <v>135</v>
      </c>
      <c r="E310" t="str">
        <f>IFERROR(VLOOKUP(D310, 'Week Schedule'!A$1:B$28, 2, FALSE), "BYE")</f>
        <v>BYE</v>
      </c>
      <c r="F310" s="1">
        <f>IFERROR(VLOOKUP(E310, DST!B$1:J$33, 9, FALSE), 0)</f>
        <v>0</v>
      </c>
      <c r="G310">
        <f t="shared" si="4"/>
        <v>8</v>
      </c>
      <c r="H310" t="str">
        <f>IFERROR(VLOOKUP(D310,'Average Points per Game'!B$1:H$30, 3, FALSE), "")</f>
        <v/>
      </c>
      <c r="I310" s="1">
        <v>8</v>
      </c>
      <c r="J310" s="1">
        <v>10.6</v>
      </c>
      <c r="K310" s="1">
        <v>3.9</v>
      </c>
      <c r="L310" s="1">
        <v>8</v>
      </c>
      <c r="M310" s="1">
        <v>7.4</v>
      </c>
      <c r="P310" s="1">
        <v>8.4</v>
      </c>
      <c r="U310" s="1">
        <v>0</v>
      </c>
    </row>
    <row r="311" spans="1:21" x14ac:dyDescent="0.3">
      <c r="A311" t="s">
        <v>1556</v>
      </c>
      <c r="B311" t="s">
        <v>1332</v>
      </c>
      <c r="C311" t="s">
        <v>551</v>
      </c>
      <c r="D311" t="s">
        <v>10</v>
      </c>
      <c r="E311" t="str">
        <f>IFERROR(VLOOKUP(D311, 'Week Schedule'!A$1:B$28, 2, FALSE), "BYE")</f>
        <v>BYE</v>
      </c>
      <c r="F311" s="1">
        <f>IFERROR(VLOOKUP(E311, DST!B$1:J$33, 9, FALSE), 0)</f>
        <v>0</v>
      </c>
      <c r="G311">
        <f t="shared" si="4"/>
        <v>6</v>
      </c>
      <c r="H311">
        <f>IFERROR(VLOOKUP(D311,'Average Points per Game'!B$1:H$30, 3, FALSE), "")</f>
        <v>28.7</v>
      </c>
      <c r="R311" s="1">
        <v>11</v>
      </c>
      <c r="S311" s="1">
        <v>5</v>
      </c>
      <c r="U311" s="1">
        <v>6</v>
      </c>
    </row>
    <row r="312" spans="1:21" x14ac:dyDescent="0.3">
      <c r="A312" t="s">
        <v>851</v>
      </c>
      <c r="B312" t="s">
        <v>852</v>
      </c>
      <c r="C312" t="s">
        <v>14</v>
      </c>
      <c r="D312" t="s">
        <v>108</v>
      </c>
      <c r="E312" t="str">
        <f>IFERROR(VLOOKUP(D312, 'Week Schedule'!A$1:B$28, 2, FALSE), "BYE")</f>
        <v>NYJ</v>
      </c>
      <c r="F312" s="1">
        <f>IFERROR(VLOOKUP(E312, DST!B$1:J$33, 9, FALSE), 0)</f>
        <v>0</v>
      </c>
      <c r="G312">
        <f t="shared" si="4"/>
        <v>8.5</v>
      </c>
      <c r="H312">
        <f>IFERROR(VLOOKUP(D312,'Average Points per Game'!B$1:H$30, 3, FALSE), "")</f>
        <v>28.3</v>
      </c>
      <c r="I312" s="1">
        <v>16.2</v>
      </c>
      <c r="J312" s="1">
        <v>8.5</v>
      </c>
      <c r="K312" s="1">
        <v>6.6</v>
      </c>
      <c r="L312" s="1">
        <v>7.6</v>
      </c>
      <c r="M312" s="1">
        <v>8.6</v>
      </c>
      <c r="O312" s="1">
        <v>2.1</v>
      </c>
      <c r="P312" s="1">
        <v>8.5</v>
      </c>
      <c r="Q312" s="1">
        <v>7.6</v>
      </c>
      <c r="R312" s="1">
        <v>8.6</v>
      </c>
      <c r="S312" s="1">
        <v>5.7</v>
      </c>
      <c r="T312" s="1">
        <v>28.4</v>
      </c>
      <c r="U312" s="1">
        <v>11.3</v>
      </c>
    </row>
    <row r="313" spans="1:21" x14ac:dyDescent="0.3">
      <c r="A313" t="s">
        <v>828</v>
      </c>
      <c r="B313" t="s">
        <v>827</v>
      </c>
      <c r="C313" t="s">
        <v>14</v>
      </c>
      <c r="D313" t="s">
        <v>34</v>
      </c>
      <c r="E313" t="str">
        <f>IFERROR(VLOOKUP(D313, 'Week Schedule'!A$1:B$28, 2, FALSE), "BYE")</f>
        <v>ATL</v>
      </c>
      <c r="F313" s="1">
        <f>IFERROR(VLOOKUP(E313, DST!B$1:J$33, 9, FALSE), 0)</f>
        <v>0.67666666666666586</v>
      </c>
      <c r="G313">
        <f t="shared" si="4"/>
        <v>9.5</v>
      </c>
      <c r="H313">
        <f>IFERROR(VLOOKUP(D313,'Average Points per Game'!B$1:H$30, 3, FALSE), "")</f>
        <v>25.3</v>
      </c>
      <c r="I313" s="1">
        <v>6.5</v>
      </c>
      <c r="L313" s="1">
        <v>22.9</v>
      </c>
      <c r="M313" s="1">
        <v>6.6</v>
      </c>
      <c r="O313" s="1">
        <v>9.6</v>
      </c>
      <c r="P313" s="1">
        <v>4.2</v>
      </c>
      <c r="Q313" s="1">
        <v>16.100000000000001</v>
      </c>
      <c r="R313" s="1">
        <v>4.9000000000000004</v>
      </c>
      <c r="S313" s="1">
        <v>15.1</v>
      </c>
      <c r="T313" s="1">
        <v>30.2</v>
      </c>
      <c r="U313" s="1">
        <v>9.4</v>
      </c>
    </row>
    <row r="314" spans="1:21" x14ac:dyDescent="0.3">
      <c r="A314" t="s">
        <v>879</v>
      </c>
      <c r="B314" t="s">
        <v>894</v>
      </c>
      <c r="C314" t="s">
        <v>6</v>
      </c>
      <c r="D314" t="s">
        <v>22</v>
      </c>
      <c r="E314" t="str">
        <f>IFERROR(VLOOKUP(D314, 'Week Schedule'!A$1:B$28, 2, FALSE), "BYE")</f>
        <v>ARI</v>
      </c>
      <c r="F314" s="1">
        <f>IFERROR(VLOOKUP(E314, DST!B$1:J$33, 9, FALSE), 0)</f>
        <v>-0.67333333333333378</v>
      </c>
      <c r="G314">
        <f t="shared" si="4"/>
        <v>8.1999999999999993</v>
      </c>
      <c r="H314">
        <f>IFERROR(VLOOKUP(D314,'Average Points per Game'!B$1:H$30, 3, FALSE), "")</f>
        <v>20.7</v>
      </c>
      <c r="I314" s="1">
        <v>12.1</v>
      </c>
      <c r="J314" s="1">
        <v>17.899999999999999</v>
      </c>
      <c r="K314" s="1">
        <v>25.7</v>
      </c>
      <c r="L314" s="1">
        <v>10.4</v>
      </c>
      <c r="M314" s="1">
        <v>6</v>
      </c>
      <c r="N314" s="1">
        <v>4.5</v>
      </c>
      <c r="O314" s="1">
        <v>1.9</v>
      </c>
      <c r="P314" s="1">
        <v>11.4</v>
      </c>
      <c r="Q314" s="1">
        <v>5.3</v>
      </c>
      <c r="S314" s="1">
        <v>2.5</v>
      </c>
      <c r="T314" s="1">
        <v>2.2000000000000002</v>
      </c>
      <c r="U314" s="1">
        <v>12.1</v>
      </c>
    </row>
    <row r="315" spans="1:21" x14ac:dyDescent="0.3">
      <c r="A315" t="s">
        <v>1021</v>
      </c>
      <c r="B315" t="s">
        <v>992</v>
      </c>
      <c r="C315" t="s">
        <v>66</v>
      </c>
      <c r="D315" t="s">
        <v>79</v>
      </c>
      <c r="E315" t="str">
        <f>IFERROR(VLOOKUP(D315, 'Week Schedule'!A$1:B$28, 2, FALSE), "BYE")</f>
        <v>CIN</v>
      </c>
      <c r="F315" s="1">
        <f>IFERROR(VLOOKUP(E315, DST!B$1:J$33, 9, FALSE), 0)</f>
        <v>2.6766666666666659</v>
      </c>
      <c r="G315">
        <f t="shared" si="4"/>
        <v>8.3000000000000007</v>
      </c>
      <c r="H315">
        <f>IFERROR(VLOOKUP(D315,'Average Points per Game'!B$1:H$30, 3, FALSE), "")</f>
        <v>23.7</v>
      </c>
      <c r="I315" s="1">
        <v>4.5</v>
      </c>
      <c r="K315" s="1">
        <v>15.5</v>
      </c>
      <c r="L315" s="1">
        <v>11.9</v>
      </c>
      <c r="M315" s="1">
        <v>13</v>
      </c>
      <c r="N315" s="1">
        <v>4.0999999999999996</v>
      </c>
      <c r="P315" s="1">
        <v>8.3000000000000007</v>
      </c>
      <c r="Q315" s="1">
        <v>14.1</v>
      </c>
      <c r="R315" s="1">
        <v>4.4000000000000004</v>
      </c>
      <c r="S315" s="1">
        <v>2.1</v>
      </c>
    </row>
    <row r="316" spans="1:21" x14ac:dyDescent="0.3">
      <c r="A316" t="s">
        <v>1236</v>
      </c>
      <c r="B316" t="s">
        <v>1216</v>
      </c>
      <c r="C316" t="s">
        <v>14</v>
      </c>
      <c r="D316" t="s">
        <v>26</v>
      </c>
      <c r="E316" t="str">
        <f>IFERROR(VLOOKUP(D316, 'Week Schedule'!A$1:B$28, 2, FALSE), "BYE")</f>
        <v>CHI</v>
      </c>
      <c r="F316" s="1">
        <f>IFERROR(VLOOKUP(E316, DST!B$1:J$33, 9, FALSE), 0)</f>
        <v>-1.4733333333333345</v>
      </c>
      <c r="G316">
        <f t="shared" si="4"/>
        <v>2.5499999999999998</v>
      </c>
      <c r="H316">
        <f>IFERROR(VLOOKUP(D316,'Average Points per Game'!B$1:H$30, 3, FALSE), "")</f>
        <v>12.3</v>
      </c>
      <c r="O316" s="1">
        <v>5.0999999999999996</v>
      </c>
      <c r="P316" s="1">
        <v>11.7</v>
      </c>
      <c r="R316" s="1">
        <v>17.3</v>
      </c>
      <c r="S316" s="1">
        <v>0</v>
      </c>
      <c r="T316" s="1">
        <v>0</v>
      </c>
      <c r="U316" s="1">
        <v>0</v>
      </c>
    </row>
    <row r="317" spans="1:21" x14ac:dyDescent="0.3">
      <c r="A317" t="s">
        <v>859</v>
      </c>
      <c r="B317" t="s">
        <v>924</v>
      </c>
      <c r="C317" t="s">
        <v>66</v>
      </c>
      <c r="D317" t="s">
        <v>111</v>
      </c>
      <c r="E317" t="str">
        <f>IFERROR(VLOOKUP(D317, 'Week Schedule'!A$1:B$28, 2, FALSE), "BYE")</f>
        <v>PIT</v>
      </c>
      <c r="F317" s="1">
        <f>IFERROR(VLOOKUP(E317, DST!B$1:J$33, 9, FALSE), 0)</f>
        <v>-2.1233333333333348</v>
      </c>
      <c r="G317">
        <f t="shared" si="4"/>
        <v>8.4</v>
      </c>
      <c r="H317">
        <f>IFERROR(VLOOKUP(D317,'Average Points per Game'!B$1:H$30, 3, FALSE), "")</f>
        <v>23.3</v>
      </c>
      <c r="I317" s="1">
        <v>8.4</v>
      </c>
      <c r="M317" s="1">
        <v>2.4</v>
      </c>
      <c r="N317" s="1">
        <v>8.1</v>
      </c>
      <c r="O317" s="1">
        <v>23.6</v>
      </c>
      <c r="P317" s="1">
        <v>17.100000000000001</v>
      </c>
      <c r="Q317" s="1">
        <v>7.9</v>
      </c>
      <c r="S317" s="1">
        <v>19.100000000000001</v>
      </c>
      <c r="T317" s="1">
        <v>3.9</v>
      </c>
      <c r="U317" s="1">
        <v>26.2</v>
      </c>
    </row>
    <row r="318" spans="1:21" x14ac:dyDescent="0.3">
      <c r="A318" t="s">
        <v>1525</v>
      </c>
      <c r="B318" t="s">
        <v>873</v>
      </c>
      <c r="C318" t="s">
        <v>14</v>
      </c>
      <c r="D318" t="s">
        <v>126</v>
      </c>
      <c r="E318" t="str">
        <f>IFERROR(VLOOKUP(D318, 'Week Schedule'!A$1:B$28, 2, FALSE), "BYE")</f>
        <v>BYE</v>
      </c>
      <c r="F318" s="1">
        <f>IFERROR(VLOOKUP(E318, DST!B$1:J$33, 9, FALSE), 0)</f>
        <v>0</v>
      </c>
      <c r="G318">
        <f t="shared" si="4"/>
        <v>9.25</v>
      </c>
      <c r="H318">
        <f>IFERROR(VLOOKUP(D318,'Average Points per Game'!B$1:H$30, 3, FALSE), "")</f>
        <v>19.7</v>
      </c>
      <c r="I318" s="1">
        <v>7.1</v>
      </c>
      <c r="J318" s="1">
        <v>5.0999999999999996</v>
      </c>
      <c r="K318" s="1">
        <v>7.6</v>
      </c>
      <c r="L318" s="1">
        <v>17.3</v>
      </c>
      <c r="M318" s="1">
        <v>14.7</v>
      </c>
      <c r="N318" s="1">
        <v>12.5</v>
      </c>
      <c r="O318" s="1">
        <v>9.3000000000000007</v>
      </c>
      <c r="P318" s="1">
        <v>2.6</v>
      </c>
      <c r="Q318" s="1">
        <v>2.4</v>
      </c>
      <c r="S318" s="1">
        <v>9.6</v>
      </c>
      <c r="T318" s="1">
        <v>15.6</v>
      </c>
      <c r="U318" s="1">
        <v>9.1999999999999993</v>
      </c>
    </row>
    <row r="319" spans="1:21" x14ac:dyDescent="0.3">
      <c r="A319" t="s">
        <v>879</v>
      </c>
      <c r="B319" t="s">
        <v>905</v>
      </c>
      <c r="C319" t="s">
        <v>551</v>
      </c>
      <c r="D319" t="s">
        <v>4</v>
      </c>
      <c r="E319" t="str">
        <f>IFERROR(VLOOKUP(D319, 'Week Schedule'!A$1:B$28, 2, FALSE), "BYE")</f>
        <v>LV</v>
      </c>
      <c r="F319" s="1">
        <f>IFERROR(VLOOKUP(E319, DST!B$1:J$33, 9, FALSE), 0)</f>
        <v>2.4266666666666659</v>
      </c>
      <c r="G319">
        <f t="shared" si="4"/>
        <v>8.5</v>
      </c>
      <c r="H319">
        <f>IFERROR(VLOOKUP(D319,'Average Points per Game'!B$1:H$30, 3, FALSE), "")</f>
        <v>25.3</v>
      </c>
      <c r="I319" s="1">
        <v>15</v>
      </c>
      <c r="J319" s="1">
        <v>10</v>
      </c>
      <c r="K319" s="1">
        <v>1</v>
      </c>
      <c r="L319" s="1">
        <v>11</v>
      </c>
      <c r="M319" s="1">
        <v>16</v>
      </c>
      <c r="N319" s="1">
        <v>9</v>
      </c>
      <c r="O319" s="1">
        <v>5</v>
      </c>
      <c r="P319" s="1">
        <v>8</v>
      </c>
      <c r="Q319" s="1">
        <v>7</v>
      </c>
      <c r="R319" s="1">
        <v>8</v>
      </c>
      <c r="T319" s="1">
        <v>6</v>
      </c>
      <c r="U319" s="1">
        <v>16</v>
      </c>
    </row>
    <row r="320" spans="1:21" x14ac:dyDescent="0.3">
      <c r="A320" t="s">
        <v>934</v>
      </c>
      <c r="B320" t="s">
        <v>954</v>
      </c>
      <c r="C320" t="s">
        <v>66</v>
      </c>
      <c r="D320" t="s">
        <v>38</v>
      </c>
      <c r="E320" t="str">
        <f>IFERROR(VLOOKUP(D320, 'Week Schedule'!A$1:B$28, 2, FALSE), "BYE")</f>
        <v>GB</v>
      </c>
      <c r="F320" s="1">
        <f>IFERROR(VLOOKUP(E320, DST!B$1:J$33, 9, FALSE), 0)</f>
        <v>-1.4733333333333345</v>
      </c>
      <c r="G320">
        <f t="shared" si="4"/>
        <v>8.5</v>
      </c>
      <c r="H320">
        <f>IFERROR(VLOOKUP(D320,'Average Points per Game'!B$1:H$30, 3, FALSE), "")</f>
        <v>33</v>
      </c>
      <c r="I320" s="1">
        <v>8.5</v>
      </c>
      <c r="J320" s="1">
        <v>3.3</v>
      </c>
      <c r="K320" s="1">
        <v>5.6</v>
      </c>
      <c r="L320" s="1">
        <v>9.3000000000000007</v>
      </c>
      <c r="N320" s="1">
        <v>12.2</v>
      </c>
      <c r="O320" s="1">
        <v>3.5</v>
      </c>
      <c r="P320" s="1">
        <v>16.8</v>
      </c>
      <c r="Q320" s="1">
        <v>4.8</v>
      </c>
      <c r="R320" s="1">
        <v>15.6</v>
      </c>
      <c r="T320" s="1">
        <v>4.9000000000000004</v>
      </c>
      <c r="U320" s="1">
        <v>15.6</v>
      </c>
    </row>
    <row r="321" spans="1:21" x14ac:dyDescent="0.3">
      <c r="A321" t="s">
        <v>959</v>
      </c>
      <c r="B321" t="s">
        <v>951</v>
      </c>
      <c r="C321" t="s">
        <v>102</v>
      </c>
      <c r="D321" t="s">
        <v>24</v>
      </c>
      <c r="E321" t="str">
        <f>IFERROR(VLOOKUP(D321, 'Week Schedule'!A$1:B$28, 2, FALSE), "BYE")</f>
        <v>SEA</v>
      </c>
      <c r="F321" s="1">
        <f>IFERROR(VLOOKUP(E321, DST!B$1:J$33, 9, FALSE), 0)</f>
        <v>-0.42333333333333378</v>
      </c>
      <c r="G321">
        <f t="shared" si="4"/>
        <v>8.5</v>
      </c>
      <c r="H321">
        <f>IFERROR(VLOOKUP(D321,'Average Points per Game'!B$1:H$30, 3, FALSE), "")</f>
        <v>19.7</v>
      </c>
      <c r="I321" s="1">
        <v>9</v>
      </c>
      <c r="J321" s="1">
        <v>17</v>
      </c>
      <c r="K321" s="1">
        <v>5</v>
      </c>
      <c r="L321" s="1">
        <v>-2</v>
      </c>
      <c r="M321" s="1">
        <v>9</v>
      </c>
      <c r="N321" s="1">
        <v>1</v>
      </c>
      <c r="O321" s="1">
        <v>8</v>
      </c>
      <c r="P321" s="1">
        <v>3</v>
      </c>
      <c r="Q321" s="1">
        <v>12</v>
      </c>
      <c r="R321" s="1">
        <v>12</v>
      </c>
      <c r="T321" s="1">
        <v>11</v>
      </c>
      <c r="U321" s="1">
        <v>7</v>
      </c>
    </row>
    <row r="322" spans="1:21" x14ac:dyDescent="0.3">
      <c r="A322" t="s">
        <v>1241</v>
      </c>
      <c r="B322" t="s">
        <v>1228</v>
      </c>
      <c r="C322" t="s">
        <v>551</v>
      </c>
      <c r="D322" t="s">
        <v>24</v>
      </c>
      <c r="E322" t="str">
        <f>IFERROR(VLOOKUP(D322, 'Week Schedule'!A$1:B$28, 2, FALSE), "BYE")</f>
        <v>SEA</v>
      </c>
      <c r="F322" s="1">
        <f>IFERROR(VLOOKUP(E322, DST!B$1:J$33, 9, FALSE), 0)</f>
        <v>-0.42333333333333378</v>
      </c>
      <c r="G322">
        <f t="shared" ref="G322:G385" si="5">IF(COUNT(I322:U322)&gt;=3,MEDIAN(I322:U322),AVERAGE(I322:U322))</f>
        <v>8.5</v>
      </c>
      <c r="H322">
        <f>IFERROR(VLOOKUP(D322,'Average Points per Game'!B$1:H$30, 3, FALSE), "")</f>
        <v>19.7</v>
      </c>
      <c r="I322" s="1">
        <v>8</v>
      </c>
      <c r="J322" s="1">
        <v>14</v>
      </c>
      <c r="K322" s="1">
        <v>9</v>
      </c>
      <c r="L322" s="1">
        <v>2</v>
      </c>
    </row>
    <row r="323" spans="1:21" x14ac:dyDescent="0.3">
      <c r="A323" t="s">
        <v>767</v>
      </c>
      <c r="B323" t="s">
        <v>792</v>
      </c>
      <c r="C323" t="s">
        <v>66</v>
      </c>
      <c r="D323" t="s">
        <v>108</v>
      </c>
      <c r="E323" t="str">
        <f>IFERROR(VLOOKUP(D323, 'Week Schedule'!A$1:B$28, 2, FALSE), "BYE")</f>
        <v>NYJ</v>
      </c>
      <c r="F323" s="1">
        <f>IFERROR(VLOOKUP(E323, DST!B$1:J$33, 9, FALSE), 0)</f>
        <v>0</v>
      </c>
      <c r="G323">
        <f t="shared" si="5"/>
        <v>10.35</v>
      </c>
      <c r="H323">
        <f>IFERROR(VLOOKUP(D323,'Average Points per Game'!B$1:H$30, 3, FALSE), "")</f>
        <v>28.3</v>
      </c>
      <c r="I323" s="1">
        <v>1.7</v>
      </c>
      <c r="J323" s="1">
        <v>11.3</v>
      </c>
      <c r="K323" s="1">
        <v>3.8</v>
      </c>
      <c r="L323" s="1">
        <v>0</v>
      </c>
      <c r="M323" s="1">
        <v>11.1</v>
      </c>
      <c r="O323" s="1">
        <v>22.6</v>
      </c>
      <c r="P323" s="1">
        <v>6</v>
      </c>
      <c r="Q323" s="1">
        <v>9.6</v>
      </c>
      <c r="R323" s="1">
        <v>7.5</v>
      </c>
      <c r="S323" s="1">
        <v>28.1</v>
      </c>
      <c r="T323" s="1">
        <v>23.7</v>
      </c>
      <c r="U323" s="1">
        <v>21.3</v>
      </c>
    </row>
    <row r="324" spans="1:21" x14ac:dyDescent="0.3">
      <c r="A324" t="s">
        <v>970</v>
      </c>
      <c r="B324" t="s">
        <v>945</v>
      </c>
      <c r="C324" t="s">
        <v>14</v>
      </c>
      <c r="D324" t="s">
        <v>74</v>
      </c>
      <c r="E324" t="str">
        <f>IFERROR(VLOOKUP(D324, 'Week Schedule'!A$1:B$28, 2, FALSE), "BYE")</f>
        <v>NO</v>
      </c>
      <c r="F324" s="1">
        <f>IFERROR(VLOOKUP(E324, DST!B$1:J$33, 9, FALSE), 0)</f>
        <v>0.2266666666666648</v>
      </c>
      <c r="G324">
        <f t="shared" si="5"/>
        <v>6.3</v>
      </c>
      <c r="H324" t="str">
        <f>IFERROR(VLOOKUP(D324,'Average Points per Game'!B$1:H$30, 3, FALSE), "")</f>
        <v/>
      </c>
      <c r="I324" s="1">
        <v>5.6</v>
      </c>
      <c r="J324" s="1">
        <v>6.3</v>
      </c>
      <c r="K324" s="1">
        <v>1.7</v>
      </c>
      <c r="L324" s="1">
        <v>8.6</v>
      </c>
      <c r="M324" s="1">
        <v>26.2</v>
      </c>
      <c r="N324" s="1">
        <v>11.7</v>
      </c>
      <c r="O324" s="1">
        <v>2.1</v>
      </c>
      <c r="P324" s="1">
        <v>14.8</v>
      </c>
      <c r="Q324" s="1">
        <v>9</v>
      </c>
      <c r="T324" s="1">
        <v>0</v>
      </c>
      <c r="U324" s="1">
        <v>2.8</v>
      </c>
    </row>
    <row r="325" spans="1:21" x14ac:dyDescent="0.3">
      <c r="A325" t="s">
        <v>870</v>
      </c>
      <c r="B325" t="s">
        <v>869</v>
      </c>
      <c r="C325" t="s">
        <v>14</v>
      </c>
      <c r="D325" t="s">
        <v>87</v>
      </c>
      <c r="E325" t="str">
        <f>IFERROR(VLOOKUP(D325, 'Week Schedule'!A$1:B$28, 2, FALSE), "BYE")</f>
        <v>LAC</v>
      </c>
      <c r="F325" s="1">
        <f>IFERROR(VLOOKUP(E325, DST!B$1:J$33, 9, FALSE), 0)</f>
        <v>-3.6233333333333348</v>
      </c>
      <c r="G325">
        <f t="shared" si="5"/>
        <v>9.75</v>
      </c>
      <c r="H325">
        <f>IFERROR(VLOOKUP(D325,'Average Points per Game'!B$1:H$30, 3, FALSE), "")</f>
        <v>23.3</v>
      </c>
      <c r="I325" s="1">
        <v>20.8</v>
      </c>
      <c r="J325" s="1">
        <v>4.2</v>
      </c>
      <c r="K325" s="1">
        <v>5</v>
      </c>
      <c r="L325" s="1">
        <v>16.3</v>
      </c>
      <c r="M325" s="1">
        <v>11.8</v>
      </c>
      <c r="O325" s="1">
        <v>5.4</v>
      </c>
      <c r="P325" s="1">
        <v>13.7</v>
      </c>
      <c r="Q325" s="1">
        <v>-1</v>
      </c>
      <c r="R325" s="1">
        <v>2.1</v>
      </c>
      <c r="S325" s="1">
        <v>16.8</v>
      </c>
      <c r="T325" s="1">
        <v>9.1</v>
      </c>
      <c r="U325" s="1">
        <v>10.4</v>
      </c>
    </row>
    <row r="326" spans="1:21" x14ac:dyDescent="0.3">
      <c r="A326" t="s">
        <v>1001</v>
      </c>
      <c r="B326" t="s">
        <v>1018</v>
      </c>
      <c r="C326" t="s">
        <v>14</v>
      </c>
      <c r="D326" t="s">
        <v>44</v>
      </c>
      <c r="E326" t="str">
        <f>IFERROR(VLOOKUP(D326, 'Week Schedule'!A$1:B$28, 2, FALSE), "BYE")</f>
        <v>DET</v>
      </c>
      <c r="F326" s="1">
        <f>IFERROR(VLOOKUP(E326, DST!B$1:J$33, 9, FALSE), 0)</f>
        <v>-3.0233333333333352</v>
      </c>
      <c r="G326">
        <f t="shared" si="5"/>
        <v>8.6999999999999993</v>
      </c>
      <c r="H326">
        <f>IFERROR(VLOOKUP(D326,'Average Points per Game'!B$1:H$30, 3, FALSE), "")</f>
        <v>29.3</v>
      </c>
      <c r="I326" s="1">
        <v>10.3</v>
      </c>
      <c r="J326" s="1">
        <v>0</v>
      </c>
      <c r="K326" s="1">
        <v>8.6999999999999993</v>
      </c>
      <c r="L326" s="1">
        <v>0</v>
      </c>
      <c r="N326" s="1">
        <v>15.8</v>
      </c>
      <c r="O326" s="1">
        <v>1.5</v>
      </c>
      <c r="P326" s="1">
        <v>7.9</v>
      </c>
      <c r="Q326" s="1">
        <v>8.6999999999999993</v>
      </c>
      <c r="S326" s="1">
        <v>19</v>
      </c>
      <c r="T326" s="1">
        <v>0.4</v>
      </c>
      <c r="U326" s="1">
        <v>8.6999999999999993</v>
      </c>
    </row>
    <row r="327" spans="1:21" x14ac:dyDescent="0.3">
      <c r="A327" t="s">
        <v>814</v>
      </c>
      <c r="B327" t="s">
        <v>821</v>
      </c>
      <c r="C327" t="s">
        <v>66</v>
      </c>
      <c r="D327" t="s">
        <v>10</v>
      </c>
      <c r="E327" t="str">
        <f>IFERROR(VLOOKUP(D327, 'Week Schedule'!A$1:B$28, 2, FALSE), "BYE")</f>
        <v>BYE</v>
      </c>
      <c r="F327" s="1">
        <f>IFERROR(VLOOKUP(E327, DST!B$1:J$33, 9, FALSE), 0)</f>
        <v>0</v>
      </c>
      <c r="G327">
        <f t="shared" si="5"/>
        <v>10.199999999999999</v>
      </c>
      <c r="H327">
        <f>IFERROR(VLOOKUP(D327,'Average Points per Game'!B$1:H$30, 3, FALSE), "")</f>
        <v>28.7</v>
      </c>
      <c r="I327" s="1">
        <v>5.8</v>
      </c>
      <c r="J327" s="1">
        <v>10.199999999999999</v>
      </c>
      <c r="K327" s="1">
        <v>8.8000000000000007</v>
      </c>
      <c r="L327" s="1">
        <v>7.2</v>
      </c>
      <c r="M327" s="1">
        <v>3</v>
      </c>
      <c r="N327" s="1">
        <v>10.8</v>
      </c>
      <c r="O327" s="1">
        <v>14</v>
      </c>
      <c r="P327" s="1">
        <v>14.7</v>
      </c>
      <c r="Q327" s="1">
        <v>1.5</v>
      </c>
      <c r="R327" s="1">
        <v>7.1</v>
      </c>
      <c r="S327" s="1">
        <v>18.7</v>
      </c>
      <c r="T327" s="1">
        <v>15.8</v>
      </c>
      <c r="U327" s="1">
        <v>12.5</v>
      </c>
    </row>
    <row r="328" spans="1:21" x14ac:dyDescent="0.3">
      <c r="A328" t="s">
        <v>797</v>
      </c>
      <c r="B328" t="s">
        <v>778</v>
      </c>
      <c r="C328" t="s">
        <v>14</v>
      </c>
      <c r="D328" t="s">
        <v>97</v>
      </c>
      <c r="E328" t="str">
        <f>IFERROR(VLOOKUP(D328, 'Week Schedule'!A$1:B$28, 2, FALSE), "BYE")</f>
        <v>JAC</v>
      </c>
      <c r="F328" s="1">
        <f>IFERROR(VLOOKUP(E328, DST!B$1:J$33, 9, FALSE), 0)</f>
        <v>2.6766666666666659</v>
      </c>
      <c r="G328">
        <f t="shared" si="5"/>
        <v>8.9</v>
      </c>
      <c r="H328">
        <f>IFERROR(VLOOKUP(D328,'Average Points per Game'!B$1:H$30, 3, FALSE), "")</f>
        <v>21.3</v>
      </c>
      <c r="I328" s="1">
        <v>8</v>
      </c>
      <c r="J328" s="1">
        <v>24.7</v>
      </c>
      <c r="K328" s="1">
        <v>1.9</v>
      </c>
      <c r="L328" s="1">
        <v>2.5</v>
      </c>
      <c r="N328" s="1">
        <v>0.9</v>
      </c>
      <c r="O328" s="1">
        <v>7.2</v>
      </c>
      <c r="P328" s="1">
        <v>22.6</v>
      </c>
      <c r="Q328" s="1">
        <v>12.3</v>
      </c>
      <c r="R328" s="1">
        <v>25.4</v>
      </c>
      <c r="S328" s="1">
        <v>9.8000000000000007</v>
      </c>
      <c r="T328" s="1">
        <v>14.3</v>
      </c>
      <c r="U328" s="1">
        <v>6.5</v>
      </c>
    </row>
    <row r="329" spans="1:21" x14ac:dyDescent="0.3">
      <c r="A329" t="s">
        <v>863</v>
      </c>
      <c r="B329" t="s">
        <v>875</v>
      </c>
      <c r="C329" t="s">
        <v>551</v>
      </c>
      <c r="D329" t="s">
        <v>38</v>
      </c>
      <c r="E329" t="str">
        <f>IFERROR(VLOOKUP(D329, 'Week Schedule'!A$1:B$28, 2, FALSE), "BYE")</f>
        <v>GB</v>
      </c>
      <c r="F329" s="1">
        <f>IFERROR(VLOOKUP(E329, DST!B$1:J$33, 9, FALSE), 0)</f>
        <v>-1.4733333333333345</v>
      </c>
      <c r="G329">
        <f t="shared" si="5"/>
        <v>9</v>
      </c>
      <c r="H329">
        <f>IFERROR(VLOOKUP(D329,'Average Points per Game'!B$1:H$30, 3, FALSE), "")</f>
        <v>33</v>
      </c>
      <c r="I329" s="1">
        <v>8</v>
      </c>
      <c r="J329" s="1">
        <v>10</v>
      </c>
      <c r="K329" s="1">
        <v>2</v>
      </c>
      <c r="L329" s="1">
        <v>6</v>
      </c>
      <c r="N329" s="1">
        <v>19</v>
      </c>
      <c r="O329" s="1">
        <v>8</v>
      </c>
      <c r="P329" s="1">
        <v>12</v>
      </c>
      <c r="Q329" s="1">
        <v>6</v>
      </c>
      <c r="R329" s="1">
        <v>12</v>
      </c>
      <c r="S329" s="1">
        <v>12</v>
      </c>
      <c r="T329" s="1">
        <v>8</v>
      </c>
      <c r="U329" s="1">
        <v>12</v>
      </c>
    </row>
    <row r="330" spans="1:21" x14ac:dyDescent="0.3">
      <c r="A330" t="s">
        <v>1526</v>
      </c>
      <c r="B330" t="s">
        <v>860</v>
      </c>
      <c r="C330" t="s">
        <v>102</v>
      </c>
      <c r="D330" t="s">
        <v>47</v>
      </c>
      <c r="E330" t="str">
        <f>IFERROR(VLOOKUP(D330, 'Week Schedule'!A$1:B$28, 2, FALSE), "BYE")</f>
        <v>BYE</v>
      </c>
      <c r="F330" s="1">
        <f>IFERROR(VLOOKUP(E330, DST!B$1:J$33, 9, FALSE), 0)</f>
        <v>0</v>
      </c>
      <c r="G330">
        <f t="shared" si="5"/>
        <v>9</v>
      </c>
      <c r="H330">
        <f>IFERROR(VLOOKUP(D330,'Average Points per Game'!B$1:H$30, 3, FALSE), "")</f>
        <v>28</v>
      </c>
      <c r="I330" s="1">
        <v>4</v>
      </c>
      <c r="J330" s="1">
        <v>15</v>
      </c>
      <c r="K330" s="1">
        <v>3</v>
      </c>
      <c r="L330" s="1">
        <v>2</v>
      </c>
      <c r="M330" s="1">
        <v>2</v>
      </c>
      <c r="N330" s="1">
        <v>12</v>
      </c>
      <c r="O330" s="1">
        <v>9</v>
      </c>
      <c r="P330" s="1">
        <v>10</v>
      </c>
      <c r="Q330" s="1">
        <v>2</v>
      </c>
      <c r="R330" s="1">
        <v>10</v>
      </c>
      <c r="S330" s="1">
        <v>19</v>
      </c>
      <c r="T330" s="1">
        <v>19</v>
      </c>
      <c r="U330" s="1">
        <v>3</v>
      </c>
    </row>
    <row r="331" spans="1:21" x14ac:dyDescent="0.3">
      <c r="A331" t="s">
        <v>888</v>
      </c>
      <c r="B331" t="s">
        <v>878</v>
      </c>
      <c r="C331" t="s">
        <v>14</v>
      </c>
      <c r="D331" t="s">
        <v>135</v>
      </c>
      <c r="E331" t="str">
        <f>IFERROR(VLOOKUP(D331, 'Week Schedule'!A$1:B$28, 2, FALSE), "BYE")</f>
        <v>BYE</v>
      </c>
      <c r="F331" s="1">
        <f>IFERROR(VLOOKUP(E331, DST!B$1:J$33, 9, FALSE), 0)</f>
        <v>0</v>
      </c>
      <c r="G331">
        <f t="shared" si="5"/>
        <v>9</v>
      </c>
      <c r="H331" t="str">
        <f>IFERROR(VLOOKUP(D331,'Average Points per Game'!B$1:H$30, 3, FALSE), "")</f>
        <v/>
      </c>
      <c r="I331" s="1">
        <v>3.2</v>
      </c>
      <c r="J331" s="1">
        <v>0</v>
      </c>
      <c r="K331" s="1">
        <v>14.8</v>
      </c>
      <c r="L331" s="1">
        <v>4.3</v>
      </c>
      <c r="M331" s="1">
        <v>11.9</v>
      </c>
      <c r="N331" s="1">
        <v>21.2</v>
      </c>
      <c r="O331" s="1">
        <v>3.4</v>
      </c>
      <c r="P331" s="1">
        <v>3.2</v>
      </c>
      <c r="Q331" s="1">
        <v>10.5</v>
      </c>
      <c r="R331" s="1">
        <v>9</v>
      </c>
      <c r="S331" s="1">
        <v>9.9</v>
      </c>
      <c r="T331" s="1">
        <v>11.3</v>
      </c>
      <c r="U331" s="1">
        <v>6</v>
      </c>
    </row>
    <row r="332" spans="1:21" x14ac:dyDescent="0.3">
      <c r="A332" t="s">
        <v>938</v>
      </c>
      <c r="B332" t="s">
        <v>920</v>
      </c>
      <c r="C332" t="s">
        <v>551</v>
      </c>
      <c r="D332" t="s">
        <v>126</v>
      </c>
      <c r="E332" t="str">
        <f>IFERROR(VLOOKUP(D332, 'Week Schedule'!A$1:B$28, 2, FALSE), "BYE")</f>
        <v>BYE</v>
      </c>
      <c r="F332" s="1">
        <f>IFERROR(VLOOKUP(E332, DST!B$1:J$33, 9, FALSE), 0)</f>
        <v>0</v>
      </c>
      <c r="G332">
        <f t="shared" si="5"/>
        <v>8.5</v>
      </c>
      <c r="H332">
        <f>IFERROR(VLOOKUP(D332,'Average Points per Game'!B$1:H$30, 3, FALSE), "")</f>
        <v>19.7</v>
      </c>
      <c r="J332" s="1">
        <v>4</v>
      </c>
      <c r="K332" s="1">
        <v>3</v>
      </c>
      <c r="L332" s="1">
        <v>9</v>
      </c>
      <c r="M332" s="1">
        <v>10</v>
      </c>
      <c r="N332" s="1">
        <v>8</v>
      </c>
      <c r="O332" s="1">
        <v>12</v>
      </c>
      <c r="P332" s="1">
        <v>9</v>
      </c>
      <c r="Q332" s="1">
        <v>10</v>
      </c>
      <c r="R332" s="1">
        <v>8</v>
      </c>
      <c r="S332" s="1">
        <v>14</v>
      </c>
      <c r="T332" s="1">
        <v>6</v>
      </c>
      <c r="U332" s="1">
        <v>5</v>
      </c>
    </row>
    <row r="333" spans="1:21" x14ac:dyDescent="0.3">
      <c r="A333" t="s">
        <v>943</v>
      </c>
      <c r="B333" t="s">
        <v>950</v>
      </c>
      <c r="C333" t="s">
        <v>551</v>
      </c>
      <c r="D333" t="s">
        <v>22</v>
      </c>
      <c r="E333" t="str">
        <f>IFERROR(VLOOKUP(D333, 'Week Schedule'!A$1:B$28, 2, FALSE), "BYE")</f>
        <v>ARI</v>
      </c>
      <c r="F333" s="1">
        <f>IFERROR(VLOOKUP(E333, DST!B$1:J$33, 9, FALSE), 0)</f>
        <v>-0.67333333333333378</v>
      </c>
      <c r="G333">
        <f t="shared" si="5"/>
        <v>9</v>
      </c>
      <c r="H333">
        <f>IFERROR(VLOOKUP(D333,'Average Points per Game'!B$1:H$30, 3, FALSE), "")</f>
        <v>20.7</v>
      </c>
      <c r="I333" s="1">
        <v>10</v>
      </c>
      <c r="J333" s="1">
        <v>12</v>
      </c>
      <c r="K333" s="1">
        <v>8</v>
      </c>
      <c r="L333" s="1">
        <v>3</v>
      </c>
      <c r="M333" s="1">
        <v>10</v>
      </c>
      <c r="N333" s="1">
        <v>6</v>
      </c>
      <c r="O333" s="1">
        <v>12</v>
      </c>
      <c r="P333" s="1">
        <v>4</v>
      </c>
      <c r="Q333" s="1">
        <v>2</v>
      </c>
      <c r="S333" s="1">
        <v>12</v>
      </c>
      <c r="T333" s="1">
        <v>6</v>
      </c>
      <c r="U333" s="1">
        <v>11</v>
      </c>
    </row>
    <row r="334" spans="1:21" x14ac:dyDescent="0.3">
      <c r="A334" t="s">
        <v>947</v>
      </c>
      <c r="B334" t="s">
        <v>909</v>
      </c>
      <c r="C334" t="s">
        <v>14</v>
      </c>
      <c r="D334" t="s">
        <v>44</v>
      </c>
      <c r="E334" t="str">
        <f>IFERROR(VLOOKUP(D334, 'Week Schedule'!A$1:B$28, 2, FALSE), "BYE")</f>
        <v>DET</v>
      </c>
      <c r="F334" s="1">
        <f>IFERROR(VLOOKUP(E334, DST!B$1:J$33, 9, FALSE), 0)</f>
        <v>-3.0233333333333352</v>
      </c>
      <c r="G334">
        <f t="shared" si="5"/>
        <v>8.6999999999999993</v>
      </c>
      <c r="H334">
        <f>IFERROR(VLOOKUP(D334,'Average Points per Game'!B$1:H$30, 3, FALSE), "")</f>
        <v>29.3</v>
      </c>
      <c r="I334" s="1">
        <v>9</v>
      </c>
      <c r="J334" s="1">
        <v>9.1999999999999993</v>
      </c>
      <c r="K334" s="1">
        <v>2.8</v>
      </c>
      <c r="L334" s="1">
        <v>7.9</v>
      </c>
      <c r="N334" s="1">
        <v>19.899999999999999</v>
      </c>
      <c r="O334" s="1">
        <v>17.399999999999999</v>
      </c>
      <c r="P334" s="1">
        <v>10.199999999999999</v>
      </c>
      <c r="Q334" s="1">
        <v>6.8</v>
      </c>
      <c r="S334" s="1">
        <v>2.7</v>
      </c>
      <c r="T334" s="1">
        <v>8.4</v>
      </c>
    </row>
    <row r="335" spans="1:21" x14ac:dyDescent="0.3">
      <c r="A335" t="s">
        <v>1029</v>
      </c>
      <c r="B335" t="s">
        <v>1088</v>
      </c>
      <c r="C335" t="s">
        <v>551</v>
      </c>
      <c r="D335" t="s">
        <v>24</v>
      </c>
      <c r="E335" t="str">
        <f>IFERROR(VLOOKUP(D335, 'Week Schedule'!A$1:B$28, 2, FALSE), "BYE")</f>
        <v>SEA</v>
      </c>
      <c r="F335" s="1">
        <f>IFERROR(VLOOKUP(E335, DST!B$1:J$33, 9, FALSE), 0)</f>
        <v>-0.42333333333333378</v>
      </c>
      <c r="G335">
        <f t="shared" si="5"/>
        <v>9</v>
      </c>
      <c r="H335">
        <f>IFERROR(VLOOKUP(D335,'Average Points per Game'!B$1:H$30, 3, FALSE), "")</f>
        <v>19.7</v>
      </c>
      <c r="M335" s="1">
        <v>11</v>
      </c>
      <c r="N335" s="1">
        <v>8</v>
      </c>
      <c r="O335" s="1">
        <v>5</v>
      </c>
      <c r="P335" s="1">
        <v>10</v>
      </c>
      <c r="Q335" s="1">
        <v>11</v>
      </c>
      <c r="R335" s="1">
        <v>7</v>
      </c>
      <c r="T335" s="1">
        <v>6</v>
      </c>
      <c r="U335" s="1">
        <v>17</v>
      </c>
    </row>
    <row r="336" spans="1:21" x14ac:dyDescent="0.3">
      <c r="A336" t="s">
        <v>866</v>
      </c>
      <c r="B336" t="s">
        <v>858</v>
      </c>
      <c r="C336" t="s">
        <v>6</v>
      </c>
      <c r="D336" t="s">
        <v>26</v>
      </c>
      <c r="E336" t="str">
        <f>IFERROR(VLOOKUP(D336, 'Week Schedule'!A$1:B$28, 2, FALSE), "BYE")</f>
        <v>CHI</v>
      </c>
      <c r="F336" s="1">
        <f>IFERROR(VLOOKUP(E336, DST!B$1:J$33, 9, FALSE), 0)</f>
        <v>-1.4733333333333345</v>
      </c>
      <c r="G336">
        <f t="shared" si="5"/>
        <v>8.8500000000000014</v>
      </c>
      <c r="H336">
        <f>IFERROR(VLOOKUP(D336,'Average Points per Game'!B$1:H$30, 3, FALSE), "")</f>
        <v>12.3</v>
      </c>
      <c r="I336" s="1">
        <v>22.2</v>
      </c>
      <c r="J336" s="1">
        <v>17.399999999999999</v>
      </c>
      <c r="K336" s="1">
        <v>10.8</v>
      </c>
      <c r="L336" s="1">
        <v>24</v>
      </c>
      <c r="M336" s="1">
        <v>8.8000000000000007</v>
      </c>
      <c r="N336" s="1">
        <v>9.1999999999999993</v>
      </c>
      <c r="O336" s="1">
        <v>8.9</v>
      </c>
      <c r="P336" s="1">
        <v>1.8</v>
      </c>
      <c r="R336" s="1">
        <v>0.5</v>
      </c>
      <c r="S336" s="1">
        <v>1.3</v>
      </c>
      <c r="T336" s="1">
        <v>2.2999999999999998</v>
      </c>
      <c r="U336" s="1">
        <v>7.8</v>
      </c>
    </row>
    <row r="337" spans="1:21" x14ac:dyDescent="0.3">
      <c r="A337" t="s">
        <v>803</v>
      </c>
      <c r="B337" t="s">
        <v>829</v>
      </c>
      <c r="C337" t="s">
        <v>66</v>
      </c>
      <c r="D337" t="s">
        <v>2</v>
      </c>
      <c r="E337" t="str">
        <f>IFERROR(VLOOKUP(D337, 'Week Schedule'!A$1:B$28, 2, FALSE), "BYE")</f>
        <v>BYE</v>
      </c>
      <c r="F337" s="1">
        <f>IFERROR(VLOOKUP(E337, DST!B$1:J$33, 9, FALSE), 0)</f>
        <v>0</v>
      </c>
      <c r="G337">
        <f t="shared" si="5"/>
        <v>9.5</v>
      </c>
      <c r="H337">
        <f>IFERROR(VLOOKUP(D337,'Average Points per Game'!B$1:H$30, 3, FALSE), "")</f>
        <v>21.7</v>
      </c>
      <c r="I337" s="1">
        <v>3.4</v>
      </c>
      <c r="J337" s="1">
        <v>9.1</v>
      </c>
      <c r="K337" s="1">
        <v>0</v>
      </c>
      <c r="L337" s="1">
        <v>0</v>
      </c>
      <c r="M337" s="1">
        <v>9.5</v>
      </c>
      <c r="N337" s="1">
        <v>15.6</v>
      </c>
      <c r="O337" s="1">
        <v>20.100000000000001</v>
      </c>
      <c r="P337" s="1">
        <v>14.6</v>
      </c>
      <c r="Q337" s="1">
        <v>4.5999999999999996</v>
      </c>
      <c r="R337" s="1">
        <v>18.8</v>
      </c>
      <c r="S337" s="1">
        <v>4.2</v>
      </c>
      <c r="T337" s="1">
        <v>15.6</v>
      </c>
      <c r="U337" s="1">
        <v>18.899999999999999</v>
      </c>
    </row>
    <row r="338" spans="1:21" x14ac:dyDescent="0.3">
      <c r="A338" t="s">
        <v>987</v>
      </c>
      <c r="B338" t="s">
        <v>958</v>
      </c>
      <c r="C338" t="s">
        <v>14</v>
      </c>
      <c r="D338" t="s">
        <v>12</v>
      </c>
      <c r="E338" t="str">
        <f>IFERROR(VLOOKUP(D338, 'Week Schedule'!A$1:B$28, 2, FALSE), "BYE")</f>
        <v>LAR</v>
      </c>
      <c r="F338" s="1">
        <f>IFERROR(VLOOKUP(E338, DST!B$1:J$33, 9, FALSE), 0)</f>
        <v>0.62666666666666515</v>
      </c>
      <c r="G338">
        <f t="shared" si="5"/>
        <v>9.1</v>
      </c>
      <c r="H338">
        <f>IFERROR(VLOOKUP(D338,'Average Points per Game'!B$1:H$30, 3, FALSE), "")</f>
        <v>31.7</v>
      </c>
      <c r="I338" s="1">
        <v>9.1</v>
      </c>
      <c r="J338" s="1">
        <v>0</v>
      </c>
      <c r="K338" s="1">
        <v>9.4</v>
      </c>
      <c r="L338" s="1">
        <v>8.1</v>
      </c>
      <c r="M338" s="1">
        <v>11.9</v>
      </c>
      <c r="N338" s="1">
        <v>5.6</v>
      </c>
      <c r="O338" s="1">
        <v>16.5</v>
      </c>
      <c r="P338" s="1">
        <v>18</v>
      </c>
      <c r="Q338" s="1">
        <v>5.0999999999999996</v>
      </c>
    </row>
    <row r="339" spans="1:21" x14ac:dyDescent="0.3">
      <c r="A339" t="s">
        <v>877</v>
      </c>
      <c r="B339" t="s">
        <v>850</v>
      </c>
      <c r="C339" t="s">
        <v>14</v>
      </c>
      <c r="D339" t="s">
        <v>47</v>
      </c>
      <c r="E339" t="str">
        <f>IFERROR(VLOOKUP(D339, 'Week Schedule'!A$1:B$28, 2, FALSE), "BYE")</f>
        <v>BYE</v>
      </c>
      <c r="F339" s="1">
        <f>IFERROR(VLOOKUP(E339, DST!B$1:J$33, 9, FALSE), 0)</f>
        <v>0</v>
      </c>
      <c r="G339">
        <f t="shared" si="5"/>
        <v>9.3500000000000014</v>
      </c>
      <c r="H339">
        <f>IFERROR(VLOOKUP(D339,'Average Points per Game'!B$1:H$30, 3, FALSE), "")</f>
        <v>28</v>
      </c>
      <c r="I339" s="1">
        <v>8.9</v>
      </c>
      <c r="J339" s="1">
        <v>2.2999999999999998</v>
      </c>
      <c r="K339" s="1">
        <v>11.2</v>
      </c>
      <c r="M339" s="1">
        <v>7.3</v>
      </c>
      <c r="N339" s="1">
        <v>18.7</v>
      </c>
      <c r="O339" s="1">
        <v>0</v>
      </c>
      <c r="P339" s="1">
        <v>13.5</v>
      </c>
      <c r="Q339" s="1">
        <v>18.600000000000001</v>
      </c>
      <c r="R339" s="1">
        <v>8.3000000000000007</v>
      </c>
      <c r="S339" s="1">
        <v>9.8000000000000007</v>
      </c>
      <c r="T339" s="1">
        <v>10.199999999999999</v>
      </c>
      <c r="U339" s="1">
        <v>3.3</v>
      </c>
    </row>
    <row r="340" spans="1:21" x14ac:dyDescent="0.3">
      <c r="A340" t="s">
        <v>807</v>
      </c>
      <c r="B340" t="s">
        <v>856</v>
      </c>
      <c r="C340" t="s">
        <v>14</v>
      </c>
      <c r="D340" t="s">
        <v>4</v>
      </c>
      <c r="E340" t="str">
        <f>IFERROR(VLOOKUP(D340, 'Week Schedule'!A$1:B$28, 2, FALSE), "BYE")</f>
        <v>LV</v>
      </c>
      <c r="F340" s="1">
        <f>IFERROR(VLOOKUP(E340, DST!B$1:J$33, 9, FALSE), 0)</f>
        <v>2.4266666666666659</v>
      </c>
      <c r="G340">
        <f t="shared" si="5"/>
        <v>11.8</v>
      </c>
      <c r="H340">
        <f>IFERROR(VLOOKUP(D340,'Average Points per Game'!B$1:H$30, 3, FALSE), "")</f>
        <v>25.3</v>
      </c>
      <c r="I340" s="1">
        <v>23.1</v>
      </c>
      <c r="J340" s="1">
        <v>7.2</v>
      </c>
      <c r="K340" s="1">
        <v>3.7</v>
      </c>
      <c r="L340" s="1">
        <v>23.4</v>
      </c>
      <c r="M340" s="1">
        <v>23.2</v>
      </c>
      <c r="N340" s="1">
        <v>5.4</v>
      </c>
      <c r="O340" s="1">
        <v>9.5</v>
      </c>
      <c r="T340" s="1">
        <v>11.8</v>
      </c>
      <c r="U340" s="1">
        <v>25.8</v>
      </c>
    </row>
    <row r="341" spans="1:21" x14ac:dyDescent="0.3">
      <c r="A341" t="s">
        <v>1523</v>
      </c>
      <c r="B341" t="s">
        <v>836</v>
      </c>
      <c r="C341" t="s">
        <v>551</v>
      </c>
      <c r="D341" t="s">
        <v>92</v>
      </c>
      <c r="E341" t="str">
        <f>IFERROR(VLOOKUP(D341, 'Week Schedule'!A$1:B$28, 2, FALSE), "BYE")</f>
        <v>KC</v>
      </c>
      <c r="F341" s="1">
        <f>IFERROR(VLOOKUP(E341, DST!B$1:J$33, 9, FALSE), 0)</f>
        <v>-1.6733333333333338</v>
      </c>
      <c r="G341">
        <f t="shared" si="5"/>
        <v>11</v>
      </c>
      <c r="H341">
        <f>IFERROR(VLOOKUP(D341,'Average Points per Game'!B$1:H$30, 3, FALSE), "")</f>
        <v>24.7</v>
      </c>
      <c r="I341" s="1">
        <v>12</v>
      </c>
      <c r="J341" s="1">
        <v>10</v>
      </c>
      <c r="K341" s="1">
        <v>4</v>
      </c>
      <c r="L341" s="1">
        <v>6</v>
      </c>
      <c r="N341" s="1">
        <v>12</v>
      </c>
      <c r="O341" s="1">
        <v>21</v>
      </c>
      <c r="P341" s="1">
        <v>9</v>
      </c>
      <c r="Q341" s="1">
        <v>3</v>
      </c>
      <c r="R341" s="1">
        <v>9</v>
      </c>
      <c r="S341" s="1">
        <v>12</v>
      </c>
      <c r="T341" s="1">
        <v>16</v>
      </c>
      <c r="U341" s="1">
        <v>12</v>
      </c>
    </row>
    <row r="342" spans="1:21" x14ac:dyDescent="0.3">
      <c r="A342" t="s">
        <v>830</v>
      </c>
      <c r="B342" t="s">
        <v>846</v>
      </c>
      <c r="C342" t="s">
        <v>66</v>
      </c>
      <c r="D342" t="s">
        <v>135</v>
      </c>
      <c r="E342" t="str">
        <f>IFERROR(VLOOKUP(D342, 'Week Schedule'!A$1:B$28, 2, FALSE), "BYE")</f>
        <v>BYE</v>
      </c>
      <c r="F342" s="1">
        <f>IFERROR(VLOOKUP(E342, DST!B$1:J$33, 9, FALSE), 0)</f>
        <v>0</v>
      </c>
      <c r="G342">
        <f t="shared" si="5"/>
        <v>9.5</v>
      </c>
      <c r="H342" t="str">
        <f>IFERROR(VLOOKUP(D342,'Average Points per Game'!B$1:H$30, 3, FALSE), "")</f>
        <v/>
      </c>
      <c r="I342" s="1">
        <v>3.8</v>
      </c>
      <c r="J342" s="1">
        <v>18.899999999999999</v>
      </c>
      <c r="K342" s="1">
        <v>2.9</v>
      </c>
      <c r="L342" s="1">
        <v>3.2</v>
      </c>
      <c r="M342" s="1">
        <v>5.2</v>
      </c>
      <c r="N342" s="1">
        <v>13.1</v>
      </c>
      <c r="O342" s="1">
        <v>17.2</v>
      </c>
      <c r="P342" s="1">
        <v>9.5</v>
      </c>
      <c r="Q342" s="1">
        <v>12.6</v>
      </c>
      <c r="R342" s="1">
        <v>2.4</v>
      </c>
      <c r="S342" s="1">
        <v>12.3</v>
      </c>
      <c r="T342" s="1">
        <v>9.4</v>
      </c>
      <c r="U342" s="1">
        <v>14.5</v>
      </c>
    </row>
    <row r="343" spans="1:21" x14ac:dyDescent="0.3">
      <c r="A343" t="s">
        <v>917</v>
      </c>
      <c r="B343" t="s">
        <v>892</v>
      </c>
      <c r="C343" t="s">
        <v>551</v>
      </c>
      <c r="D343" t="s">
        <v>108</v>
      </c>
      <c r="E343" t="str">
        <f>IFERROR(VLOOKUP(D343, 'Week Schedule'!A$1:B$28, 2, FALSE), "BYE")</f>
        <v>NYJ</v>
      </c>
      <c r="F343" s="1">
        <f>IFERROR(VLOOKUP(E343, DST!B$1:J$33, 9, FALSE), 0)</f>
        <v>0</v>
      </c>
      <c r="G343">
        <f t="shared" si="5"/>
        <v>9.5</v>
      </c>
      <c r="H343">
        <f>IFERROR(VLOOKUP(D343,'Average Points per Game'!B$1:H$30, 3, FALSE), "")</f>
        <v>28.3</v>
      </c>
      <c r="I343" s="1">
        <v>10</v>
      </c>
      <c r="J343" s="1">
        <v>4</v>
      </c>
      <c r="K343" s="1">
        <v>3</v>
      </c>
      <c r="L343" s="1">
        <v>9</v>
      </c>
      <c r="M343" s="1">
        <v>12</v>
      </c>
      <c r="O343" s="1">
        <v>4</v>
      </c>
      <c r="P343" s="1">
        <v>11</v>
      </c>
      <c r="Q343" s="1">
        <v>9</v>
      </c>
      <c r="R343" s="1">
        <v>15</v>
      </c>
      <c r="S343" s="1">
        <v>11</v>
      </c>
      <c r="T343" s="1">
        <v>12</v>
      </c>
      <c r="U343" s="1">
        <v>3</v>
      </c>
    </row>
    <row r="344" spans="1:21" x14ac:dyDescent="0.3">
      <c r="A344" t="s">
        <v>923</v>
      </c>
      <c r="B344" t="s">
        <v>880</v>
      </c>
      <c r="C344" t="s">
        <v>66</v>
      </c>
      <c r="D344" t="s">
        <v>28</v>
      </c>
      <c r="E344" t="str">
        <f>IFERROR(VLOOKUP(D344, 'Week Schedule'!A$1:B$28, 2, FALSE), "BYE")</f>
        <v>MIN</v>
      </c>
      <c r="F344" s="1">
        <f>IFERROR(VLOOKUP(E344, DST!B$1:J$33, 9, FALSE), 0)</f>
        <v>-2.3233333333333341</v>
      </c>
      <c r="G344">
        <f t="shared" si="5"/>
        <v>8.6999999999999993</v>
      </c>
      <c r="H344">
        <f>IFERROR(VLOOKUP(D344,'Average Points per Game'!B$1:H$30, 3, FALSE), "")</f>
        <v>12</v>
      </c>
      <c r="I344" s="1">
        <v>11.6</v>
      </c>
      <c r="J344" s="1">
        <v>5</v>
      </c>
      <c r="K344" s="1">
        <v>7.9</v>
      </c>
      <c r="L344" s="1">
        <v>0</v>
      </c>
      <c r="M344" s="1">
        <v>15.8</v>
      </c>
      <c r="N344" s="1">
        <v>10</v>
      </c>
      <c r="O344" s="1">
        <v>13.5</v>
      </c>
      <c r="P344" s="1">
        <v>25.1</v>
      </c>
      <c r="Q344" s="1">
        <v>2.1</v>
      </c>
      <c r="R344" s="1">
        <v>9.5</v>
      </c>
      <c r="S344" s="1">
        <v>1.9</v>
      </c>
      <c r="U344" s="1">
        <v>0</v>
      </c>
    </row>
    <row r="345" spans="1:21" x14ac:dyDescent="0.3">
      <c r="A345" t="s">
        <v>1027</v>
      </c>
      <c r="B345" t="s">
        <v>1000</v>
      </c>
      <c r="C345" t="s">
        <v>551</v>
      </c>
      <c r="D345" t="s">
        <v>34</v>
      </c>
      <c r="E345" t="str">
        <f>IFERROR(VLOOKUP(D345, 'Week Schedule'!A$1:B$28, 2, FALSE), "BYE")</f>
        <v>ATL</v>
      </c>
      <c r="F345" s="1">
        <f>IFERROR(VLOOKUP(E345, DST!B$1:J$33, 9, FALSE), 0)</f>
        <v>0.67666666666666586</v>
      </c>
      <c r="G345">
        <f t="shared" si="5"/>
        <v>9.5</v>
      </c>
      <c r="H345">
        <f>IFERROR(VLOOKUP(D345,'Average Points per Game'!B$1:H$30, 3, FALSE), "")</f>
        <v>25.3</v>
      </c>
      <c r="I345" s="1">
        <v>4</v>
      </c>
      <c r="J345" s="1">
        <v>11</v>
      </c>
      <c r="K345" s="1">
        <v>12</v>
      </c>
      <c r="L345" s="1">
        <v>7</v>
      </c>
      <c r="M345" s="1">
        <v>16</v>
      </c>
      <c r="O345" s="1">
        <v>15</v>
      </c>
      <c r="P345" s="1">
        <v>8</v>
      </c>
      <c r="Q345" s="1">
        <v>3</v>
      </c>
    </row>
    <row r="346" spans="1:21" x14ac:dyDescent="0.3">
      <c r="A346" t="s">
        <v>1188</v>
      </c>
      <c r="B346" t="s">
        <v>1545</v>
      </c>
      <c r="C346" t="s">
        <v>551</v>
      </c>
      <c r="D346" t="s">
        <v>34</v>
      </c>
      <c r="E346" t="str">
        <f>IFERROR(VLOOKUP(D346, 'Week Schedule'!A$1:B$28, 2, FALSE), "BYE")</f>
        <v>ATL</v>
      </c>
      <c r="F346" s="1">
        <f>IFERROR(VLOOKUP(E346, DST!B$1:J$33, 9, FALSE), 0)</f>
        <v>0.67666666666666586</v>
      </c>
      <c r="G346">
        <f t="shared" si="5"/>
        <v>13</v>
      </c>
      <c r="H346">
        <f>IFERROR(VLOOKUP(D346,'Average Points per Game'!B$1:H$30, 3, FALSE), "")</f>
        <v>25.3</v>
      </c>
      <c r="R346" s="1">
        <v>13</v>
      </c>
      <c r="S346" s="1">
        <v>6</v>
      </c>
      <c r="T346" s="1">
        <v>13</v>
      </c>
      <c r="U346" s="1">
        <v>14</v>
      </c>
    </row>
    <row r="347" spans="1:21" x14ac:dyDescent="0.3">
      <c r="A347" t="s">
        <v>1553</v>
      </c>
      <c r="B347" t="s">
        <v>1252</v>
      </c>
      <c r="C347" t="s">
        <v>1</v>
      </c>
      <c r="D347" t="s">
        <v>108</v>
      </c>
      <c r="E347" t="str">
        <f>IFERROR(VLOOKUP(D347, 'Week Schedule'!A$1:B$28, 2, FALSE), "BYE")</f>
        <v>NYJ</v>
      </c>
      <c r="F347" s="1">
        <f>IFERROR(VLOOKUP(E347, DST!B$1:J$33, 9, FALSE), 0)</f>
        <v>0</v>
      </c>
      <c r="G347">
        <f t="shared" si="5"/>
        <v>9.5</v>
      </c>
      <c r="H347">
        <f>IFERROR(VLOOKUP(D347,'Average Points per Game'!B$1:H$30, 3, FALSE), "")</f>
        <v>28.3</v>
      </c>
      <c r="L347" s="1">
        <v>11.8</v>
      </c>
      <c r="M347" s="1">
        <v>7.5</v>
      </c>
      <c r="O347" s="1">
        <v>9.5</v>
      </c>
    </row>
    <row r="348" spans="1:21" x14ac:dyDescent="0.3">
      <c r="A348" t="s">
        <v>824</v>
      </c>
      <c r="B348" t="s">
        <v>812</v>
      </c>
      <c r="C348" t="s">
        <v>66</v>
      </c>
      <c r="D348" t="s">
        <v>4</v>
      </c>
      <c r="E348" t="str">
        <f>IFERROR(VLOOKUP(D348, 'Week Schedule'!A$1:B$28, 2, FALSE), "BYE")</f>
        <v>LV</v>
      </c>
      <c r="F348" s="1">
        <f>IFERROR(VLOOKUP(E348, DST!B$1:J$33, 9, FALSE), 0)</f>
        <v>2.4266666666666659</v>
      </c>
      <c r="G348">
        <f t="shared" si="5"/>
        <v>9</v>
      </c>
      <c r="H348">
        <f>IFERROR(VLOOKUP(D348,'Average Points per Game'!B$1:H$30, 3, FALSE), "")</f>
        <v>25.3</v>
      </c>
      <c r="I348" s="1">
        <v>1.5</v>
      </c>
      <c r="J348" s="1">
        <v>-0.4</v>
      </c>
      <c r="K348" s="1">
        <v>9.6999999999999993</v>
      </c>
      <c r="L348" s="1">
        <v>11.2</v>
      </c>
      <c r="M348" s="1">
        <v>7.4</v>
      </c>
      <c r="N348" s="1">
        <v>9.5</v>
      </c>
      <c r="O348" s="1">
        <v>18</v>
      </c>
      <c r="P348" s="1">
        <v>29.1</v>
      </c>
      <c r="Q348" s="1">
        <v>21.7</v>
      </c>
      <c r="R348" s="1">
        <v>8.5</v>
      </c>
      <c r="T348" s="1">
        <v>4</v>
      </c>
      <c r="U348" s="1">
        <v>6</v>
      </c>
    </row>
    <row r="349" spans="1:21" x14ac:dyDescent="0.3">
      <c r="A349" t="s">
        <v>1558</v>
      </c>
      <c r="B349" t="s">
        <v>1303</v>
      </c>
      <c r="C349" t="s">
        <v>1</v>
      </c>
      <c r="D349" t="s">
        <v>10</v>
      </c>
      <c r="E349" t="str">
        <f>IFERROR(VLOOKUP(D349, 'Week Schedule'!A$1:B$28, 2, FALSE), "BYE")</f>
        <v>BYE</v>
      </c>
      <c r="F349" s="1">
        <f>IFERROR(VLOOKUP(E349, DST!B$1:J$33, 9, FALSE), 0)</f>
        <v>0</v>
      </c>
      <c r="G349">
        <f t="shared" si="5"/>
        <v>9.8500000000000014</v>
      </c>
      <c r="H349">
        <f>IFERROR(VLOOKUP(D349,'Average Points per Game'!B$1:H$30, 3, FALSE), "")</f>
        <v>28.7</v>
      </c>
      <c r="M349" s="1">
        <v>0.1</v>
      </c>
      <c r="O349" s="1">
        <v>19.600000000000001</v>
      </c>
    </row>
    <row r="350" spans="1:21" x14ac:dyDescent="0.3">
      <c r="A350" t="s">
        <v>805</v>
      </c>
      <c r="B350" t="s">
        <v>842</v>
      </c>
      <c r="C350" t="s">
        <v>6</v>
      </c>
      <c r="D350" t="s">
        <v>79</v>
      </c>
      <c r="E350" t="str">
        <f>IFERROR(VLOOKUP(D350, 'Week Schedule'!A$1:B$28, 2, FALSE), "BYE")</f>
        <v>CIN</v>
      </c>
      <c r="F350" s="1">
        <f>IFERROR(VLOOKUP(E350, DST!B$1:J$33, 9, FALSE), 0)</f>
        <v>2.6766666666666659</v>
      </c>
      <c r="G350">
        <f t="shared" si="5"/>
        <v>10.5</v>
      </c>
      <c r="H350">
        <f>IFERROR(VLOOKUP(D350,'Average Points per Game'!B$1:H$30, 3, FALSE), "")</f>
        <v>23.7</v>
      </c>
      <c r="I350" s="1">
        <v>4.2</v>
      </c>
      <c r="J350" s="1">
        <v>9.9</v>
      </c>
      <c r="K350" s="1">
        <v>8.6</v>
      </c>
      <c r="L350" s="1">
        <v>13.1</v>
      </c>
      <c r="M350" s="1">
        <v>19.399999999999999</v>
      </c>
      <c r="N350" s="1">
        <v>10.5</v>
      </c>
      <c r="Q350" s="1">
        <v>21.7</v>
      </c>
      <c r="R350" s="1">
        <v>8.6</v>
      </c>
      <c r="S350" s="1">
        <v>5.4</v>
      </c>
      <c r="T350" s="1">
        <v>10.8</v>
      </c>
      <c r="U350" s="1">
        <v>21.3</v>
      </c>
    </row>
    <row r="351" spans="1:21" x14ac:dyDescent="0.3">
      <c r="A351" t="s">
        <v>809</v>
      </c>
      <c r="B351" t="s">
        <v>840</v>
      </c>
      <c r="C351" t="s">
        <v>102</v>
      </c>
      <c r="D351" t="s">
        <v>54</v>
      </c>
      <c r="E351" t="str">
        <f>IFERROR(VLOOKUP(D351, 'Week Schedule'!A$1:B$28, 2, FALSE), "BYE")</f>
        <v>BYE</v>
      </c>
      <c r="F351" s="1">
        <f>IFERROR(VLOOKUP(E351, DST!B$1:J$33, 9, FALSE), 0)</f>
        <v>0</v>
      </c>
      <c r="G351">
        <f t="shared" si="5"/>
        <v>10</v>
      </c>
      <c r="H351">
        <f>IFERROR(VLOOKUP(D351,'Average Points per Game'!B$1:H$30, 3, FALSE), "")</f>
        <v>36</v>
      </c>
      <c r="I351" s="1">
        <v>10</v>
      </c>
      <c r="J351" s="1">
        <v>6</v>
      </c>
      <c r="K351" s="1">
        <v>15</v>
      </c>
      <c r="L351" s="1">
        <v>11</v>
      </c>
      <c r="M351" s="1">
        <v>16</v>
      </c>
      <c r="N351" s="1">
        <v>3</v>
      </c>
      <c r="O351" s="1">
        <v>20</v>
      </c>
      <c r="P351" s="1">
        <v>7</v>
      </c>
      <c r="Q351" s="1">
        <v>-3</v>
      </c>
      <c r="R351" s="1">
        <v>5</v>
      </c>
      <c r="S351" s="1">
        <v>13</v>
      </c>
      <c r="T351" s="1">
        <v>10</v>
      </c>
      <c r="U351" s="1">
        <v>20</v>
      </c>
    </row>
    <row r="352" spans="1:21" x14ac:dyDescent="0.3">
      <c r="A352" t="s">
        <v>818</v>
      </c>
      <c r="B352" t="s">
        <v>808</v>
      </c>
      <c r="C352" t="s">
        <v>6</v>
      </c>
      <c r="D352" t="s">
        <v>54</v>
      </c>
      <c r="E352" t="str">
        <f>IFERROR(VLOOKUP(D352, 'Week Schedule'!A$1:B$28, 2, FALSE), "BYE")</f>
        <v>BYE</v>
      </c>
      <c r="F352" s="1">
        <f>IFERROR(VLOOKUP(E352, DST!B$1:J$33, 9, FALSE), 0)</f>
        <v>0</v>
      </c>
      <c r="G352">
        <f t="shared" si="5"/>
        <v>9.1999999999999993</v>
      </c>
      <c r="H352">
        <f>IFERROR(VLOOKUP(D352,'Average Points per Game'!B$1:H$30, 3, FALSE), "")</f>
        <v>36</v>
      </c>
      <c r="I352" s="1">
        <v>3.3</v>
      </c>
      <c r="J352" s="1">
        <v>11.5</v>
      </c>
      <c r="K352" s="1">
        <v>6.1</v>
      </c>
      <c r="L352" s="1">
        <v>10</v>
      </c>
      <c r="M352" s="1">
        <v>16.100000000000001</v>
      </c>
      <c r="N352" s="1">
        <v>4.5999999999999996</v>
      </c>
      <c r="O352" s="1">
        <v>26.1</v>
      </c>
      <c r="P352" s="1">
        <v>9.1999999999999993</v>
      </c>
      <c r="Q352" s="1">
        <v>10.4</v>
      </c>
      <c r="R352" s="1">
        <v>2.7</v>
      </c>
      <c r="S352" s="1">
        <v>18.7</v>
      </c>
      <c r="T352" s="1">
        <v>2.4</v>
      </c>
      <c r="U352" s="1">
        <v>7.4</v>
      </c>
    </row>
    <row r="353" spans="1:21" x14ac:dyDescent="0.3">
      <c r="A353" t="s">
        <v>855</v>
      </c>
      <c r="B353" t="s">
        <v>871</v>
      </c>
      <c r="C353" t="s">
        <v>102</v>
      </c>
      <c r="D353" t="s">
        <v>40</v>
      </c>
      <c r="E353" t="str">
        <f>IFERROR(VLOOKUP(D353, 'Week Schedule'!A$1:B$28, 2, FALSE), "BYE")</f>
        <v>CLE</v>
      </c>
      <c r="F353" s="1">
        <f>IFERROR(VLOOKUP(E353, DST!B$1:J$33, 9, FALSE), 0)</f>
        <v>1.3766666666666652</v>
      </c>
      <c r="G353">
        <f t="shared" si="5"/>
        <v>10</v>
      </c>
      <c r="H353">
        <f>IFERROR(VLOOKUP(D353,'Average Points per Game'!B$1:H$30, 3, FALSE), "")</f>
        <v>27</v>
      </c>
      <c r="I353" s="1">
        <v>12</v>
      </c>
      <c r="J353" s="1">
        <v>13</v>
      </c>
      <c r="K353" s="1">
        <v>9</v>
      </c>
      <c r="L353" s="1">
        <v>2</v>
      </c>
      <c r="M353" s="1">
        <v>11</v>
      </c>
      <c r="N353" s="1">
        <v>13</v>
      </c>
      <c r="O353" s="1">
        <v>8</v>
      </c>
      <c r="P353" s="1">
        <v>15</v>
      </c>
      <c r="R353" s="1">
        <v>5</v>
      </c>
      <c r="S353" s="1">
        <v>9</v>
      </c>
      <c r="T353" s="1">
        <v>7</v>
      </c>
      <c r="U353" s="1">
        <v>15</v>
      </c>
    </row>
    <row r="354" spans="1:21" x14ac:dyDescent="0.3">
      <c r="A354" t="s">
        <v>893</v>
      </c>
      <c r="B354" t="s">
        <v>854</v>
      </c>
      <c r="C354" t="s">
        <v>6</v>
      </c>
      <c r="D354" t="s">
        <v>67</v>
      </c>
      <c r="E354" t="str">
        <f>IFERROR(VLOOKUP(D354, 'Week Schedule'!A$1:B$28, 2, FALSE), "BYE")</f>
        <v>TB</v>
      </c>
      <c r="F354" s="1">
        <f>IFERROR(VLOOKUP(E354, DST!B$1:J$33, 9, FALSE), 0)</f>
        <v>0.87666666666666515</v>
      </c>
      <c r="G354">
        <f t="shared" si="5"/>
        <v>10</v>
      </c>
      <c r="H354">
        <f>IFERROR(VLOOKUP(D354,'Average Points per Game'!B$1:H$30, 3, FALSE), "")</f>
        <v>18.3</v>
      </c>
      <c r="I354" s="1">
        <v>16.2</v>
      </c>
      <c r="J354" s="1">
        <v>6.1</v>
      </c>
      <c r="K354" s="1">
        <v>13.4</v>
      </c>
      <c r="L354" s="1">
        <v>6</v>
      </c>
      <c r="M354" s="1">
        <v>10.1</v>
      </c>
      <c r="N354" s="1">
        <v>17.5</v>
      </c>
      <c r="O354" s="1">
        <v>15.3</v>
      </c>
      <c r="P354" s="1">
        <v>9.4</v>
      </c>
      <c r="Q354" s="1">
        <v>3.6</v>
      </c>
      <c r="S354" s="1">
        <v>9.9</v>
      </c>
    </row>
    <row r="355" spans="1:21" x14ac:dyDescent="0.3">
      <c r="A355" t="s">
        <v>991</v>
      </c>
      <c r="B355" t="s">
        <v>1028</v>
      </c>
      <c r="C355" t="s">
        <v>66</v>
      </c>
      <c r="D355" t="s">
        <v>52</v>
      </c>
      <c r="E355" t="str">
        <f>IFERROR(VLOOKUP(D355, 'Week Schedule'!A$1:B$28, 2, FALSE), "BYE")</f>
        <v>TEN</v>
      </c>
      <c r="F355" s="1">
        <f>IFERROR(VLOOKUP(E355, DST!B$1:J$33, 9, FALSE), 0)</f>
        <v>2.3766666666666652</v>
      </c>
      <c r="G355">
        <f t="shared" si="5"/>
        <v>10.55</v>
      </c>
      <c r="H355">
        <f>IFERROR(VLOOKUP(D355,'Average Points per Game'!B$1:H$30, 3, FALSE), "")</f>
        <v>11</v>
      </c>
      <c r="I355" s="1">
        <v>1.5</v>
      </c>
      <c r="N355" s="1">
        <v>18.2</v>
      </c>
      <c r="O355" s="1">
        <v>8.5</v>
      </c>
      <c r="P355" s="1">
        <v>13.6</v>
      </c>
      <c r="Q355" s="1">
        <v>11.5</v>
      </c>
      <c r="R355" s="1">
        <v>10</v>
      </c>
      <c r="S355" s="1">
        <v>7.8</v>
      </c>
      <c r="U355" s="1">
        <v>11.1</v>
      </c>
    </row>
    <row r="356" spans="1:21" x14ac:dyDescent="0.3">
      <c r="A356" t="s">
        <v>993</v>
      </c>
      <c r="B356" t="s">
        <v>968</v>
      </c>
      <c r="C356" t="s">
        <v>551</v>
      </c>
      <c r="D356" t="s">
        <v>87</v>
      </c>
      <c r="E356" t="str">
        <f>IFERROR(VLOOKUP(D356, 'Week Schedule'!A$1:B$28, 2, FALSE), "BYE")</f>
        <v>LAC</v>
      </c>
      <c r="F356" s="1">
        <f>IFERROR(VLOOKUP(E356, DST!B$1:J$33, 9, FALSE), 0)</f>
        <v>-3.6233333333333348</v>
      </c>
      <c r="G356">
        <f t="shared" si="5"/>
        <v>10</v>
      </c>
      <c r="H356">
        <f>IFERROR(VLOOKUP(D356,'Average Points per Game'!B$1:H$30, 3, FALSE), "")</f>
        <v>23.3</v>
      </c>
      <c r="I356" s="1">
        <v>9</v>
      </c>
      <c r="J356" s="1">
        <v>10</v>
      </c>
      <c r="K356" s="1">
        <v>13</v>
      </c>
      <c r="L356" s="1">
        <v>5</v>
      </c>
      <c r="M356" s="1">
        <v>14</v>
      </c>
      <c r="O356" s="1">
        <v>4</v>
      </c>
      <c r="P356" s="1">
        <v>10</v>
      </c>
      <c r="Q356" s="1">
        <v>7</v>
      </c>
      <c r="R356" s="1">
        <v>10</v>
      </c>
    </row>
    <row r="357" spans="1:21" x14ac:dyDescent="0.3">
      <c r="A357" t="s">
        <v>847</v>
      </c>
      <c r="B357" t="s">
        <v>815</v>
      </c>
      <c r="C357" t="s">
        <v>14</v>
      </c>
      <c r="D357" t="s">
        <v>74</v>
      </c>
      <c r="E357" t="str">
        <f>IFERROR(VLOOKUP(D357, 'Week Schedule'!A$1:B$28, 2, FALSE), "BYE")</f>
        <v>NO</v>
      </c>
      <c r="F357" s="1">
        <f>IFERROR(VLOOKUP(E357, DST!B$1:J$33, 9, FALSE), 0)</f>
        <v>0.2266666666666648</v>
      </c>
      <c r="G357">
        <f t="shared" si="5"/>
        <v>9.9</v>
      </c>
      <c r="H357" t="str">
        <f>IFERROR(VLOOKUP(D357,'Average Points per Game'!B$1:H$30, 3, FALSE), "")</f>
        <v/>
      </c>
      <c r="I357" s="1">
        <v>11.8</v>
      </c>
      <c r="J357" s="1">
        <v>9.8000000000000007</v>
      </c>
      <c r="K357" s="1">
        <v>13.1</v>
      </c>
      <c r="L357" s="1">
        <v>18.100000000000001</v>
      </c>
      <c r="M357" s="1">
        <v>16</v>
      </c>
      <c r="N357" s="1">
        <v>10</v>
      </c>
      <c r="O357" s="1">
        <v>8.3000000000000007</v>
      </c>
      <c r="P357" s="1">
        <v>8</v>
      </c>
      <c r="Q357" s="1">
        <v>4</v>
      </c>
      <c r="R357" s="1">
        <v>10.1</v>
      </c>
      <c r="T357" s="1">
        <v>9.6999999999999993</v>
      </c>
      <c r="U357" s="1">
        <v>2.6</v>
      </c>
    </row>
    <row r="358" spans="1:21" x14ac:dyDescent="0.3">
      <c r="A358" t="s">
        <v>841</v>
      </c>
      <c r="B358" t="s">
        <v>867</v>
      </c>
      <c r="C358" t="s">
        <v>14</v>
      </c>
      <c r="D358" t="s">
        <v>30</v>
      </c>
      <c r="E358" t="str">
        <f>IFERROR(VLOOKUP(D358, 'Week Schedule'!A$1:B$28, 2, FALSE), "BYE")</f>
        <v>MIA</v>
      </c>
      <c r="F358" s="1">
        <f>IFERROR(VLOOKUP(E358, DST!B$1:J$33, 9, FALSE), 0)</f>
        <v>-0.37333333333333485</v>
      </c>
      <c r="G358">
        <f t="shared" si="5"/>
        <v>10.9</v>
      </c>
      <c r="H358">
        <f>IFERROR(VLOOKUP(D358,'Average Points per Game'!B$1:H$30, 3, FALSE), "")</f>
        <v>18</v>
      </c>
      <c r="I358" s="1">
        <v>10.9</v>
      </c>
      <c r="J358" s="1">
        <v>26</v>
      </c>
      <c r="K358" s="1">
        <v>8</v>
      </c>
      <c r="O358" s="1">
        <v>6</v>
      </c>
      <c r="P358" s="1">
        <v>9.4</v>
      </c>
      <c r="Q358" s="1">
        <v>22.1</v>
      </c>
      <c r="R358" s="1">
        <v>9.1</v>
      </c>
      <c r="S358" s="1">
        <v>13.2</v>
      </c>
      <c r="U358" s="1">
        <v>17.600000000000001</v>
      </c>
    </row>
    <row r="359" spans="1:21" x14ac:dyDescent="0.3">
      <c r="A359" t="s">
        <v>910</v>
      </c>
      <c r="B359" t="s">
        <v>896</v>
      </c>
      <c r="C359" t="s">
        <v>14</v>
      </c>
      <c r="D359" t="s">
        <v>22</v>
      </c>
      <c r="E359" t="str">
        <f>IFERROR(VLOOKUP(D359, 'Week Schedule'!A$1:B$28, 2, FALSE), "BYE")</f>
        <v>ARI</v>
      </c>
      <c r="F359" s="1">
        <f>IFERROR(VLOOKUP(E359, DST!B$1:J$33, 9, FALSE), 0)</f>
        <v>-0.67333333333333378</v>
      </c>
      <c r="G359">
        <f t="shared" si="5"/>
        <v>9.0500000000000007</v>
      </c>
      <c r="H359">
        <f>IFERROR(VLOOKUP(D359,'Average Points per Game'!B$1:H$30, 3, FALSE), "")</f>
        <v>20.7</v>
      </c>
      <c r="I359" s="1">
        <v>13.7</v>
      </c>
      <c r="J359" s="1">
        <v>3.5</v>
      </c>
      <c r="K359" s="1">
        <v>9.6</v>
      </c>
      <c r="L359" s="1">
        <v>11.1</v>
      </c>
      <c r="M359" s="1">
        <v>11.5</v>
      </c>
      <c r="N359" s="1">
        <v>16.5</v>
      </c>
      <c r="O359" s="1">
        <v>8.5</v>
      </c>
      <c r="P359" s="1">
        <v>1.9</v>
      </c>
      <c r="Q359" s="1">
        <v>15.3</v>
      </c>
      <c r="S359" s="1">
        <v>3.9</v>
      </c>
      <c r="T359" s="1">
        <v>4</v>
      </c>
      <c r="U359" s="1">
        <v>4.5999999999999996</v>
      </c>
    </row>
    <row r="360" spans="1:21" x14ac:dyDescent="0.3">
      <c r="A360" t="s">
        <v>741</v>
      </c>
      <c r="B360" t="s">
        <v>744</v>
      </c>
      <c r="C360" t="s">
        <v>14</v>
      </c>
      <c r="D360" t="s">
        <v>92</v>
      </c>
      <c r="E360" t="str">
        <f>IFERROR(VLOOKUP(D360, 'Week Schedule'!A$1:B$28, 2, FALSE), "BYE")</f>
        <v>KC</v>
      </c>
      <c r="F360" s="1">
        <f>IFERROR(VLOOKUP(E360, DST!B$1:J$33, 9, FALSE), 0)</f>
        <v>-1.6733333333333338</v>
      </c>
      <c r="G360">
        <f t="shared" si="5"/>
        <v>12.850000000000001</v>
      </c>
      <c r="H360">
        <f>IFERROR(VLOOKUP(D360,'Average Points per Game'!B$1:H$30, 3, FALSE), "")</f>
        <v>24.7</v>
      </c>
      <c r="I360" s="1">
        <v>14.9</v>
      </c>
      <c r="J360" s="1">
        <v>4.5999999999999996</v>
      </c>
      <c r="K360" s="1">
        <v>7.4</v>
      </c>
      <c r="L360" s="1">
        <v>17.7</v>
      </c>
      <c r="N360" s="1">
        <v>8.3000000000000007</v>
      </c>
      <c r="O360" s="1">
        <v>9.6</v>
      </c>
      <c r="P360" s="1">
        <v>29.1</v>
      </c>
      <c r="Q360" s="1">
        <v>11.4</v>
      </c>
      <c r="R360" s="1">
        <v>7.2</v>
      </c>
      <c r="S360" s="1">
        <v>18.3</v>
      </c>
      <c r="T360" s="1">
        <v>14.3</v>
      </c>
      <c r="U360" s="1">
        <v>20.7</v>
      </c>
    </row>
    <row r="361" spans="1:21" x14ac:dyDescent="0.3">
      <c r="A361" t="s">
        <v>811</v>
      </c>
      <c r="B361" t="s">
        <v>804</v>
      </c>
      <c r="C361" t="s">
        <v>551</v>
      </c>
      <c r="D361" t="s">
        <v>79</v>
      </c>
      <c r="E361" t="str">
        <f>IFERROR(VLOOKUP(D361, 'Week Schedule'!A$1:B$28, 2, FALSE), "BYE")</f>
        <v>CIN</v>
      </c>
      <c r="F361" s="1">
        <f>IFERROR(VLOOKUP(E361, DST!B$1:J$33, 9, FALSE), 0)</f>
        <v>2.6766666666666659</v>
      </c>
      <c r="G361">
        <f t="shared" si="5"/>
        <v>10.5</v>
      </c>
      <c r="H361">
        <f>IFERROR(VLOOKUP(D361,'Average Points per Game'!B$1:H$30, 3, FALSE), "")</f>
        <v>23.7</v>
      </c>
      <c r="I361" s="1">
        <v>21</v>
      </c>
      <c r="J361" s="1">
        <v>17</v>
      </c>
      <c r="K361" s="1">
        <v>11</v>
      </c>
      <c r="L361" s="1">
        <v>11</v>
      </c>
      <c r="M361" s="1">
        <v>10</v>
      </c>
      <c r="N361" s="1">
        <v>12</v>
      </c>
      <c r="P361" s="1">
        <v>6</v>
      </c>
      <c r="Q361" s="1">
        <v>9</v>
      </c>
      <c r="R361" s="1">
        <v>7</v>
      </c>
      <c r="S361" s="1">
        <v>6</v>
      </c>
      <c r="T361" s="1">
        <v>12</v>
      </c>
      <c r="U361" s="1">
        <v>9</v>
      </c>
    </row>
    <row r="362" spans="1:21" x14ac:dyDescent="0.3">
      <c r="A362" t="s">
        <v>949</v>
      </c>
      <c r="B362" t="s">
        <v>974</v>
      </c>
      <c r="C362" t="s">
        <v>66</v>
      </c>
      <c r="D362" t="s">
        <v>19</v>
      </c>
      <c r="E362" t="str">
        <f>IFERROR(VLOOKUP(D362, 'Week Schedule'!A$1:B$28, 2, FALSE), "BYE")</f>
        <v>CAR</v>
      </c>
      <c r="F362" s="1">
        <f>IFERROR(VLOOKUP(E362, DST!B$1:J$33, 9, FALSE), 0)</f>
        <v>3.7766666666666655</v>
      </c>
      <c r="G362">
        <f t="shared" si="5"/>
        <v>10.5</v>
      </c>
      <c r="H362">
        <f>IFERROR(VLOOKUP(D362,'Average Points per Game'!B$1:H$30, 3, FALSE), "")</f>
        <v>29</v>
      </c>
      <c r="I362" s="1">
        <v>7.1</v>
      </c>
      <c r="J362" s="1">
        <v>6.8</v>
      </c>
      <c r="K362" s="1">
        <v>27</v>
      </c>
      <c r="L362" s="1">
        <v>13.2</v>
      </c>
      <c r="N362" s="1">
        <v>0</v>
      </c>
      <c r="R362" s="1">
        <v>10.5</v>
      </c>
      <c r="S362" s="1">
        <v>11.1</v>
      </c>
      <c r="T362" s="1">
        <v>5.9</v>
      </c>
      <c r="U362" s="1">
        <v>12.5</v>
      </c>
    </row>
    <row r="363" spans="1:21" x14ac:dyDescent="0.3">
      <c r="A363" t="s">
        <v>785</v>
      </c>
      <c r="B363" t="s">
        <v>796</v>
      </c>
      <c r="C363" t="s">
        <v>14</v>
      </c>
      <c r="D363" t="s">
        <v>24</v>
      </c>
      <c r="E363" t="str">
        <f>IFERROR(VLOOKUP(D363, 'Week Schedule'!A$1:B$28, 2, FALSE), "BYE")</f>
        <v>SEA</v>
      </c>
      <c r="F363" s="1">
        <f>IFERROR(VLOOKUP(E363, DST!B$1:J$33, 9, FALSE), 0)</f>
        <v>-0.42333333333333378</v>
      </c>
      <c r="G363">
        <f t="shared" si="5"/>
        <v>11.6</v>
      </c>
      <c r="H363">
        <f>IFERROR(VLOOKUP(D363,'Average Points per Game'!B$1:H$30, 3, FALSE), "")</f>
        <v>19.7</v>
      </c>
      <c r="I363" s="1">
        <v>1.4</v>
      </c>
      <c r="J363" s="1">
        <v>29</v>
      </c>
      <c r="K363" s="1">
        <v>17.399999999999999</v>
      </c>
      <c r="L363" s="1">
        <v>15.5</v>
      </c>
      <c r="M363" s="1">
        <v>5.6</v>
      </c>
      <c r="N363" s="1">
        <v>0</v>
      </c>
      <c r="O363" s="1">
        <v>5.0999999999999996</v>
      </c>
      <c r="P363" s="1">
        <v>23.1</v>
      </c>
      <c r="Q363" s="1">
        <v>3.4</v>
      </c>
      <c r="R363" s="1">
        <v>16.399999999999999</v>
      </c>
      <c r="T363" s="1">
        <v>7.7</v>
      </c>
      <c r="U363" s="1">
        <v>17</v>
      </c>
    </row>
    <row r="364" spans="1:21" x14ac:dyDescent="0.3">
      <c r="A364" t="s">
        <v>737</v>
      </c>
      <c r="B364" t="s">
        <v>754</v>
      </c>
      <c r="C364" t="s">
        <v>14</v>
      </c>
      <c r="D364" t="s">
        <v>72</v>
      </c>
      <c r="E364" t="str">
        <f>IFERROR(VLOOKUP(D364, 'Week Schedule'!A$1:B$28, 2, FALSE), "BYE")</f>
        <v>SF</v>
      </c>
      <c r="F364" s="1">
        <f>IFERROR(VLOOKUP(E364, DST!B$1:J$33, 9, FALSE), 0)</f>
        <v>0.82666666666666622</v>
      </c>
      <c r="G364">
        <f t="shared" si="5"/>
        <v>11.25</v>
      </c>
      <c r="H364">
        <f>IFERROR(VLOOKUP(D364,'Average Points per Game'!B$1:H$30, 3, FALSE), "")</f>
        <v>22</v>
      </c>
      <c r="I364" s="1">
        <v>10</v>
      </c>
      <c r="J364" s="1">
        <v>11.3</v>
      </c>
      <c r="K364" s="1">
        <v>15.2</v>
      </c>
      <c r="L364" s="1">
        <v>11.2</v>
      </c>
      <c r="M364" s="1">
        <v>27.5</v>
      </c>
      <c r="N364" s="1">
        <v>6</v>
      </c>
      <c r="P364" s="1">
        <v>5.4</v>
      </c>
      <c r="Q364" s="1">
        <v>7.3</v>
      </c>
      <c r="R364" s="1">
        <v>5.7</v>
      </c>
      <c r="S364" s="1">
        <v>13.7</v>
      </c>
      <c r="T364" s="1">
        <v>26.9</v>
      </c>
      <c r="U364" s="1">
        <v>23.7</v>
      </c>
    </row>
    <row r="365" spans="1:21" x14ac:dyDescent="0.3">
      <c r="A365" t="s">
        <v>1025</v>
      </c>
      <c r="B365" t="s">
        <v>1008</v>
      </c>
      <c r="C365" t="s">
        <v>14</v>
      </c>
      <c r="D365" t="s">
        <v>54</v>
      </c>
      <c r="E365" t="str">
        <f>IFERROR(VLOOKUP(D365, 'Week Schedule'!A$1:B$28, 2, FALSE), "BYE")</f>
        <v>BYE</v>
      </c>
      <c r="F365" s="1">
        <f>IFERROR(VLOOKUP(E365, DST!B$1:J$33, 9, FALSE), 0)</f>
        <v>0</v>
      </c>
      <c r="G365">
        <f t="shared" si="5"/>
        <v>10.6</v>
      </c>
      <c r="H365">
        <f>IFERROR(VLOOKUP(D365,'Average Points per Game'!B$1:H$30, 3, FALSE), "")</f>
        <v>36</v>
      </c>
      <c r="I365" s="1">
        <v>11.9</v>
      </c>
      <c r="N365" s="1">
        <v>11.8</v>
      </c>
      <c r="O365" s="1">
        <v>3</v>
      </c>
      <c r="P365" s="1">
        <v>5.8</v>
      </c>
      <c r="Q365" s="1">
        <v>3.1</v>
      </c>
      <c r="R365" s="1">
        <v>13.9</v>
      </c>
      <c r="S365" s="1">
        <v>10.6</v>
      </c>
      <c r="T365" s="1">
        <v>14</v>
      </c>
      <c r="U365" s="1">
        <v>2.6</v>
      </c>
    </row>
    <row r="366" spans="1:21" x14ac:dyDescent="0.3">
      <c r="A366" t="s">
        <v>686</v>
      </c>
      <c r="B366" t="s">
        <v>697</v>
      </c>
      <c r="C366" t="s">
        <v>1</v>
      </c>
      <c r="D366" t="s">
        <v>72</v>
      </c>
      <c r="E366" t="str">
        <f>IFERROR(VLOOKUP(D366, 'Week Schedule'!A$1:B$28, 2, FALSE), "BYE")</f>
        <v>SF</v>
      </c>
      <c r="F366" s="1">
        <f>IFERROR(VLOOKUP(E366, DST!B$1:J$33, 9, FALSE), 0)</f>
        <v>0.82666666666666622</v>
      </c>
      <c r="G366">
        <f t="shared" si="5"/>
        <v>13.85</v>
      </c>
      <c r="H366">
        <f>IFERROR(VLOOKUP(D366,'Average Points per Game'!B$1:H$30, 3, FALSE), "")</f>
        <v>22</v>
      </c>
      <c r="I366" s="1">
        <v>7.2</v>
      </c>
      <c r="J366" s="1">
        <v>9.4</v>
      </c>
      <c r="K366" s="1">
        <v>19.3</v>
      </c>
      <c r="L366" s="1">
        <v>11.5</v>
      </c>
      <c r="M366" s="1">
        <v>23.6</v>
      </c>
      <c r="N366" s="1">
        <v>29.6</v>
      </c>
      <c r="P366" s="1">
        <v>9.9</v>
      </c>
      <c r="Q366" s="1">
        <v>9.1999999999999993</v>
      </c>
      <c r="R366" s="1">
        <v>6.3</v>
      </c>
      <c r="S366" s="1">
        <v>16.2</v>
      </c>
      <c r="T366" s="1">
        <v>26.9</v>
      </c>
      <c r="U366" s="1">
        <v>26.1</v>
      </c>
    </row>
    <row r="367" spans="1:21" x14ac:dyDescent="0.3">
      <c r="A367" t="s">
        <v>943</v>
      </c>
      <c r="B367" t="s">
        <v>1015</v>
      </c>
      <c r="C367" t="s">
        <v>1</v>
      </c>
      <c r="D367" t="s">
        <v>57</v>
      </c>
      <c r="E367" t="str">
        <f>IFERROR(VLOOKUP(D367, 'Week Schedule'!A$1:B$28, 2, FALSE), "BYE")</f>
        <v>PHI</v>
      </c>
      <c r="F367" s="1">
        <f>IFERROR(VLOOKUP(E367, DST!B$1:J$33, 9, FALSE), 0)</f>
        <v>-2.3733333333333348</v>
      </c>
      <c r="G367">
        <f t="shared" si="5"/>
        <v>11.6</v>
      </c>
      <c r="H367" t="str">
        <f>IFERROR(VLOOKUP(D367,'Average Points per Game'!B$1:H$30, 3, FALSE), "")</f>
        <v/>
      </c>
      <c r="I367" s="1">
        <v>11.6</v>
      </c>
      <c r="J367" s="1">
        <v>3</v>
      </c>
      <c r="M367" s="1">
        <v>3.1</v>
      </c>
      <c r="O367" s="1">
        <v>-0.2</v>
      </c>
      <c r="P367" s="1">
        <v>15.6</v>
      </c>
      <c r="Q367" s="1">
        <v>10.7</v>
      </c>
      <c r="R367" s="1">
        <v>12</v>
      </c>
      <c r="T367" s="1">
        <v>16.5</v>
      </c>
      <c r="U367" s="1">
        <v>23.6</v>
      </c>
    </row>
    <row r="368" spans="1:21" x14ac:dyDescent="0.3">
      <c r="A368" t="s">
        <v>1542</v>
      </c>
      <c r="B368" t="s">
        <v>1055</v>
      </c>
      <c r="C368" t="s">
        <v>1</v>
      </c>
      <c r="D368" t="s">
        <v>57</v>
      </c>
      <c r="E368" t="str">
        <f>IFERROR(VLOOKUP(D368, 'Week Schedule'!A$1:B$28, 2, FALSE), "BYE")</f>
        <v>PHI</v>
      </c>
      <c r="F368" s="1">
        <f>IFERROR(VLOOKUP(E368, DST!B$1:J$33, 9, FALSE), 0)</f>
        <v>-2.3733333333333348</v>
      </c>
      <c r="G368">
        <f t="shared" si="5"/>
        <v>10.7</v>
      </c>
      <c r="H368" t="str">
        <f>IFERROR(VLOOKUP(D368,'Average Points per Game'!B$1:H$30, 3, FALSE), "")</f>
        <v/>
      </c>
      <c r="I368" s="1">
        <v>0</v>
      </c>
      <c r="K368" s="1">
        <v>24.6</v>
      </c>
      <c r="L368" s="1">
        <v>16.7</v>
      </c>
      <c r="M368" s="1">
        <v>4.7</v>
      </c>
      <c r="N368" s="1">
        <v>16.899999999999999</v>
      </c>
      <c r="O368" s="1">
        <v>2</v>
      </c>
    </row>
    <row r="369" spans="1:21" x14ac:dyDescent="0.3">
      <c r="A369" t="s">
        <v>1180</v>
      </c>
      <c r="B369" t="s">
        <v>1147</v>
      </c>
      <c r="C369" t="s">
        <v>1</v>
      </c>
      <c r="D369" t="s">
        <v>44</v>
      </c>
      <c r="E369" t="str">
        <f>IFERROR(VLOOKUP(D369, 'Week Schedule'!A$1:B$28, 2, FALSE), "BYE")</f>
        <v>DET</v>
      </c>
      <c r="F369" s="1">
        <f>IFERROR(VLOOKUP(E369, DST!B$1:J$33, 9, FALSE), 0)</f>
        <v>-3.0233333333333352</v>
      </c>
      <c r="G369">
        <f t="shared" si="5"/>
        <v>8.5</v>
      </c>
      <c r="H369">
        <f>IFERROR(VLOOKUP(D369,'Average Points per Game'!B$1:H$30, 3, FALSE), "")</f>
        <v>29.3</v>
      </c>
      <c r="I369" s="1">
        <v>0</v>
      </c>
      <c r="J369" s="1">
        <v>13</v>
      </c>
      <c r="K369" s="1">
        <v>25.4</v>
      </c>
      <c r="P369" s="1">
        <v>8.5</v>
      </c>
      <c r="T369" s="1">
        <v>0</v>
      </c>
    </row>
    <row r="370" spans="1:21" x14ac:dyDescent="0.3">
      <c r="A370" t="s">
        <v>1115</v>
      </c>
      <c r="B370" t="s">
        <v>1092</v>
      </c>
      <c r="C370" t="s">
        <v>551</v>
      </c>
      <c r="D370" t="s">
        <v>176</v>
      </c>
      <c r="E370" t="str">
        <f>IFERROR(VLOOKUP(D370, 'Week Schedule'!A$1:B$28, 2, FALSE), "BYE")</f>
        <v>BYE</v>
      </c>
      <c r="F370" s="1">
        <f>IFERROR(VLOOKUP(E370, DST!B$1:J$33, 9, FALSE), 0)</f>
        <v>0</v>
      </c>
      <c r="G370">
        <f t="shared" si="5"/>
        <v>11</v>
      </c>
      <c r="H370" t="str">
        <f>IFERROR(VLOOKUP(D370,'Average Points per Game'!B$1:H$30, 3, FALSE), "")</f>
        <v/>
      </c>
      <c r="I370" s="1">
        <v>11</v>
      </c>
      <c r="J370" s="1">
        <v>12</v>
      </c>
      <c r="K370" s="1">
        <v>13</v>
      </c>
      <c r="L370" s="1">
        <v>3</v>
      </c>
      <c r="M370" s="1">
        <v>7</v>
      </c>
      <c r="N370" s="1">
        <v>11</v>
      </c>
    </row>
    <row r="371" spans="1:21" x14ac:dyDescent="0.3">
      <c r="A371" t="s">
        <v>1227</v>
      </c>
      <c r="B371" t="s">
        <v>1214</v>
      </c>
      <c r="C371" t="s">
        <v>551</v>
      </c>
      <c r="D371" t="s">
        <v>30</v>
      </c>
      <c r="E371" t="str">
        <f>IFERROR(VLOOKUP(D371, 'Week Schedule'!A$1:B$28, 2, FALSE), "BYE")</f>
        <v>MIA</v>
      </c>
      <c r="F371" s="1">
        <f>IFERROR(VLOOKUP(E371, DST!B$1:J$33, 9, FALSE), 0)</f>
        <v>-0.37333333333333485</v>
      </c>
      <c r="G371">
        <f t="shared" si="5"/>
        <v>9.5</v>
      </c>
      <c r="H371">
        <f>IFERROR(VLOOKUP(D371,'Average Points per Game'!B$1:H$30, 3, FALSE), "")</f>
        <v>18</v>
      </c>
      <c r="O371" s="1">
        <v>8</v>
      </c>
      <c r="P371" s="1">
        <v>16</v>
      </c>
      <c r="S371" s="1">
        <v>11</v>
      </c>
      <c r="U371" s="1">
        <v>1</v>
      </c>
    </row>
    <row r="372" spans="1:21" x14ac:dyDescent="0.3">
      <c r="A372" t="s">
        <v>743</v>
      </c>
      <c r="B372" t="s">
        <v>748</v>
      </c>
      <c r="C372" t="s">
        <v>66</v>
      </c>
      <c r="D372" t="s">
        <v>24</v>
      </c>
      <c r="E372" t="str">
        <f>IFERROR(VLOOKUP(D372, 'Week Schedule'!A$1:B$28, 2, FALSE), "BYE")</f>
        <v>SEA</v>
      </c>
      <c r="F372" s="1">
        <f>IFERROR(VLOOKUP(E372, DST!B$1:J$33, 9, FALSE), 0)</f>
        <v>-0.42333333333333378</v>
      </c>
      <c r="G372">
        <f t="shared" si="5"/>
        <v>12.7</v>
      </c>
      <c r="H372">
        <f>IFERROR(VLOOKUP(D372,'Average Points per Game'!B$1:H$30, 3, FALSE), "")</f>
        <v>19.7</v>
      </c>
      <c r="I372" s="1">
        <v>8</v>
      </c>
      <c r="J372" s="1">
        <v>18.7</v>
      </c>
      <c r="K372" s="1">
        <v>5.5</v>
      </c>
      <c r="M372" s="1">
        <v>11.3</v>
      </c>
      <c r="N372" s="1">
        <v>17.600000000000001</v>
      </c>
      <c r="O372" s="1">
        <v>10.1</v>
      </c>
      <c r="P372" s="1">
        <v>21.4</v>
      </c>
      <c r="Q372" s="1">
        <v>12.7</v>
      </c>
      <c r="R372" s="1">
        <v>11.1</v>
      </c>
      <c r="T372" s="1">
        <v>25.3</v>
      </c>
      <c r="U372" s="1">
        <v>21.6</v>
      </c>
    </row>
    <row r="373" spans="1:21" x14ac:dyDescent="0.3">
      <c r="A373" t="s">
        <v>941</v>
      </c>
      <c r="B373" t="s">
        <v>911</v>
      </c>
      <c r="C373" t="s">
        <v>14</v>
      </c>
      <c r="D373" t="s">
        <v>92</v>
      </c>
      <c r="E373" t="str">
        <f>IFERROR(VLOOKUP(D373, 'Week Schedule'!A$1:B$28, 2, FALSE), "BYE")</f>
        <v>KC</v>
      </c>
      <c r="F373" s="1">
        <f>IFERROR(VLOOKUP(E373, DST!B$1:J$33, 9, FALSE), 0)</f>
        <v>-1.6733333333333338</v>
      </c>
      <c r="G373">
        <f t="shared" si="5"/>
        <v>8.6</v>
      </c>
      <c r="H373">
        <f>IFERROR(VLOOKUP(D373,'Average Points per Game'!B$1:H$30, 3, FALSE), "")</f>
        <v>24.7</v>
      </c>
      <c r="I373" s="1">
        <v>6.8</v>
      </c>
      <c r="J373" s="1">
        <v>22.1</v>
      </c>
      <c r="K373" s="1">
        <v>12.4</v>
      </c>
      <c r="L373" s="1">
        <v>2.2999999999999998</v>
      </c>
      <c r="N373" s="1">
        <v>5.2</v>
      </c>
      <c r="Q373" s="1">
        <v>22</v>
      </c>
      <c r="R373" s="1">
        <v>10.4</v>
      </c>
      <c r="S373" s="1">
        <v>12.8</v>
      </c>
      <c r="T373" s="1">
        <v>0</v>
      </c>
      <c r="U373" s="1">
        <v>3.2</v>
      </c>
    </row>
    <row r="374" spans="1:21" x14ac:dyDescent="0.3">
      <c r="A374" t="s">
        <v>763</v>
      </c>
      <c r="B374" t="s">
        <v>772</v>
      </c>
      <c r="C374" t="s">
        <v>66</v>
      </c>
      <c r="D374" t="s">
        <v>87</v>
      </c>
      <c r="E374" t="str">
        <f>IFERROR(VLOOKUP(D374, 'Week Schedule'!A$1:B$28, 2, FALSE), "BYE")</f>
        <v>LAC</v>
      </c>
      <c r="F374" s="1">
        <f>IFERROR(VLOOKUP(E374, DST!B$1:J$33, 9, FALSE), 0)</f>
        <v>-3.6233333333333348</v>
      </c>
      <c r="G374">
        <f t="shared" si="5"/>
        <v>13</v>
      </c>
      <c r="H374">
        <f>IFERROR(VLOOKUP(D374,'Average Points per Game'!B$1:H$30, 3, FALSE), "")</f>
        <v>23.3</v>
      </c>
      <c r="I374" s="1">
        <v>6.4</v>
      </c>
      <c r="J374" s="1">
        <v>1.6</v>
      </c>
      <c r="K374" s="1">
        <v>7</v>
      </c>
      <c r="L374" s="1">
        <v>15.9</v>
      </c>
      <c r="M374" s="1">
        <v>16</v>
      </c>
      <c r="O374" s="1">
        <v>5.7</v>
      </c>
      <c r="P374" s="1">
        <v>25</v>
      </c>
      <c r="Q374" s="1">
        <v>22</v>
      </c>
      <c r="R374" s="1">
        <v>20.399999999999999</v>
      </c>
      <c r="S374" s="1">
        <v>2.8</v>
      </c>
      <c r="T374" s="1">
        <v>12.2</v>
      </c>
      <c r="U374" s="1">
        <v>13.8</v>
      </c>
    </row>
    <row r="375" spans="1:21" x14ac:dyDescent="0.3">
      <c r="A375" t="s">
        <v>755</v>
      </c>
      <c r="B375" t="s">
        <v>758</v>
      </c>
      <c r="C375" t="s">
        <v>551</v>
      </c>
      <c r="D375" t="s">
        <v>40</v>
      </c>
      <c r="E375" t="str">
        <f>IFERROR(VLOOKUP(D375, 'Week Schedule'!A$1:B$28, 2, FALSE), "BYE")</f>
        <v>CLE</v>
      </c>
      <c r="F375" s="1">
        <f>IFERROR(VLOOKUP(E375, DST!B$1:J$33, 9, FALSE), 0)</f>
        <v>1.3766666666666652</v>
      </c>
      <c r="G375">
        <f t="shared" si="5"/>
        <v>11.5</v>
      </c>
      <c r="H375">
        <f>IFERROR(VLOOKUP(D375,'Average Points per Game'!B$1:H$30, 3, FALSE), "")</f>
        <v>27</v>
      </c>
      <c r="I375" s="1">
        <v>26</v>
      </c>
      <c r="J375" s="1">
        <v>9</v>
      </c>
      <c r="K375" s="1">
        <v>8</v>
      </c>
      <c r="L375" s="1">
        <v>8</v>
      </c>
      <c r="M375" s="1">
        <v>6</v>
      </c>
      <c r="N375" s="1">
        <v>17</v>
      </c>
      <c r="O375" s="1">
        <v>14</v>
      </c>
      <c r="P375" s="1">
        <v>14</v>
      </c>
      <c r="R375" s="1">
        <v>4</v>
      </c>
      <c r="S375" s="1">
        <v>24</v>
      </c>
      <c r="T375" s="1">
        <v>8</v>
      </c>
      <c r="U375" s="1">
        <v>16</v>
      </c>
    </row>
    <row r="376" spans="1:21" x14ac:dyDescent="0.3">
      <c r="A376" t="s">
        <v>777</v>
      </c>
      <c r="B376" t="s">
        <v>786</v>
      </c>
      <c r="C376" t="s">
        <v>14</v>
      </c>
      <c r="D376" t="s">
        <v>67</v>
      </c>
      <c r="E376" t="str">
        <f>IFERROR(VLOOKUP(D376, 'Week Schedule'!A$1:B$28, 2, FALSE), "BYE")</f>
        <v>TB</v>
      </c>
      <c r="F376" s="1">
        <f>IFERROR(VLOOKUP(E376, DST!B$1:J$33, 9, FALSE), 0)</f>
        <v>0.87666666666666515</v>
      </c>
      <c r="G376">
        <f t="shared" si="5"/>
        <v>14.45</v>
      </c>
      <c r="H376">
        <f>IFERROR(VLOOKUP(D376,'Average Points per Game'!B$1:H$30, 3, FALSE), "")</f>
        <v>18.3</v>
      </c>
      <c r="I376" s="1">
        <v>9.4</v>
      </c>
      <c r="J376" s="1">
        <v>6.9</v>
      </c>
      <c r="K376" s="1">
        <v>21.2</v>
      </c>
      <c r="L376" s="1">
        <v>9.9</v>
      </c>
      <c r="M376" s="1">
        <v>13.2</v>
      </c>
      <c r="P376" s="1">
        <v>17.2</v>
      </c>
      <c r="Q376" s="1">
        <v>18.5</v>
      </c>
      <c r="S376" s="1">
        <v>8.8000000000000007</v>
      </c>
      <c r="T376" s="1">
        <v>22.1</v>
      </c>
      <c r="U376" s="1">
        <v>15.7</v>
      </c>
    </row>
    <row r="377" spans="1:21" x14ac:dyDescent="0.3">
      <c r="A377" t="s">
        <v>820</v>
      </c>
      <c r="B377" t="s">
        <v>788</v>
      </c>
      <c r="C377" t="s">
        <v>6</v>
      </c>
      <c r="D377" t="s">
        <v>10</v>
      </c>
      <c r="E377" t="str">
        <f>IFERROR(VLOOKUP(D377, 'Week Schedule'!A$1:B$28, 2, FALSE), "BYE")</f>
        <v>BYE</v>
      </c>
      <c r="F377" s="1">
        <f>IFERROR(VLOOKUP(E377, DST!B$1:J$33, 9, FALSE), 0)</f>
        <v>0</v>
      </c>
      <c r="G377">
        <f t="shared" si="5"/>
        <v>11.5</v>
      </c>
      <c r="H377">
        <f>IFERROR(VLOOKUP(D377,'Average Points per Game'!B$1:H$30, 3, FALSE), "")</f>
        <v>28.7</v>
      </c>
      <c r="I377" s="1">
        <v>10.199999999999999</v>
      </c>
      <c r="J377" s="1">
        <v>11.5</v>
      </c>
      <c r="K377" s="1">
        <v>13.7</v>
      </c>
      <c r="M377" s="1">
        <v>11.7</v>
      </c>
      <c r="N377" s="1">
        <v>10.8</v>
      </c>
      <c r="O377" s="1">
        <v>4</v>
      </c>
      <c r="P377" s="1">
        <v>7.8</v>
      </c>
      <c r="Q377" s="1">
        <v>17.3</v>
      </c>
      <c r="R377" s="1">
        <v>18.100000000000001</v>
      </c>
      <c r="S377" s="1">
        <v>17.600000000000001</v>
      </c>
      <c r="T377" s="1">
        <v>4.4000000000000004</v>
      </c>
    </row>
    <row r="378" spans="1:21" x14ac:dyDescent="0.3">
      <c r="A378" t="s">
        <v>779</v>
      </c>
      <c r="B378" t="s">
        <v>774</v>
      </c>
      <c r="C378" t="s">
        <v>14</v>
      </c>
      <c r="D378" t="s">
        <v>26</v>
      </c>
      <c r="E378" t="str">
        <f>IFERROR(VLOOKUP(D378, 'Week Schedule'!A$1:B$28, 2, FALSE), "BYE")</f>
        <v>CHI</v>
      </c>
      <c r="F378" s="1">
        <f>IFERROR(VLOOKUP(E378, DST!B$1:J$33, 9, FALSE), 0)</f>
        <v>-1.4733333333333345</v>
      </c>
      <c r="G378">
        <f t="shared" si="5"/>
        <v>10.199999999999999</v>
      </c>
      <c r="H378">
        <f>IFERROR(VLOOKUP(D378,'Average Points per Game'!B$1:H$30, 3, FALSE), "")</f>
        <v>12.3</v>
      </c>
      <c r="I378" s="1">
        <v>11.4</v>
      </c>
      <c r="J378" s="1">
        <v>5.7</v>
      </c>
      <c r="K378" s="1">
        <v>46.5</v>
      </c>
      <c r="L378" s="1">
        <v>11.8</v>
      </c>
      <c r="M378" s="1">
        <v>2.2999999999999998</v>
      </c>
      <c r="N378" s="1">
        <v>5.7</v>
      </c>
      <c r="R378" s="1">
        <v>16.3</v>
      </c>
      <c r="S378" s="1">
        <v>25.1</v>
      </c>
      <c r="T378" s="1">
        <v>9</v>
      </c>
      <c r="U378" s="1">
        <v>8.6</v>
      </c>
    </row>
    <row r="379" spans="1:21" x14ac:dyDescent="0.3">
      <c r="A379" t="s">
        <v>899</v>
      </c>
      <c r="B379" t="s">
        <v>864</v>
      </c>
      <c r="C379" t="s">
        <v>1</v>
      </c>
      <c r="D379" t="s">
        <v>67</v>
      </c>
      <c r="E379" t="str">
        <f>IFERROR(VLOOKUP(D379, 'Week Schedule'!A$1:B$28, 2, FALSE), "BYE")</f>
        <v>TB</v>
      </c>
      <c r="F379" s="1">
        <f>IFERROR(VLOOKUP(E379, DST!B$1:J$33, 9, FALSE), 0)</f>
        <v>0.87666666666666515</v>
      </c>
      <c r="G379">
        <f t="shared" si="5"/>
        <v>12.25</v>
      </c>
      <c r="H379">
        <f>IFERROR(VLOOKUP(D379,'Average Points per Game'!B$1:H$30, 3, FALSE), "")</f>
        <v>18.3</v>
      </c>
      <c r="I379" s="1">
        <v>11.8</v>
      </c>
      <c r="J379" s="1">
        <v>13.9</v>
      </c>
      <c r="K379" s="1">
        <v>15</v>
      </c>
      <c r="L379" s="1">
        <v>5</v>
      </c>
      <c r="M379" s="1">
        <v>9.6999999999999993</v>
      </c>
      <c r="O379" s="1">
        <v>1.4</v>
      </c>
      <c r="P379" s="1">
        <v>15</v>
      </c>
      <c r="Q379" s="1">
        <v>3</v>
      </c>
      <c r="S379" s="1">
        <v>19</v>
      </c>
      <c r="T379" s="1">
        <v>12.7</v>
      </c>
    </row>
    <row r="380" spans="1:21" x14ac:dyDescent="0.3">
      <c r="A380" t="s">
        <v>761</v>
      </c>
      <c r="B380" t="s">
        <v>780</v>
      </c>
      <c r="C380" t="s">
        <v>14</v>
      </c>
      <c r="D380" t="s">
        <v>108</v>
      </c>
      <c r="E380" t="str">
        <f>IFERROR(VLOOKUP(D380, 'Week Schedule'!A$1:B$28, 2, FALSE), "BYE")</f>
        <v>NYJ</v>
      </c>
      <c r="F380" s="1">
        <f>IFERROR(VLOOKUP(E380, DST!B$1:J$33, 9, FALSE), 0)</f>
        <v>0</v>
      </c>
      <c r="G380">
        <f t="shared" si="5"/>
        <v>11.85</v>
      </c>
      <c r="H380">
        <f>IFERROR(VLOOKUP(D380,'Average Points per Game'!B$1:H$30, 3, FALSE), "")</f>
        <v>28.3</v>
      </c>
      <c r="I380" s="1">
        <v>26</v>
      </c>
      <c r="J380" s="1">
        <v>6.6</v>
      </c>
      <c r="K380" s="1">
        <v>7</v>
      </c>
      <c r="L380" s="1">
        <v>8.1999999999999993</v>
      </c>
      <c r="M380" s="1">
        <v>12.9</v>
      </c>
      <c r="O380" s="1">
        <v>2.2999999999999998</v>
      </c>
      <c r="P380" s="1">
        <v>13.2</v>
      </c>
      <c r="Q380" s="1">
        <v>12</v>
      </c>
      <c r="R380" s="1">
        <v>11.7</v>
      </c>
      <c r="S380" s="1">
        <v>19.100000000000001</v>
      </c>
      <c r="T380" s="1">
        <v>9.8000000000000007</v>
      </c>
      <c r="U380" s="1">
        <v>20.3</v>
      </c>
    </row>
    <row r="381" spans="1:21" x14ac:dyDescent="0.3">
      <c r="A381" t="s">
        <v>715</v>
      </c>
      <c r="B381" t="s">
        <v>714</v>
      </c>
      <c r="C381" t="s">
        <v>14</v>
      </c>
      <c r="D381" t="s">
        <v>2</v>
      </c>
      <c r="E381" t="str">
        <f>IFERROR(VLOOKUP(D381, 'Week Schedule'!A$1:B$28, 2, FALSE), "BYE")</f>
        <v>BYE</v>
      </c>
      <c r="F381" s="1">
        <f>IFERROR(VLOOKUP(E381, DST!B$1:J$33, 9, FALSE), 0)</f>
        <v>0</v>
      </c>
      <c r="G381">
        <f t="shared" si="5"/>
        <v>11.2</v>
      </c>
      <c r="H381">
        <f>IFERROR(VLOOKUP(D381,'Average Points per Game'!B$1:H$30, 3, FALSE), "")</f>
        <v>21.7</v>
      </c>
      <c r="I381" s="1">
        <v>11.1</v>
      </c>
      <c r="J381" s="1">
        <v>22.1</v>
      </c>
      <c r="K381" s="1">
        <v>5.3</v>
      </c>
      <c r="L381" s="1">
        <v>2</v>
      </c>
      <c r="M381" s="1">
        <v>19</v>
      </c>
      <c r="N381" s="1">
        <v>22.4</v>
      </c>
      <c r="O381" s="1">
        <v>4</v>
      </c>
      <c r="P381" s="1">
        <v>18.5</v>
      </c>
      <c r="Q381" s="1">
        <v>29.7</v>
      </c>
      <c r="R381" s="1">
        <v>7.4</v>
      </c>
      <c r="S381" s="1">
        <v>11.9</v>
      </c>
      <c r="T381" s="1">
        <v>11.2</v>
      </c>
      <c r="U381" s="1">
        <v>10.1</v>
      </c>
    </row>
    <row r="382" spans="1:21" x14ac:dyDescent="0.3">
      <c r="A382" t="s">
        <v>735</v>
      </c>
      <c r="B382" t="s">
        <v>800</v>
      </c>
      <c r="C382" t="s">
        <v>14</v>
      </c>
      <c r="D382" t="s">
        <v>111</v>
      </c>
      <c r="E382" t="str">
        <f>IFERROR(VLOOKUP(D382, 'Week Schedule'!A$1:B$28, 2, FALSE), "BYE")</f>
        <v>PIT</v>
      </c>
      <c r="F382" s="1">
        <f>IFERROR(VLOOKUP(E382, DST!B$1:J$33, 9, FALSE), 0)</f>
        <v>-2.1233333333333348</v>
      </c>
      <c r="G382">
        <f t="shared" si="5"/>
        <v>12.600000000000001</v>
      </c>
      <c r="H382">
        <f>IFERROR(VLOOKUP(D382,'Average Points per Game'!B$1:H$30, 3, FALSE), "")</f>
        <v>23.3</v>
      </c>
      <c r="I382" s="1">
        <v>11.5</v>
      </c>
      <c r="J382" s="1">
        <v>12.3</v>
      </c>
      <c r="K382" s="1">
        <v>8.6999999999999993</v>
      </c>
      <c r="L382" s="1">
        <v>13.2</v>
      </c>
      <c r="M382" s="1">
        <v>2.6</v>
      </c>
      <c r="N382" s="1">
        <v>4.5</v>
      </c>
      <c r="O382" s="1">
        <v>2.8</v>
      </c>
      <c r="P382" s="1">
        <v>12.9</v>
      </c>
      <c r="Q382" s="1">
        <v>14.3</v>
      </c>
      <c r="S382" s="1">
        <v>26.2</v>
      </c>
      <c r="T382" s="1">
        <v>14.5</v>
      </c>
      <c r="U382" s="1">
        <v>40.5</v>
      </c>
    </row>
    <row r="383" spans="1:21" x14ac:dyDescent="0.3">
      <c r="A383" t="s">
        <v>721</v>
      </c>
      <c r="B383" t="s">
        <v>742</v>
      </c>
      <c r="C383" t="s">
        <v>6</v>
      </c>
      <c r="D383" t="s">
        <v>4</v>
      </c>
      <c r="E383" t="str">
        <f>IFERROR(VLOOKUP(D383, 'Week Schedule'!A$1:B$28, 2, FALSE), "BYE")</f>
        <v>LV</v>
      </c>
      <c r="F383" s="1">
        <f>IFERROR(VLOOKUP(E383, DST!B$1:J$33, 9, FALSE), 0)</f>
        <v>2.4266666666666659</v>
      </c>
      <c r="G383">
        <f t="shared" si="5"/>
        <v>13.95</v>
      </c>
      <c r="H383">
        <f>IFERROR(VLOOKUP(D383,'Average Points per Game'!B$1:H$30, 3, FALSE), "")</f>
        <v>25.3</v>
      </c>
      <c r="I383" s="1">
        <v>9.6</v>
      </c>
      <c r="J383" s="1">
        <v>2.2000000000000002</v>
      </c>
      <c r="K383" s="1">
        <v>11.4</v>
      </c>
      <c r="L383" s="1">
        <v>12.5</v>
      </c>
      <c r="M383" s="1">
        <v>5.6</v>
      </c>
      <c r="N383" s="1">
        <v>18.5</v>
      </c>
      <c r="O383" s="1">
        <v>16.7</v>
      </c>
      <c r="P383" s="1">
        <v>15.4</v>
      </c>
      <c r="Q383" s="1">
        <v>6.4</v>
      </c>
      <c r="R383" s="1">
        <v>17.7</v>
      </c>
      <c r="T383" s="1">
        <v>27.2</v>
      </c>
      <c r="U383" s="1">
        <v>27.5</v>
      </c>
    </row>
    <row r="384" spans="1:21" x14ac:dyDescent="0.3">
      <c r="A384" t="s">
        <v>759</v>
      </c>
      <c r="B384" t="s">
        <v>757</v>
      </c>
      <c r="C384" t="s">
        <v>551</v>
      </c>
      <c r="D384" t="s">
        <v>47</v>
      </c>
      <c r="E384" t="str">
        <f>IFERROR(VLOOKUP(D384, 'Week Schedule'!A$1:B$28, 2, FALSE), "BYE")</f>
        <v>BYE</v>
      </c>
      <c r="F384" s="1">
        <f>IFERROR(VLOOKUP(E384, DST!B$1:J$33, 9, FALSE), 0)</f>
        <v>0</v>
      </c>
      <c r="G384">
        <f t="shared" si="5"/>
        <v>12</v>
      </c>
      <c r="H384">
        <f>IFERROR(VLOOKUP(D384,'Average Points per Game'!B$1:H$30, 3, FALSE), "")</f>
        <v>28</v>
      </c>
      <c r="I384" s="1">
        <v>17</v>
      </c>
      <c r="J384" s="1">
        <v>20</v>
      </c>
      <c r="K384" s="1">
        <v>1</v>
      </c>
      <c r="L384" s="1">
        <v>6</v>
      </c>
      <c r="M384" s="1">
        <v>16</v>
      </c>
      <c r="N384" s="1">
        <v>12</v>
      </c>
      <c r="O384" s="1">
        <v>12</v>
      </c>
      <c r="P384" s="1">
        <v>11</v>
      </c>
      <c r="Q384" s="1">
        <v>9</v>
      </c>
      <c r="R384" s="1">
        <v>13</v>
      </c>
      <c r="S384" s="1">
        <v>10</v>
      </c>
      <c r="T384" s="1">
        <v>11</v>
      </c>
      <c r="U384" s="1">
        <v>13</v>
      </c>
    </row>
    <row r="385" spans="1:21" x14ac:dyDescent="0.3">
      <c r="A385" t="s">
        <v>811</v>
      </c>
      <c r="B385" t="s">
        <v>790</v>
      </c>
      <c r="C385" t="s">
        <v>102</v>
      </c>
      <c r="D385" t="s">
        <v>34</v>
      </c>
      <c r="E385" t="str">
        <f>IFERROR(VLOOKUP(D385, 'Week Schedule'!A$1:B$28, 2, FALSE), "BYE")</f>
        <v>ATL</v>
      </c>
      <c r="F385" s="1">
        <f>IFERROR(VLOOKUP(E385, DST!B$1:J$33, 9, FALSE), 0)</f>
        <v>0.67666666666666586</v>
      </c>
      <c r="G385">
        <f t="shared" si="5"/>
        <v>11</v>
      </c>
      <c r="H385">
        <f>IFERROR(VLOOKUP(D385,'Average Points per Game'!B$1:H$30, 3, FALSE), "")</f>
        <v>25.3</v>
      </c>
      <c r="I385" s="1">
        <v>22</v>
      </c>
      <c r="J385" s="1">
        <v>13</v>
      </c>
      <c r="K385" s="1">
        <v>13</v>
      </c>
      <c r="L385" s="1">
        <v>8</v>
      </c>
      <c r="M385" s="1">
        <v>16</v>
      </c>
      <c r="O385" s="1">
        <v>11</v>
      </c>
      <c r="P385" s="1">
        <v>1</v>
      </c>
      <c r="Q385" s="1">
        <v>11</v>
      </c>
      <c r="R385" s="1">
        <v>13</v>
      </c>
      <c r="S385" s="1">
        <v>11</v>
      </c>
      <c r="T385" s="1">
        <v>7</v>
      </c>
      <c r="U385" s="1">
        <v>5</v>
      </c>
    </row>
    <row r="386" spans="1:21" x14ac:dyDescent="0.3">
      <c r="A386" t="s">
        <v>863</v>
      </c>
      <c r="B386" t="s">
        <v>832</v>
      </c>
      <c r="C386" t="s">
        <v>551</v>
      </c>
      <c r="D386" t="s">
        <v>10</v>
      </c>
      <c r="E386" t="str">
        <f>IFERROR(VLOOKUP(D386, 'Week Schedule'!A$1:B$28, 2, FALSE), "BYE")</f>
        <v>BYE</v>
      </c>
      <c r="F386" s="1">
        <f>IFERROR(VLOOKUP(E386, DST!B$1:J$33, 9, FALSE), 0)</f>
        <v>0</v>
      </c>
      <c r="G386">
        <f t="shared" ref="G386:G449" si="6">IF(COUNT(I386:U386)&gt;=3,MEDIAN(I386:U386),AVERAGE(I386:U386))</f>
        <v>11</v>
      </c>
      <c r="H386">
        <f>IFERROR(VLOOKUP(D386,'Average Points per Game'!B$1:H$30, 3, FALSE), "")</f>
        <v>28.7</v>
      </c>
      <c r="J386" s="1">
        <v>22</v>
      </c>
      <c r="K386" s="1">
        <v>9</v>
      </c>
      <c r="L386" s="1">
        <v>11</v>
      </c>
      <c r="M386" s="1">
        <v>10</v>
      </c>
      <c r="N386" s="1">
        <v>15</v>
      </c>
      <c r="O386" s="1">
        <v>17</v>
      </c>
      <c r="P386" s="1">
        <v>13</v>
      </c>
      <c r="Q386" s="1">
        <v>9</v>
      </c>
      <c r="T386" s="1">
        <v>9</v>
      </c>
    </row>
    <row r="387" spans="1:21" x14ac:dyDescent="0.3">
      <c r="A387" t="s">
        <v>717</v>
      </c>
      <c r="B387" t="s">
        <v>707</v>
      </c>
      <c r="C387" t="s">
        <v>1</v>
      </c>
      <c r="D387" t="s">
        <v>28</v>
      </c>
      <c r="E387" t="str">
        <f>IFERROR(VLOOKUP(D387, 'Week Schedule'!A$1:B$28, 2, FALSE), "BYE")</f>
        <v>MIN</v>
      </c>
      <c r="F387" s="1">
        <f>IFERROR(VLOOKUP(E387, DST!B$1:J$33, 9, FALSE), 0)</f>
        <v>-2.3233333333333341</v>
      </c>
      <c r="G387">
        <f t="shared" si="6"/>
        <v>11.649999999999999</v>
      </c>
      <c r="H387">
        <f>IFERROR(VLOOKUP(D387,'Average Points per Game'!B$1:H$30, 3, FALSE), "")</f>
        <v>12</v>
      </c>
      <c r="I387" s="1">
        <v>8.1999999999999993</v>
      </c>
      <c r="J387" s="1">
        <v>17.5</v>
      </c>
      <c r="K387" s="1">
        <v>12.1</v>
      </c>
      <c r="L387" s="1">
        <v>8.5</v>
      </c>
      <c r="M387" s="1">
        <v>35.4</v>
      </c>
      <c r="N387" s="1">
        <v>12.5</v>
      </c>
      <c r="O387" s="1">
        <v>9.1999999999999993</v>
      </c>
      <c r="P387" s="1">
        <v>28.6</v>
      </c>
      <c r="Q387" s="1">
        <v>17.8</v>
      </c>
      <c r="R387" s="1">
        <v>11.2</v>
      </c>
      <c r="S387" s="1">
        <v>5.9</v>
      </c>
      <c r="U387" s="1">
        <v>6.1</v>
      </c>
    </row>
    <row r="388" spans="1:21" x14ac:dyDescent="0.3">
      <c r="A388" t="s">
        <v>723</v>
      </c>
      <c r="B388" t="s">
        <v>1520</v>
      </c>
      <c r="C388" t="s">
        <v>6</v>
      </c>
      <c r="D388" t="s">
        <v>34</v>
      </c>
      <c r="E388" t="str">
        <f>IFERROR(VLOOKUP(D388, 'Week Schedule'!A$1:B$28, 2, FALSE), "BYE")</f>
        <v>ATL</v>
      </c>
      <c r="F388" s="1">
        <f>IFERROR(VLOOKUP(E388, DST!B$1:J$33, 9, FALSE), 0)</f>
        <v>0.67666666666666586</v>
      </c>
      <c r="G388">
        <f t="shared" si="6"/>
        <v>12.149999999999999</v>
      </c>
      <c r="H388">
        <f>IFERROR(VLOOKUP(D388,'Average Points per Game'!B$1:H$30, 3, FALSE), "")</f>
        <v>25.3</v>
      </c>
      <c r="I388" s="1">
        <v>18.899999999999999</v>
      </c>
      <c r="J388" s="1">
        <v>9.8000000000000007</v>
      </c>
      <c r="K388" s="1">
        <v>25.8</v>
      </c>
      <c r="L388" s="1">
        <v>17.899999999999999</v>
      </c>
      <c r="M388" s="1">
        <v>6.3</v>
      </c>
      <c r="O388" s="1">
        <v>20.6</v>
      </c>
      <c r="P388" s="1">
        <v>11.5</v>
      </c>
      <c r="Q388" s="1">
        <v>12.2</v>
      </c>
      <c r="R388" s="1">
        <v>12.1</v>
      </c>
      <c r="S388" s="1">
        <v>5.3</v>
      </c>
      <c r="T388" s="1">
        <v>19.899999999999999</v>
      </c>
      <c r="U388" s="1">
        <v>9.8000000000000007</v>
      </c>
    </row>
    <row r="389" spans="1:21" x14ac:dyDescent="0.3">
      <c r="A389" t="s">
        <v>1521</v>
      </c>
      <c r="B389" t="s">
        <v>738</v>
      </c>
      <c r="C389" t="s">
        <v>14</v>
      </c>
      <c r="D389" t="s">
        <v>44</v>
      </c>
      <c r="E389" t="str">
        <f>IFERROR(VLOOKUP(D389, 'Week Schedule'!A$1:B$28, 2, FALSE), "BYE")</f>
        <v>DET</v>
      </c>
      <c r="F389" s="1">
        <f>IFERROR(VLOOKUP(E389, DST!B$1:J$33, 9, FALSE), 0)</f>
        <v>-3.0233333333333352</v>
      </c>
      <c r="G389">
        <f t="shared" si="6"/>
        <v>12.3</v>
      </c>
      <c r="H389">
        <f>IFERROR(VLOOKUP(D389,'Average Points per Game'!B$1:H$30, 3, FALSE), "")</f>
        <v>29.3</v>
      </c>
      <c r="I389" s="1">
        <v>33.1</v>
      </c>
      <c r="J389" s="1">
        <v>6.6</v>
      </c>
      <c r="K389" s="1">
        <v>10.9</v>
      </c>
      <c r="L389" s="1">
        <v>27.1</v>
      </c>
      <c r="M389" s="1">
        <v>13.7</v>
      </c>
      <c r="N389" s="1">
        <v>14.8</v>
      </c>
      <c r="O389" s="1">
        <v>3</v>
      </c>
      <c r="P389" s="1">
        <v>7.5</v>
      </c>
      <c r="Q389" s="1">
        <v>16.3</v>
      </c>
      <c r="S389" s="1">
        <v>9.8000000000000007</v>
      </c>
      <c r="T389" s="1">
        <v>5.6</v>
      </c>
      <c r="U389" s="1">
        <v>19.7</v>
      </c>
    </row>
    <row r="390" spans="1:21" x14ac:dyDescent="0.3">
      <c r="A390" t="s">
        <v>747</v>
      </c>
      <c r="B390" t="s">
        <v>770</v>
      </c>
      <c r="C390" t="s">
        <v>6</v>
      </c>
      <c r="D390" t="s">
        <v>40</v>
      </c>
      <c r="E390" t="str">
        <f>IFERROR(VLOOKUP(D390, 'Week Schedule'!A$1:B$28, 2, FALSE), "BYE")</f>
        <v>CLE</v>
      </c>
      <c r="F390" s="1">
        <f>IFERROR(VLOOKUP(E390, DST!B$1:J$33, 9, FALSE), 0)</f>
        <v>1.3766666666666652</v>
      </c>
      <c r="G390">
        <f t="shared" si="6"/>
        <v>12.3</v>
      </c>
      <c r="H390">
        <f>IFERROR(VLOOKUP(D390,'Average Points per Game'!B$1:H$30, 3, FALSE), "")</f>
        <v>27</v>
      </c>
      <c r="I390" s="1">
        <v>8.9</v>
      </c>
      <c r="J390" s="1">
        <v>8.4</v>
      </c>
      <c r="K390" s="1">
        <v>13.6</v>
      </c>
      <c r="L390" s="1">
        <v>10.3</v>
      </c>
      <c r="M390" s="1">
        <v>9.6999999999999993</v>
      </c>
      <c r="N390" s="1">
        <v>20.2</v>
      </c>
      <c r="O390" s="1">
        <v>16.2</v>
      </c>
      <c r="P390" s="1">
        <v>16.100000000000001</v>
      </c>
      <c r="R390" s="1">
        <v>11.3</v>
      </c>
      <c r="S390" s="1">
        <v>13.3</v>
      </c>
      <c r="T390" s="1">
        <v>7.4</v>
      </c>
      <c r="U390" s="1">
        <v>24.9</v>
      </c>
    </row>
    <row r="391" spans="1:21" x14ac:dyDescent="0.3">
      <c r="A391" t="s">
        <v>690</v>
      </c>
      <c r="B391" t="s">
        <v>693</v>
      </c>
      <c r="C391" t="s">
        <v>1</v>
      </c>
      <c r="D391" t="s">
        <v>47</v>
      </c>
      <c r="E391" t="str">
        <f>IFERROR(VLOOKUP(D391, 'Week Schedule'!A$1:B$28, 2, FALSE), "BYE")</f>
        <v>BYE</v>
      </c>
      <c r="F391" s="1">
        <f>IFERROR(VLOOKUP(E391, DST!B$1:J$33, 9, FALSE), 0)</f>
        <v>0</v>
      </c>
      <c r="G391">
        <f t="shared" si="6"/>
        <v>14.3</v>
      </c>
      <c r="H391">
        <f>IFERROR(VLOOKUP(D391,'Average Points per Game'!B$1:H$30, 3, FALSE), "")</f>
        <v>28</v>
      </c>
      <c r="I391" s="1">
        <v>18.7</v>
      </c>
      <c r="J391" s="1">
        <v>14.3</v>
      </c>
      <c r="K391" s="1">
        <v>11.8</v>
      </c>
      <c r="L391" s="1">
        <v>23.5</v>
      </c>
      <c r="M391" s="1">
        <v>16.899999999999999</v>
      </c>
      <c r="N391" s="1">
        <v>19.399999999999999</v>
      </c>
      <c r="O391" s="1">
        <v>5.3</v>
      </c>
      <c r="P391" s="1">
        <v>12.4</v>
      </c>
      <c r="Q391" s="1">
        <v>11.5</v>
      </c>
      <c r="R391" s="1">
        <v>11.8</v>
      </c>
      <c r="S391" s="1">
        <v>11.9</v>
      </c>
      <c r="T391" s="1">
        <v>17.7</v>
      </c>
      <c r="U391" s="1">
        <v>14.4</v>
      </c>
    </row>
    <row r="392" spans="1:21" x14ac:dyDescent="0.3">
      <c r="A392" t="s">
        <v>751</v>
      </c>
      <c r="B392" t="s">
        <v>756</v>
      </c>
      <c r="C392" t="s">
        <v>14</v>
      </c>
      <c r="D392" t="s">
        <v>40</v>
      </c>
      <c r="E392" t="str">
        <f>IFERROR(VLOOKUP(D392, 'Week Schedule'!A$1:B$28, 2, FALSE), "BYE")</f>
        <v>CLE</v>
      </c>
      <c r="F392" s="1">
        <f>IFERROR(VLOOKUP(E392, DST!B$1:J$33, 9, FALSE), 0)</f>
        <v>1.3766666666666652</v>
      </c>
      <c r="G392">
        <f t="shared" si="6"/>
        <v>12.45</v>
      </c>
      <c r="H392">
        <f>IFERROR(VLOOKUP(D392,'Average Points per Game'!B$1:H$30, 3, FALSE), "")</f>
        <v>27</v>
      </c>
      <c r="I392" s="1">
        <v>13.5</v>
      </c>
      <c r="J392" s="1">
        <v>4.9000000000000004</v>
      </c>
      <c r="K392" s="1">
        <v>10.7</v>
      </c>
      <c r="L392" s="1">
        <v>16.3</v>
      </c>
      <c r="M392" s="1">
        <v>5.6</v>
      </c>
      <c r="N392" s="1">
        <v>8.3000000000000007</v>
      </c>
      <c r="O392" s="1">
        <v>22.1</v>
      </c>
      <c r="P392" s="1">
        <v>11.4</v>
      </c>
      <c r="R392" s="1">
        <v>20.5</v>
      </c>
      <c r="S392" s="1">
        <v>16.899999999999999</v>
      </c>
      <c r="T392" s="1">
        <v>8.8000000000000007</v>
      </c>
      <c r="U392" s="1">
        <v>16.399999999999999</v>
      </c>
    </row>
    <row r="393" spans="1:21" x14ac:dyDescent="0.3">
      <c r="A393" t="s">
        <v>773</v>
      </c>
      <c r="B393" t="s">
        <v>764</v>
      </c>
      <c r="C393" t="s">
        <v>6</v>
      </c>
      <c r="D393" t="s">
        <v>4</v>
      </c>
      <c r="E393" t="str">
        <f>IFERROR(VLOOKUP(D393, 'Week Schedule'!A$1:B$28, 2, FALSE), "BYE")</f>
        <v>LV</v>
      </c>
      <c r="F393" s="1">
        <f>IFERROR(VLOOKUP(E393, DST!B$1:J$33, 9, FALSE), 0)</f>
        <v>2.4266666666666659</v>
      </c>
      <c r="G393">
        <f t="shared" si="6"/>
        <v>11.7</v>
      </c>
      <c r="H393">
        <f>IFERROR(VLOOKUP(D393,'Average Points per Game'!B$1:H$30, 3, FALSE), "")</f>
        <v>25.3</v>
      </c>
      <c r="I393" s="1">
        <v>16.600000000000001</v>
      </c>
      <c r="J393" s="1">
        <v>3.3</v>
      </c>
      <c r="K393" s="1">
        <v>8.5</v>
      </c>
      <c r="L393" s="1">
        <v>10.4</v>
      </c>
      <c r="M393" s="1">
        <v>9.6</v>
      </c>
      <c r="O393" s="1">
        <v>29.1</v>
      </c>
      <c r="P393" s="1">
        <v>15.7</v>
      </c>
      <c r="Q393" s="1">
        <v>12.5</v>
      </c>
      <c r="R393" s="1">
        <v>19</v>
      </c>
      <c r="T393" s="1">
        <v>11.7</v>
      </c>
      <c r="U393" s="1">
        <v>8.8000000000000007</v>
      </c>
    </row>
    <row r="394" spans="1:21" x14ac:dyDescent="0.3">
      <c r="A394" t="s">
        <v>793</v>
      </c>
      <c r="B394" t="s">
        <v>834</v>
      </c>
      <c r="C394" t="s">
        <v>1</v>
      </c>
      <c r="D394" t="s">
        <v>126</v>
      </c>
      <c r="E394" t="str">
        <f>IFERROR(VLOOKUP(D394, 'Week Schedule'!A$1:B$28, 2, FALSE), "BYE")</f>
        <v>BYE</v>
      </c>
      <c r="F394" s="1">
        <f>IFERROR(VLOOKUP(E394, DST!B$1:J$33, 9, FALSE), 0)</f>
        <v>0</v>
      </c>
      <c r="G394">
        <f t="shared" si="6"/>
        <v>12.9</v>
      </c>
      <c r="H394">
        <f>IFERROR(VLOOKUP(D394,'Average Points per Game'!B$1:H$30, 3, FALSE), "")</f>
        <v>19.7</v>
      </c>
      <c r="I394" s="1">
        <v>27.1</v>
      </c>
      <c r="J394" s="1">
        <v>12.9</v>
      </c>
      <c r="K394" s="1">
        <v>7.1</v>
      </c>
      <c r="L394" s="1">
        <v>5.2</v>
      </c>
      <c r="O394" s="1">
        <v>8.8000000000000007</v>
      </c>
      <c r="P394" s="1">
        <v>12.5</v>
      </c>
      <c r="S394" s="1">
        <v>28.1</v>
      </c>
      <c r="T394" s="1">
        <v>13</v>
      </c>
      <c r="U394" s="1">
        <v>23.2</v>
      </c>
    </row>
    <row r="395" spans="1:21" x14ac:dyDescent="0.3">
      <c r="A395" t="s">
        <v>799</v>
      </c>
      <c r="B395" t="s">
        <v>784</v>
      </c>
      <c r="C395" t="s">
        <v>14</v>
      </c>
      <c r="D395" t="s">
        <v>12</v>
      </c>
      <c r="E395" t="str">
        <f>IFERROR(VLOOKUP(D395, 'Week Schedule'!A$1:B$28, 2, FALSE), "BYE")</f>
        <v>LAR</v>
      </c>
      <c r="F395" s="1">
        <f>IFERROR(VLOOKUP(E395, DST!B$1:J$33, 9, FALSE), 0)</f>
        <v>0.62666666666666515</v>
      </c>
      <c r="G395">
        <f t="shared" si="6"/>
        <v>11.8</v>
      </c>
      <c r="H395">
        <f>IFERROR(VLOOKUP(D395,'Average Points per Game'!B$1:H$30, 3, FALSE), "")</f>
        <v>31.7</v>
      </c>
      <c r="I395" s="1">
        <v>13.2</v>
      </c>
      <c r="J395" s="1">
        <v>10.6</v>
      </c>
      <c r="K395" s="1">
        <v>19.2</v>
      </c>
      <c r="L395" s="1">
        <v>10.199999999999999</v>
      </c>
      <c r="N395" s="1">
        <v>3.9</v>
      </c>
      <c r="O395" s="1">
        <v>13.5</v>
      </c>
      <c r="P395" s="1">
        <v>19.899999999999999</v>
      </c>
      <c r="Q395" s="1">
        <v>11</v>
      </c>
      <c r="R395" s="1">
        <v>11.8</v>
      </c>
      <c r="S395" s="1">
        <v>15</v>
      </c>
      <c r="U395" s="1">
        <v>7</v>
      </c>
    </row>
    <row r="396" spans="1:21" x14ac:dyDescent="0.3">
      <c r="A396" t="s">
        <v>872</v>
      </c>
      <c r="B396" t="s">
        <v>900</v>
      </c>
      <c r="C396" t="s">
        <v>1</v>
      </c>
      <c r="D396" t="s">
        <v>97</v>
      </c>
      <c r="E396" t="str">
        <f>IFERROR(VLOOKUP(D396, 'Week Schedule'!A$1:B$28, 2, FALSE), "BYE")</f>
        <v>JAC</v>
      </c>
      <c r="F396" s="1">
        <f>IFERROR(VLOOKUP(E396, DST!B$1:J$33, 9, FALSE), 0)</f>
        <v>2.6766666666666659</v>
      </c>
      <c r="G396">
        <f t="shared" si="6"/>
        <v>15.6</v>
      </c>
      <c r="H396">
        <f>IFERROR(VLOOKUP(D396,'Average Points per Game'!B$1:H$30, 3, FALSE), "")</f>
        <v>21.3</v>
      </c>
      <c r="I396" s="1">
        <v>8.6999999999999993</v>
      </c>
      <c r="J396" s="1">
        <v>12.5</v>
      </c>
      <c r="K396" s="1">
        <v>15.6</v>
      </c>
      <c r="L396" s="1">
        <v>0.5</v>
      </c>
      <c r="N396" s="1">
        <v>8.3000000000000007</v>
      </c>
      <c r="R396" s="1">
        <v>19.100000000000001</v>
      </c>
      <c r="S396" s="1">
        <v>16.600000000000001</v>
      </c>
      <c r="T396" s="1">
        <v>17.100000000000001</v>
      </c>
      <c r="U396" s="1">
        <v>16.2</v>
      </c>
    </row>
    <row r="397" spans="1:21" x14ac:dyDescent="0.3">
      <c r="A397" t="s">
        <v>886</v>
      </c>
      <c r="B397" t="s">
        <v>865</v>
      </c>
      <c r="C397" t="s">
        <v>14</v>
      </c>
      <c r="D397" t="s">
        <v>26</v>
      </c>
      <c r="E397" t="str">
        <f>IFERROR(VLOOKUP(D397, 'Week Schedule'!A$1:B$28, 2, FALSE), "BYE")</f>
        <v>CHI</v>
      </c>
      <c r="F397" s="1">
        <f>IFERROR(VLOOKUP(E397, DST!B$1:J$33, 9, FALSE), 0)</f>
        <v>-1.4733333333333345</v>
      </c>
      <c r="G397">
        <f t="shared" si="6"/>
        <v>10.199999999999999</v>
      </c>
      <c r="H397">
        <f>IFERROR(VLOOKUP(D397,'Average Points per Game'!B$1:H$30, 3, FALSE), "")</f>
        <v>12.3</v>
      </c>
      <c r="I397" s="1">
        <v>18.7</v>
      </c>
      <c r="J397" s="1">
        <v>18</v>
      </c>
      <c r="L397" s="1">
        <v>10.199999999999999</v>
      </c>
      <c r="M397" s="1">
        <v>3</v>
      </c>
      <c r="N397" s="1">
        <v>20.7</v>
      </c>
      <c r="O397" s="1">
        <v>0</v>
      </c>
      <c r="P397" s="1">
        <v>12.6</v>
      </c>
      <c r="R397" s="1">
        <v>12.6</v>
      </c>
      <c r="S397" s="1">
        <v>6.1</v>
      </c>
      <c r="T397" s="1">
        <v>3.1</v>
      </c>
      <c r="U397" s="1">
        <v>4</v>
      </c>
    </row>
    <row r="398" spans="1:21" x14ac:dyDescent="0.3">
      <c r="A398" t="s">
        <v>1014</v>
      </c>
      <c r="B398" t="s">
        <v>984</v>
      </c>
      <c r="C398" t="s">
        <v>1</v>
      </c>
      <c r="D398" t="s">
        <v>111</v>
      </c>
      <c r="E398" t="str">
        <f>IFERROR(VLOOKUP(D398, 'Week Schedule'!A$1:B$28, 2, FALSE), "BYE")</f>
        <v>PIT</v>
      </c>
      <c r="F398" s="1">
        <f>IFERROR(VLOOKUP(E398, DST!B$1:J$33, 9, FALSE), 0)</f>
        <v>-2.1233333333333348</v>
      </c>
      <c r="G398">
        <f t="shared" si="6"/>
        <v>12.7</v>
      </c>
      <c r="H398">
        <f>IFERROR(VLOOKUP(D398,'Average Points per Game'!B$1:H$30, 3, FALSE), "")</f>
        <v>23.3</v>
      </c>
      <c r="I398" s="1">
        <v>12.7</v>
      </c>
      <c r="J398" s="1">
        <v>15.4</v>
      </c>
      <c r="K398" s="1">
        <v>16.399999999999999</v>
      </c>
      <c r="L398" s="1">
        <v>13.2</v>
      </c>
      <c r="M398" s="1">
        <v>8.4</v>
      </c>
      <c r="N398" s="1">
        <v>8.4</v>
      </c>
      <c r="O398" s="1">
        <v>5.0999999999999996</v>
      </c>
    </row>
    <row r="399" spans="1:21" x14ac:dyDescent="0.3">
      <c r="A399" t="s">
        <v>672</v>
      </c>
      <c r="B399" t="s">
        <v>681</v>
      </c>
      <c r="C399" t="s">
        <v>6</v>
      </c>
      <c r="D399" t="s">
        <v>44</v>
      </c>
      <c r="E399" t="str">
        <f>IFERROR(VLOOKUP(D399, 'Week Schedule'!A$1:B$28, 2, FALSE), "BYE")</f>
        <v>DET</v>
      </c>
      <c r="F399" s="1">
        <f>IFERROR(VLOOKUP(E399, DST!B$1:J$33, 9, FALSE), 0)</f>
        <v>-3.0233333333333352</v>
      </c>
      <c r="G399">
        <f t="shared" si="6"/>
        <v>14.75</v>
      </c>
      <c r="H399">
        <f>IFERROR(VLOOKUP(D399,'Average Points per Game'!B$1:H$30, 3, FALSE), "")</f>
        <v>29.3</v>
      </c>
      <c r="I399" s="1">
        <v>12.4</v>
      </c>
      <c r="J399" s="1">
        <v>13.1</v>
      </c>
      <c r="K399" s="1">
        <v>5.8</v>
      </c>
      <c r="L399" s="1">
        <v>11.8</v>
      </c>
      <c r="M399" s="1">
        <v>16.399999999999999</v>
      </c>
      <c r="N399" s="1">
        <v>12</v>
      </c>
      <c r="O399" s="1">
        <v>20.2</v>
      </c>
      <c r="P399" s="1">
        <v>25.5</v>
      </c>
      <c r="Q399" s="1">
        <v>12.8</v>
      </c>
      <c r="S399" s="1">
        <v>23.4</v>
      </c>
      <c r="T399" s="1">
        <v>28.6</v>
      </c>
      <c r="U399" s="1">
        <v>21.7</v>
      </c>
    </row>
    <row r="400" spans="1:21" x14ac:dyDescent="0.3">
      <c r="A400" t="s">
        <v>706</v>
      </c>
      <c r="B400" t="s">
        <v>703</v>
      </c>
      <c r="C400" t="s">
        <v>14</v>
      </c>
      <c r="D400" t="s">
        <v>22</v>
      </c>
      <c r="E400" t="str">
        <f>IFERROR(VLOOKUP(D400, 'Week Schedule'!A$1:B$28, 2, FALSE), "BYE")</f>
        <v>ARI</v>
      </c>
      <c r="F400" s="1">
        <f>IFERROR(VLOOKUP(E400, DST!B$1:J$33, 9, FALSE), 0)</f>
        <v>-0.67333333333333378</v>
      </c>
      <c r="G400">
        <f t="shared" si="6"/>
        <v>13</v>
      </c>
      <c r="H400">
        <f>IFERROR(VLOOKUP(D400,'Average Points per Game'!B$1:H$30, 3, FALSE), "")</f>
        <v>20.7</v>
      </c>
      <c r="I400" s="1">
        <v>3.9</v>
      </c>
      <c r="J400" s="1">
        <v>23.7</v>
      </c>
      <c r="K400" s="1">
        <v>6.9</v>
      </c>
      <c r="L400" s="1">
        <v>13.1</v>
      </c>
      <c r="M400" s="1">
        <v>13.1</v>
      </c>
      <c r="N400" s="1">
        <v>10.3</v>
      </c>
      <c r="O400" s="1">
        <v>5.3</v>
      </c>
      <c r="P400" s="1">
        <v>12.9</v>
      </c>
      <c r="Q400" s="1">
        <v>37</v>
      </c>
      <c r="S400" s="1">
        <v>21.8</v>
      </c>
      <c r="T400" s="1">
        <v>19.7</v>
      </c>
      <c r="U400" s="1">
        <v>11.9</v>
      </c>
    </row>
    <row r="401" spans="1:21" x14ac:dyDescent="0.3">
      <c r="A401" t="s">
        <v>1272</v>
      </c>
      <c r="B401" t="s">
        <v>1347</v>
      </c>
      <c r="C401" t="s">
        <v>551</v>
      </c>
      <c r="D401" t="s">
        <v>87</v>
      </c>
      <c r="E401" t="str">
        <f>IFERROR(VLOOKUP(D401, 'Week Schedule'!A$1:B$28, 2, FALSE), "BYE")</f>
        <v>LAC</v>
      </c>
      <c r="F401" s="1">
        <f>IFERROR(VLOOKUP(E401, DST!B$1:J$33, 9, FALSE), 0)</f>
        <v>-3.6233333333333348</v>
      </c>
      <c r="G401">
        <f t="shared" si="6"/>
        <v>13.5</v>
      </c>
      <c r="H401">
        <f>IFERROR(VLOOKUP(D401,'Average Points per Game'!B$1:H$30, 3, FALSE), "")</f>
        <v>23.3</v>
      </c>
      <c r="N401" s="1">
        <v>13</v>
      </c>
      <c r="U401" s="1">
        <v>14</v>
      </c>
    </row>
    <row r="402" spans="1:21" x14ac:dyDescent="0.3">
      <c r="A402" t="s">
        <v>702</v>
      </c>
      <c r="B402" t="s">
        <v>695</v>
      </c>
      <c r="C402" t="s">
        <v>14</v>
      </c>
      <c r="D402" t="s">
        <v>30</v>
      </c>
      <c r="E402" t="str">
        <f>IFERROR(VLOOKUP(D402, 'Week Schedule'!A$1:B$28, 2, FALSE), "BYE")</f>
        <v>MIA</v>
      </c>
      <c r="F402" s="1">
        <f>IFERROR(VLOOKUP(E402, DST!B$1:J$33, 9, FALSE), 0)</f>
        <v>-0.37333333333333485</v>
      </c>
      <c r="G402">
        <f t="shared" si="6"/>
        <v>12.55</v>
      </c>
      <c r="H402">
        <f>IFERROR(VLOOKUP(D402,'Average Points per Game'!B$1:H$30, 3, FALSE), "")</f>
        <v>18</v>
      </c>
      <c r="I402" s="1">
        <v>12</v>
      </c>
      <c r="J402" s="1">
        <v>10.199999999999999</v>
      </c>
      <c r="K402" s="1">
        <v>14.3</v>
      </c>
      <c r="L402" s="1">
        <v>7.1</v>
      </c>
      <c r="M402" s="1">
        <v>29.1</v>
      </c>
      <c r="N402" s="1">
        <v>24.7</v>
      </c>
      <c r="O402" s="1">
        <v>13.1</v>
      </c>
      <c r="P402" s="1">
        <v>16.3</v>
      </c>
      <c r="Q402" s="1">
        <v>30</v>
      </c>
      <c r="R402" s="1">
        <v>9.1</v>
      </c>
      <c r="S402" s="1">
        <v>5.8</v>
      </c>
      <c r="U402" s="1">
        <v>9.1</v>
      </c>
    </row>
    <row r="403" spans="1:21" x14ac:dyDescent="0.3">
      <c r="A403" t="s">
        <v>712</v>
      </c>
      <c r="B403" t="s">
        <v>718</v>
      </c>
      <c r="C403" t="s">
        <v>1</v>
      </c>
      <c r="D403" t="s">
        <v>32</v>
      </c>
      <c r="E403" t="str">
        <f>IFERROR(VLOOKUP(D403, 'Week Schedule'!A$1:B$28, 2, FALSE), "BYE")</f>
        <v>BUF</v>
      </c>
      <c r="F403" s="1">
        <f>IFERROR(VLOOKUP(E403, DST!B$1:J$33, 9, FALSE), 0)</f>
        <v>-2.1233333333333348</v>
      </c>
      <c r="G403">
        <f t="shared" si="6"/>
        <v>14.5</v>
      </c>
      <c r="H403">
        <f>IFERROR(VLOOKUP(D403,'Average Points per Game'!B$1:H$30, 3, FALSE), "")</f>
        <v>23</v>
      </c>
      <c r="I403" s="1">
        <v>15.7</v>
      </c>
      <c r="J403" s="1">
        <v>6.6</v>
      </c>
      <c r="K403" s="1">
        <v>12.8</v>
      </c>
      <c r="L403" s="1">
        <v>5.9</v>
      </c>
      <c r="M403" s="1">
        <v>13.4</v>
      </c>
      <c r="O403" s="1">
        <v>5</v>
      </c>
      <c r="P403" s="1">
        <v>25.8</v>
      </c>
      <c r="Q403" s="1">
        <v>18.899999999999999</v>
      </c>
      <c r="R403" s="1">
        <v>10.7</v>
      </c>
      <c r="S403" s="1">
        <v>27.8</v>
      </c>
      <c r="T403" s="1">
        <v>19.2</v>
      </c>
      <c r="U403" s="1">
        <v>15.6</v>
      </c>
    </row>
    <row r="404" spans="1:21" x14ac:dyDescent="0.3">
      <c r="A404" t="s">
        <v>927</v>
      </c>
      <c r="B404" t="s">
        <v>884</v>
      </c>
      <c r="C404" t="s">
        <v>14</v>
      </c>
      <c r="D404" t="s">
        <v>30</v>
      </c>
      <c r="E404" t="str">
        <f>IFERROR(VLOOKUP(D404, 'Week Schedule'!A$1:B$28, 2, FALSE), "BYE")</f>
        <v>MIA</v>
      </c>
      <c r="F404" s="1">
        <f>IFERROR(VLOOKUP(E404, DST!B$1:J$33, 9, FALSE), 0)</f>
        <v>-0.37333333333333485</v>
      </c>
      <c r="G404">
        <f t="shared" si="6"/>
        <v>13.4</v>
      </c>
      <c r="H404">
        <f>IFERROR(VLOOKUP(D404,'Average Points per Game'!B$1:H$30, 3, FALSE), "")</f>
        <v>18</v>
      </c>
      <c r="I404" s="1">
        <v>26.9</v>
      </c>
      <c r="J404" s="1">
        <v>3.1</v>
      </c>
      <c r="K404" s="1">
        <v>13.8</v>
      </c>
      <c r="L404" s="1">
        <v>10.8</v>
      </c>
      <c r="M404" s="1">
        <v>13.4</v>
      </c>
      <c r="N404" s="1">
        <v>23.4</v>
      </c>
      <c r="O404" s="1">
        <v>9.8000000000000007</v>
      </c>
    </row>
    <row r="405" spans="1:21" x14ac:dyDescent="0.3">
      <c r="A405" t="s">
        <v>781</v>
      </c>
      <c r="B405" t="s">
        <v>746</v>
      </c>
      <c r="C405" t="s">
        <v>1</v>
      </c>
      <c r="D405" t="s">
        <v>34</v>
      </c>
      <c r="E405" t="str">
        <f>IFERROR(VLOOKUP(D405, 'Week Schedule'!A$1:B$28, 2, FALSE), "BYE")</f>
        <v>ATL</v>
      </c>
      <c r="F405" s="1">
        <f>IFERROR(VLOOKUP(E405, DST!B$1:J$33, 9, FALSE), 0)</f>
        <v>0.67666666666666586</v>
      </c>
      <c r="G405">
        <f t="shared" si="6"/>
        <v>13.5</v>
      </c>
      <c r="H405">
        <f>IFERROR(VLOOKUP(D405,'Average Points per Game'!B$1:H$30, 3, FALSE), "")</f>
        <v>25.3</v>
      </c>
      <c r="I405" s="1">
        <v>6.9</v>
      </c>
      <c r="J405" s="1">
        <v>18.3</v>
      </c>
      <c r="K405" s="1">
        <v>19.399999999999999</v>
      </c>
      <c r="L405" s="1">
        <v>10.5</v>
      </c>
      <c r="M405" s="1">
        <v>22.1</v>
      </c>
      <c r="N405" s="1">
        <v>12.8</v>
      </c>
      <c r="O405" s="1">
        <v>6</v>
      </c>
      <c r="P405" s="1">
        <v>7.7</v>
      </c>
      <c r="Q405" s="1">
        <v>24.4</v>
      </c>
      <c r="R405" s="1">
        <v>14.2</v>
      </c>
    </row>
    <row r="406" spans="1:21" x14ac:dyDescent="0.3">
      <c r="A406" t="s">
        <v>733</v>
      </c>
      <c r="B406" t="s">
        <v>740</v>
      </c>
      <c r="C406" t="s">
        <v>14</v>
      </c>
      <c r="D406" t="s">
        <v>52</v>
      </c>
      <c r="E406" t="str">
        <f>IFERROR(VLOOKUP(D406, 'Week Schedule'!A$1:B$28, 2, FALSE), "BYE")</f>
        <v>TEN</v>
      </c>
      <c r="F406" s="1">
        <f>IFERROR(VLOOKUP(E406, DST!B$1:J$33, 9, FALSE), 0)</f>
        <v>2.3766666666666652</v>
      </c>
      <c r="G406">
        <f t="shared" si="6"/>
        <v>14.149999999999999</v>
      </c>
      <c r="H406">
        <f>IFERROR(VLOOKUP(D406,'Average Points per Game'!B$1:H$30, 3, FALSE), "")</f>
        <v>11</v>
      </c>
      <c r="I406" s="1">
        <v>14.7</v>
      </c>
      <c r="J406" s="1">
        <v>11.4</v>
      </c>
      <c r="K406" s="1">
        <v>9.8000000000000007</v>
      </c>
      <c r="L406" s="1">
        <v>21.9</v>
      </c>
      <c r="M406" s="1">
        <v>23.2</v>
      </c>
      <c r="N406" s="1">
        <v>5.7</v>
      </c>
      <c r="O406" s="1">
        <v>22.1</v>
      </c>
      <c r="P406" s="1">
        <v>15</v>
      </c>
      <c r="Q406" s="1">
        <v>6.2</v>
      </c>
      <c r="R406" s="1">
        <v>3.2</v>
      </c>
      <c r="S406" s="1">
        <v>13.6</v>
      </c>
      <c r="U406" s="1">
        <v>18.7</v>
      </c>
    </row>
    <row r="407" spans="1:21" x14ac:dyDescent="0.3">
      <c r="A407" t="s">
        <v>801</v>
      </c>
      <c r="B407" t="s">
        <v>826</v>
      </c>
      <c r="C407" t="s">
        <v>6</v>
      </c>
      <c r="D407" t="s">
        <v>10</v>
      </c>
      <c r="E407" t="str">
        <f>IFERROR(VLOOKUP(D407, 'Week Schedule'!A$1:B$28, 2, FALSE), "BYE")</f>
        <v>BYE</v>
      </c>
      <c r="F407" s="1">
        <f>IFERROR(VLOOKUP(E407, DST!B$1:J$33, 9, FALSE), 0)</f>
        <v>0</v>
      </c>
      <c r="G407">
        <f t="shared" si="6"/>
        <v>14</v>
      </c>
      <c r="H407">
        <f>IFERROR(VLOOKUP(D407,'Average Points per Game'!B$1:H$30, 3, FALSE), "")</f>
        <v>28.7</v>
      </c>
      <c r="I407" s="1">
        <v>17.899999999999999</v>
      </c>
      <c r="J407" s="1">
        <v>14.6</v>
      </c>
      <c r="K407" s="1">
        <v>10.7</v>
      </c>
      <c r="L407" s="1">
        <v>20.3</v>
      </c>
      <c r="M407" s="1">
        <v>13.8</v>
      </c>
      <c r="O407" s="1">
        <v>13.1</v>
      </c>
      <c r="P407" s="1">
        <v>8.6</v>
      </c>
      <c r="S407" s="1">
        <v>14.2</v>
      </c>
      <c r="T407" s="1">
        <v>3.4</v>
      </c>
      <c r="U407" s="1">
        <v>17.899999999999999</v>
      </c>
    </row>
    <row r="408" spans="1:21" x14ac:dyDescent="0.3">
      <c r="A408" t="s">
        <v>700</v>
      </c>
      <c r="B408" t="s">
        <v>689</v>
      </c>
      <c r="C408" t="s">
        <v>1</v>
      </c>
      <c r="D408" t="s">
        <v>92</v>
      </c>
      <c r="E408" t="str">
        <f>IFERROR(VLOOKUP(D408, 'Week Schedule'!A$1:B$28, 2, FALSE), "BYE")</f>
        <v>KC</v>
      </c>
      <c r="F408" s="1">
        <f>IFERROR(VLOOKUP(E408, DST!B$1:J$33, 9, FALSE), 0)</f>
        <v>-1.6733333333333338</v>
      </c>
      <c r="G408">
        <f t="shared" si="6"/>
        <v>14.25</v>
      </c>
      <c r="H408">
        <f>IFERROR(VLOOKUP(D408,'Average Points per Game'!B$1:H$30, 3, FALSE), "")</f>
        <v>24.7</v>
      </c>
      <c r="I408" s="1">
        <v>10.4</v>
      </c>
      <c r="J408" s="1">
        <v>12</v>
      </c>
      <c r="K408" s="1">
        <v>9</v>
      </c>
      <c r="L408" s="1">
        <v>11.2</v>
      </c>
      <c r="N408" s="1">
        <v>13.7</v>
      </c>
      <c r="O408" s="1">
        <v>14.8</v>
      </c>
      <c r="P408" s="1">
        <v>24.1</v>
      </c>
      <c r="Q408" s="1">
        <v>19.5</v>
      </c>
      <c r="R408" s="1">
        <v>19.8</v>
      </c>
      <c r="S408" s="1">
        <v>24.4</v>
      </c>
      <c r="T408" s="1">
        <v>17.600000000000001</v>
      </c>
      <c r="U408" s="1">
        <v>8</v>
      </c>
    </row>
    <row r="409" spans="1:21" x14ac:dyDescent="0.3">
      <c r="A409" t="s">
        <v>1038</v>
      </c>
      <c r="B409" t="s">
        <v>1006</v>
      </c>
      <c r="C409" t="s">
        <v>1</v>
      </c>
      <c r="D409" t="s">
        <v>126</v>
      </c>
      <c r="E409" t="str">
        <f>IFERROR(VLOOKUP(D409, 'Week Schedule'!A$1:B$28, 2, FALSE), "BYE")</f>
        <v>BYE</v>
      </c>
      <c r="F409" s="1">
        <f>IFERROR(VLOOKUP(E409, DST!B$1:J$33, 9, FALSE), 0)</f>
        <v>0</v>
      </c>
      <c r="G409">
        <f t="shared" si="6"/>
        <v>14.3</v>
      </c>
      <c r="H409">
        <f>IFERROR(VLOOKUP(D409,'Average Points per Game'!B$1:H$30, 3, FALSE), "")</f>
        <v>19.7</v>
      </c>
      <c r="L409" s="1">
        <v>15</v>
      </c>
      <c r="M409" s="1">
        <v>26.6</v>
      </c>
      <c r="N409" s="1">
        <v>14.7</v>
      </c>
      <c r="P409" s="1">
        <v>0</v>
      </c>
      <c r="Q409" s="1">
        <v>4.0999999999999996</v>
      </c>
      <c r="R409" s="1">
        <v>13.9</v>
      </c>
    </row>
    <row r="410" spans="1:21" x14ac:dyDescent="0.3">
      <c r="A410" t="s">
        <v>712</v>
      </c>
      <c r="B410" t="s">
        <v>726</v>
      </c>
      <c r="C410" t="s">
        <v>6</v>
      </c>
      <c r="D410" t="s">
        <v>15</v>
      </c>
      <c r="E410" t="str">
        <f>IFERROR(VLOOKUP(D410, 'Week Schedule'!A$1:B$28, 2, FALSE), "BYE")</f>
        <v>DAL</v>
      </c>
      <c r="F410" s="1">
        <f>IFERROR(VLOOKUP(E410, DST!B$1:J$33, 9, FALSE), 0)</f>
        <v>2.6766666666666659</v>
      </c>
      <c r="G410">
        <f t="shared" si="6"/>
        <v>15.399999999999999</v>
      </c>
      <c r="H410">
        <f>IFERROR(VLOOKUP(D410,'Average Points per Game'!B$1:H$30, 3, FALSE), "")</f>
        <v>33</v>
      </c>
      <c r="I410" s="1">
        <v>5.3</v>
      </c>
      <c r="J410" s="1">
        <v>3.1</v>
      </c>
      <c r="K410" s="1">
        <v>8.9</v>
      </c>
      <c r="L410" s="1">
        <v>23.2</v>
      </c>
      <c r="M410" s="1">
        <v>16.399999999999999</v>
      </c>
      <c r="N410" s="1">
        <v>14.4</v>
      </c>
      <c r="O410" s="1">
        <v>7.3</v>
      </c>
      <c r="P410" s="1">
        <v>11.4</v>
      </c>
      <c r="Q410" s="1">
        <v>26.7</v>
      </c>
      <c r="R410" s="1">
        <v>22.4</v>
      </c>
      <c r="S410" s="1">
        <v>19.3</v>
      </c>
      <c r="U410" s="1">
        <v>19</v>
      </c>
    </row>
    <row r="411" spans="1:21" x14ac:dyDescent="0.3">
      <c r="A411" t="s">
        <v>727</v>
      </c>
      <c r="B411" t="s">
        <v>732</v>
      </c>
      <c r="C411" t="s">
        <v>14</v>
      </c>
      <c r="D411" t="s">
        <v>74</v>
      </c>
      <c r="E411" t="str">
        <f>IFERROR(VLOOKUP(D411, 'Week Schedule'!A$1:B$28, 2, FALSE), "BYE")</f>
        <v>NO</v>
      </c>
      <c r="F411" s="1">
        <f>IFERROR(VLOOKUP(E411, DST!B$1:J$33, 9, FALSE), 0)</f>
        <v>0.2266666666666648</v>
      </c>
      <c r="G411">
        <f t="shared" si="6"/>
        <v>14.5</v>
      </c>
      <c r="H411" t="str">
        <f>IFERROR(VLOOKUP(D411,'Average Points per Game'!B$1:H$30, 3, FALSE), "")</f>
        <v/>
      </c>
      <c r="I411" s="1">
        <v>11.6</v>
      </c>
      <c r="J411" s="1">
        <v>28.7</v>
      </c>
      <c r="K411" s="1">
        <v>28.2</v>
      </c>
      <c r="L411" s="1">
        <v>23.1</v>
      </c>
      <c r="O411" s="1">
        <v>8.1</v>
      </c>
      <c r="P411" s="1">
        <v>14.1</v>
      </c>
      <c r="Q411" s="1">
        <v>14.9</v>
      </c>
      <c r="R411" s="1">
        <v>10.8</v>
      </c>
      <c r="T411" s="1">
        <v>12.4</v>
      </c>
      <c r="U411" s="1">
        <v>15.3</v>
      </c>
    </row>
    <row r="412" spans="1:21" x14ac:dyDescent="0.3">
      <c r="A412" t="s">
        <v>753</v>
      </c>
      <c r="B412" t="s">
        <v>736</v>
      </c>
      <c r="C412" t="s">
        <v>14</v>
      </c>
      <c r="D412" t="s">
        <v>28</v>
      </c>
      <c r="E412" t="str">
        <f>IFERROR(VLOOKUP(D412, 'Week Schedule'!A$1:B$28, 2, FALSE), "BYE")</f>
        <v>MIN</v>
      </c>
      <c r="F412" s="1">
        <f>IFERROR(VLOOKUP(E412, DST!B$1:J$33, 9, FALSE), 0)</f>
        <v>-2.3233333333333341</v>
      </c>
      <c r="G412">
        <f t="shared" si="6"/>
        <v>12.1</v>
      </c>
      <c r="H412">
        <f>IFERROR(VLOOKUP(D412,'Average Points per Game'!B$1:H$30, 3, FALSE), "")</f>
        <v>12</v>
      </c>
      <c r="I412" s="1">
        <v>2.5</v>
      </c>
      <c r="J412" s="1">
        <v>17.8</v>
      </c>
      <c r="K412" s="1">
        <v>14.6</v>
      </c>
      <c r="L412" s="1">
        <v>8.6</v>
      </c>
      <c r="M412" s="1">
        <v>31.5</v>
      </c>
      <c r="N412" s="1">
        <v>6.8</v>
      </c>
      <c r="O412" s="1">
        <v>9.6</v>
      </c>
      <c r="P412" s="1">
        <v>18.600000000000001</v>
      </c>
      <c r="Q412" s="1">
        <v>19.8</v>
      </c>
      <c r="R412" s="1">
        <v>14.6</v>
      </c>
      <c r="S412" s="1">
        <v>4.7</v>
      </c>
      <c r="U412" s="1">
        <v>5</v>
      </c>
    </row>
    <row r="413" spans="1:21" x14ac:dyDescent="0.3">
      <c r="A413" t="s">
        <v>789</v>
      </c>
      <c r="B413" t="s">
        <v>776</v>
      </c>
      <c r="C413" t="s">
        <v>14</v>
      </c>
      <c r="D413" t="s">
        <v>22</v>
      </c>
      <c r="E413" t="str">
        <f>IFERROR(VLOOKUP(D413, 'Week Schedule'!A$1:B$28, 2, FALSE), "BYE")</f>
        <v>ARI</v>
      </c>
      <c r="F413" s="1">
        <f>IFERROR(VLOOKUP(E413, DST!B$1:J$33, 9, FALSE), 0)</f>
        <v>-0.67333333333333378</v>
      </c>
      <c r="G413">
        <f t="shared" si="6"/>
        <v>12.3</v>
      </c>
      <c r="H413">
        <f>IFERROR(VLOOKUP(D413,'Average Points per Game'!B$1:H$30, 3, FALSE), "")</f>
        <v>20.7</v>
      </c>
      <c r="I413" s="1">
        <v>5.9</v>
      </c>
      <c r="J413" s="1">
        <v>28.9</v>
      </c>
      <c r="K413" s="1">
        <v>20.399999999999999</v>
      </c>
      <c r="L413" s="1">
        <v>15.4</v>
      </c>
      <c r="M413" s="1">
        <v>7.5</v>
      </c>
      <c r="N413" s="1">
        <v>7.8</v>
      </c>
      <c r="O413" s="1">
        <v>19.899999999999999</v>
      </c>
      <c r="S413" s="1">
        <v>14</v>
      </c>
      <c r="T413" s="1">
        <v>9.9</v>
      </c>
      <c r="U413" s="1">
        <v>10.6</v>
      </c>
    </row>
    <row r="414" spans="1:21" x14ac:dyDescent="0.3">
      <c r="A414" t="s">
        <v>1126</v>
      </c>
      <c r="B414" t="s">
        <v>1112</v>
      </c>
      <c r="C414" t="s">
        <v>1</v>
      </c>
      <c r="D414" t="s">
        <v>97</v>
      </c>
      <c r="E414" t="str">
        <f>IFERROR(VLOOKUP(D414, 'Week Schedule'!A$1:B$28, 2, FALSE), "BYE")</f>
        <v>JAC</v>
      </c>
      <c r="F414" s="1">
        <f>IFERROR(VLOOKUP(E414, DST!B$1:J$33, 9, FALSE), 0)</f>
        <v>2.6766666666666659</v>
      </c>
      <c r="G414">
        <f t="shared" si="6"/>
        <v>14.7</v>
      </c>
      <c r="H414">
        <f>IFERROR(VLOOKUP(D414,'Average Points per Game'!B$1:H$30, 3, FALSE), "")</f>
        <v>21.3</v>
      </c>
      <c r="L414" s="1">
        <v>3.4</v>
      </c>
      <c r="O414" s="1">
        <v>10.9</v>
      </c>
      <c r="P414" s="1">
        <v>21.5</v>
      </c>
      <c r="Q414" s="1">
        <v>18.5</v>
      </c>
    </row>
    <row r="415" spans="1:21" x14ac:dyDescent="0.3">
      <c r="A415" t="s">
        <v>704</v>
      </c>
      <c r="B415" t="s">
        <v>713</v>
      </c>
      <c r="C415" t="s">
        <v>14</v>
      </c>
      <c r="D415" t="s">
        <v>54</v>
      </c>
      <c r="E415" t="str">
        <f>IFERROR(VLOOKUP(D415, 'Week Schedule'!A$1:B$28, 2, FALSE), "BYE")</f>
        <v>BYE</v>
      </c>
      <c r="F415" s="1">
        <f>IFERROR(VLOOKUP(E415, DST!B$1:J$33, 9, FALSE), 0)</f>
        <v>0</v>
      </c>
      <c r="G415">
        <f t="shared" si="6"/>
        <v>15</v>
      </c>
      <c r="H415">
        <f>IFERROR(VLOOKUP(D415,'Average Points per Game'!B$1:H$30, 3, FALSE), "")</f>
        <v>36</v>
      </c>
      <c r="I415" s="1">
        <v>7.8</v>
      </c>
      <c r="J415" s="1">
        <v>3.6</v>
      </c>
      <c r="K415" s="1">
        <v>13.8</v>
      </c>
      <c r="L415" s="1">
        <v>15</v>
      </c>
      <c r="M415" s="1">
        <v>5.2</v>
      </c>
      <c r="N415" s="1">
        <v>15.3</v>
      </c>
      <c r="O415" s="1">
        <v>0</v>
      </c>
      <c r="P415" s="1">
        <v>17.100000000000001</v>
      </c>
      <c r="Q415" s="1">
        <v>23.3</v>
      </c>
      <c r="R415" s="1">
        <v>19</v>
      </c>
      <c r="S415" s="1">
        <v>14.8</v>
      </c>
      <c r="T415" s="1">
        <v>29.7</v>
      </c>
      <c r="U415" s="1">
        <v>16.2</v>
      </c>
    </row>
    <row r="416" spans="1:21" x14ac:dyDescent="0.3">
      <c r="A416" t="s">
        <v>783</v>
      </c>
      <c r="B416" t="s">
        <v>794</v>
      </c>
      <c r="C416" t="s">
        <v>6</v>
      </c>
      <c r="D416" t="s">
        <v>126</v>
      </c>
      <c r="E416" t="str">
        <f>IFERROR(VLOOKUP(D416, 'Week Schedule'!A$1:B$28, 2, FALSE), "BYE")</f>
        <v>BYE</v>
      </c>
      <c r="F416" s="1">
        <f>IFERROR(VLOOKUP(E416, DST!B$1:J$33, 9, FALSE), 0)</f>
        <v>0</v>
      </c>
      <c r="G416">
        <f t="shared" si="6"/>
        <v>14.85</v>
      </c>
      <c r="H416">
        <f>IFERROR(VLOOKUP(D416,'Average Points per Game'!B$1:H$30, 3, FALSE), "")</f>
        <v>19.7</v>
      </c>
      <c r="I416" s="1">
        <v>10.8</v>
      </c>
      <c r="J416" s="1">
        <v>15.5</v>
      </c>
      <c r="K416" s="1">
        <v>26.5</v>
      </c>
      <c r="L416" s="1">
        <v>19.8</v>
      </c>
      <c r="P416" s="1">
        <v>18.7</v>
      </c>
      <c r="Q416" s="1">
        <v>8.9</v>
      </c>
      <c r="R416" s="1">
        <v>14.2</v>
      </c>
      <c r="S416" s="1">
        <v>7</v>
      </c>
      <c r="T416" s="1">
        <v>3.5</v>
      </c>
      <c r="U416" s="1">
        <v>17.3</v>
      </c>
    </row>
    <row r="417" spans="1:21" x14ac:dyDescent="0.3">
      <c r="A417" t="s">
        <v>739</v>
      </c>
      <c r="B417" t="s">
        <v>730</v>
      </c>
      <c r="C417" t="s">
        <v>6</v>
      </c>
      <c r="D417" t="s">
        <v>97</v>
      </c>
      <c r="E417" t="str">
        <f>IFERROR(VLOOKUP(D417, 'Week Schedule'!A$1:B$28, 2, FALSE), "BYE")</f>
        <v>JAC</v>
      </c>
      <c r="F417" s="1">
        <f>IFERROR(VLOOKUP(E417, DST!B$1:J$33, 9, FALSE), 0)</f>
        <v>2.6766666666666659</v>
      </c>
      <c r="G417">
        <f t="shared" si="6"/>
        <v>14.95</v>
      </c>
      <c r="H417">
        <f>IFERROR(VLOOKUP(D417,'Average Points per Game'!B$1:H$30, 3, FALSE), "")</f>
        <v>21.3</v>
      </c>
      <c r="I417" s="1">
        <v>18.399999999999999</v>
      </c>
      <c r="J417" s="1">
        <v>15.2</v>
      </c>
      <c r="K417" s="1">
        <v>5.9</v>
      </c>
      <c r="L417" s="1">
        <v>18.8</v>
      </c>
      <c r="N417" s="1">
        <v>17.8</v>
      </c>
      <c r="O417" s="1">
        <v>8.5</v>
      </c>
      <c r="P417" s="1">
        <v>14.7</v>
      </c>
      <c r="Q417" s="1">
        <v>18.399999999999999</v>
      </c>
      <c r="R417" s="1">
        <v>10.3</v>
      </c>
      <c r="S417" s="1">
        <v>4.9000000000000004</v>
      </c>
      <c r="T417" s="1">
        <v>21.9</v>
      </c>
      <c r="U417" s="1">
        <v>8.8000000000000007</v>
      </c>
    </row>
    <row r="418" spans="1:21" x14ac:dyDescent="0.3">
      <c r="A418" t="s">
        <v>755</v>
      </c>
      <c r="B418" t="s">
        <v>750</v>
      </c>
      <c r="C418" t="s">
        <v>6</v>
      </c>
      <c r="D418" t="s">
        <v>135</v>
      </c>
      <c r="E418" t="str">
        <f>IFERROR(VLOOKUP(D418, 'Week Schedule'!A$1:B$28, 2, FALSE), "BYE")</f>
        <v>BYE</v>
      </c>
      <c r="F418" s="1">
        <f>IFERROR(VLOOKUP(E418, DST!B$1:J$33, 9, FALSE), 0)</f>
        <v>0</v>
      </c>
      <c r="G418">
        <f t="shared" si="6"/>
        <v>12.65</v>
      </c>
      <c r="H418" t="str">
        <f>IFERROR(VLOOKUP(D418,'Average Points per Game'!B$1:H$30, 3, FALSE), "")</f>
        <v/>
      </c>
      <c r="I418" s="1">
        <v>21.6</v>
      </c>
      <c r="J418" s="1">
        <v>17</v>
      </c>
      <c r="K418" s="1">
        <v>0.3</v>
      </c>
      <c r="L418" s="1">
        <v>8.1999999999999993</v>
      </c>
      <c r="M418" s="1">
        <v>19.2</v>
      </c>
      <c r="O418" s="1">
        <v>4.5</v>
      </c>
      <c r="P418" s="1">
        <v>23.5</v>
      </c>
      <c r="Q418" s="1">
        <v>22.4</v>
      </c>
      <c r="R418" s="1">
        <v>8.6999999999999993</v>
      </c>
      <c r="S418" s="1">
        <v>12.9</v>
      </c>
      <c r="T418" s="1">
        <v>3.3</v>
      </c>
      <c r="U418" s="1">
        <v>12.4</v>
      </c>
    </row>
    <row r="419" spans="1:21" x14ac:dyDescent="0.3">
      <c r="A419" t="s">
        <v>1522</v>
      </c>
      <c r="B419" t="s">
        <v>734</v>
      </c>
      <c r="C419" t="s">
        <v>1</v>
      </c>
      <c r="D419" t="s">
        <v>52</v>
      </c>
      <c r="E419" t="str">
        <f>IFERROR(VLOOKUP(D419, 'Week Schedule'!A$1:B$28, 2, FALSE), "BYE")</f>
        <v>TEN</v>
      </c>
      <c r="F419" s="1">
        <f>IFERROR(VLOOKUP(E419, DST!B$1:J$33, 9, FALSE), 0)</f>
        <v>2.3766666666666652</v>
      </c>
      <c r="G419">
        <f t="shared" si="6"/>
        <v>14.9</v>
      </c>
      <c r="H419">
        <f>IFERROR(VLOOKUP(D419,'Average Points per Game'!B$1:H$30, 3, FALSE), "")</f>
        <v>11</v>
      </c>
      <c r="I419" s="1">
        <v>11.3</v>
      </c>
      <c r="J419" s="1">
        <v>13.3</v>
      </c>
      <c r="K419" s="1">
        <v>10.4</v>
      </c>
      <c r="L419" s="1">
        <v>14.8</v>
      </c>
      <c r="M419" s="1">
        <v>22.2</v>
      </c>
      <c r="N419" s="1">
        <v>18.100000000000001</v>
      </c>
      <c r="O419" s="1">
        <v>15</v>
      </c>
      <c r="P419" s="1">
        <v>24.3</v>
      </c>
      <c r="Q419" s="1">
        <v>21.6</v>
      </c>
      <c r="U419" s="1">
        <v>1.2</v>
      </c>
    </row>
    <row r="420" spans="1:21" x14ac:dyDescent="0.3">
      <c r="A420" t="s">
        <v>710</v>
      </c>
      <c r="B420" t="s">
        <v>716</v>
      </c>
      <c r="C420" t="s">
        <v>1</v>
      </c>
      <c r="D420" t="s">
        <v>30</v>
      </c>
      <c r="E420" t="str">
        <f>IFERROR(VLOOKUP(D420, 'Week Schedule'!A$1:B$28, 2, FALSE), "BYE")</f>
        <v>MIA</v>
      </c>
      <c r="F420" s="1">
        <f>IFERROR(VLOOKUP(E420, DST!B$1:J$33, 9, FALSE), 0)</f>
        <v>-0.37333333333333485</v>
      </c>
      <c r="G420">
        <f t="shared" si="6"/>
        <v>15.05</v>
      </c>
      <c r="H420">
        <f>IFERROR(VLOOKUP(D420,'Average Points per Game'!B$1:H$30, 3, FALSE), "")</f>
        <v>18</v>
      </c>
      <c r="I420" s="1">
        <v>9.6</v>
      </c>
      <c r="J420" s="1">
        <v>15.1</v>
      </c>
      <c r="K420" s="1">
        <v>21</v>
      </c>
      <c r="L420" s="1">
        <v>11.6</v>
      </c>
      <c r="M420" s="1">
        <v>14.8</v>
      </c>
      <c r="N420" s="1">
        <v>18.8</v>
      </c>
      <c r="O420" s="1">
        <v>15</v>
      </c>
      <c r="P420" s="1">
        <v>17.3</v>
      </c>
      <c r="Q420" s="1">
        <v>20.3</v>
      </c>
      <c r="R420" s="1">
        <v>4</v>
      </c>
      <c r="S420" s="1">
        <v>16.100000000000001</v>
      </c>
      <c r="U420" s="1">
        <v>15</v>
      </c>
    </row>
    <row r="421" spans="1:21" x14ac:dyDescent="0.3">
      <c r="A421" t="s">
        <v>822</v>
      </c>
      <c r="B421" t="s">
        <v>823</v>
      </c>
      <c r="C421" t="s">
        <v>14</v>
      </c>
      <c r="D421" t="s">
        <v>38</v>
      </c>
      <c r="E421" t="str">
        <f>IFERROR(VLOOKUP(D421, 'Week Schedule'!A$1:B$28, 2, FALSE), "BYE")</f>
        <v>GB</v>
      </c>
      <c r="F421" s="1">
        <f>IFERROR(VLOOKUP(E421, DST!B$1:J$33, 9, FALSE), 0)</f>
        <v>-1.4733333333333345</v>
      </c>
      <c r="G421">
        <f t="shared" si="6"/>
        <v>13.100000000000001</v>
      </c>
      <c r="H421">
        <f>IFERROR(VLOOKUP(D421,'Average Points per Game'!B$1:H$30, 3, FALSE), "")</f>
        <v>33</v>
      </c>
      <c r="I421" s="1">
        <v>24.4</v>
      </c>
      <c r="J421" s="1">
        <v>14.4</v>
      </c>
      <c r="K421" s="1">
        <v>1.2</v>
      </c>
      <c r="L421" s="1">
        <v>16</v>
      </c>
      <c r="N421" s="1">
        <v>17.7</v>
      </c>
      <c r="O421" s="1">
        <v>0.6</v>
      </c>
      <c r="R421" s="1">
        <v>8.3000000000000007</v>
      </c>
      <c r="S421" s="1">
        <v>22.6</v>
      </c>
      <c r="T421" s="1">
        <v>11.8</v>
      </c>
      <c r="U421" s="1">
        <v>9.6</v>
      </c>
    </row>
    <row r="422" spans="1:21" x14ac:dyDescent="0.3">
      <c r="A422" t="s">
        <v>787</v>
      </c>
      <c r="B422" t="s">
        <v>813</v>
      </c>
      <c r="C422" t="s">
        <v>1</v>
      </c>
      <c r="D422" t="s">
        <v>135</v>
      </c>
      <c r="E422" t="str">
        <f>IFERROR(VLOOKUP(D422, 'Week Schedule'!A$1:B$28, 2, FALSE), "BYE")</f>
        <v>BYE</v>
      </c>
      <c r="F422" s="1">
        <f>IFERROR(VLOOKUP(E422, DST!B$1:J$33, 9, FALSE), 0)</f>
        <v>0</v>
      </c>
      <c r="G422">
        <f t="shared" si="6"/>
        <v>16.100000000000001</v>
      </c>
      <c r="H422" t="str">
        <f>IFERROR(VLOOKUP(D422,'Average Points per Game'!B$1:H$30, 3, FALSE), "")</f>
        <v/>
      </c>
      <c r="K422" s="1">
        <v>2.1</v>
      </c>
      <c r="M422" s="1">
        <v>0</v>
      </c>
      <c r="N422" s="1">
        <v>21.5</v>
      </c>
      <c r="O422" s="1">
        <v>20.8</v>
      </c>
      <c r="P422" s="1">
        <v>11.5</v>
      </c>
      <c r="Q422" s="1">
        <v>17.7</v>
      </c>
      <c r="R422" s="1">
        <v>12.8</v>
      </c>
      <c r="S422" s="1">
        <v>19</v>
      </c>
      <c r="T422" s="1">
        <v>14.5</v>
      </c>
      <c r="U422" s="1">
        <v>20.399999999999999</v>
      </c>
    </row>
    <row r="423" spans="1:21" x14ac:dyDescent="0.3">
      <c r="A423" t="s">
        <v>1524</v>
      </c>
      <c r="B423" t="s">
        <v>798</v>
      </c>
      <c r="C423" t="s">
        <v>1</v>
      </c>
      <c r="D423" t="s">
        <v>79</v>
      </c>
      <c r="E423" t="str">
        <f>IFERROR(VLOOKUP(D423, 'Week Schedule'!A$1:B$28, 2, FALSE), "BYE")</f>
        <v>CIN</v>
      </c>
      <c r="F423" s="1">
        <f>IFERROR(VLOOKUP(E423, DST!B$1:J$33, 9, FALSE), 0)</f>
        <v>2.6766666666666659</v>
      </c>
      <c r="G423">
        <f t="shared" si="6"/>
        <v>15.25</v>
      </c>
      <c r="H423">
        <f>IFERROR(VLOOKUP(D423,'Average Points per Game'!B$1:H$30, 3, FALSE), "")</f>
        <v>23.7</v>
      </c>
      <c r="I423" s="1">
        <v>11.5</v>
      </c>
      <c r="J423" s="1">
        <v>14.9</v>
      </c>
      <c r="K423" s="1">
        <v>29.9</v>
      </c>
      <c r="L423" s="1">
        <v>16.7</v>
      </c>
      <c r="M423" s="1">
        <v>18.399999999999999</v>
      </c>
      <c r="N423" s="1">
        <v>5.2</v>
      </c>
      <c r="P423" s="1">
        <v>15.6</v>
      </c>
      <c r="Q423" s="1">
        <v>12.3</v>
      </c>
    </row>
    <row r="424" spans="1:21" x14ac:dyDescent="0.3">
      <c r="A424" t="s">
        <v>729</v>
      </c>
      <c r="B424" t="s">
        <v>728</v>
      </c>
      <c r="C424" t="s">
        <v>6</v>
      </c>
      <c r="D424" t="s">
        <v>72</v>
      </c>
      <c r="E424" t="str">
        <f>IFERROR(VLOOKUP(D424, 'Week Schedule'!A$1:B$28, 2, FALSE), "BYE")</f>
        <v>SF</v>
      </c>
      <c r="F424" s="1">
        <f>IFERROR(VLOOKUP(E424, DST!B$1:J$33, 9, FALSE), 0)</f>
        <v>0.82666666666666622</v>
      </c>
      <c r="G424">
        <f t="shared" si="6"/>
        <v>11.85</v>
      </c>
      <c r="H424">
        <f>IFERROR(VLOOKUP(D424,'Average Points per Game'!B$1:H$30, 3, FALSE), "")</f>
        <v>22</v>
      </c>
      <c r="I424" s="1">
        <v>5</v>
      </c>
      <c r="J424" s="1">
        <v>8.1999999999999993</v>
      </c>
      <c r="K424" s="1">
        <v>6.2</v>
      </c>
      <c r="L424" s="1">
        <v>29.5</v>
      </c>
      <c r="M424" s="1">
        <v>20</v>
      </c>
      <c r="N424" s="1">
        <v>21.9</v>
      </c>
      <c r="P424" s="1">
        <v>18.899999999999999</v>
      </c>
      <c r="Q424" s="1">
        <v>14.2</v>
      </c>
      <c r="R424" s="1">
        <v>7.5</v>
      </c>
      <c r="S424" s="1">
        <v>16.399999999999999</v>
      </c>
      <c r="T424" s="1">
        <v>9.5</v>
      </c>
      <c r="U424" s="1">
        <v>9.4</v>
      </c>
    </row>
    <row r="425" spans="1:21" x14ac:dyDescent="0.3">
      <c r="A425" t="s">
        <v>678</v>
      </c>
      <c r="B425" t="s">
        <v>683</v>
      </c>
      <c r="C425" t="s">
        <v>6</v>
      </c>
      <c r="D425" t="s">
        <v>32</v>
      </c>
      <c r="E425" t="str">
        <f>IFERROR(VLOOKUP(D425, 'Week Schedule'!A$1:B$28, 2, FALSE), "BYE")</f>
        <v>BUF</v>
      </c>
      <c r="F425" s="1">
        <f>IFERROR(VLOOKUP(E425, DST!B$1:J$33, 9, FALSE), 0)</f>
        <v>-2.1233333333333348</v>
      </c>
      <c r="G425">
        <f t="shared" si="6"/>
        <v>15.35</v>
      </c>
      <c r="H425">
        <f>IFERROR(VLOOKUP(D425,'Average Points per Game'!B$1:H$30, 3, FALSE), "")</f>
        <v>23</v>
      </c>
      <c r="I425" s="1">
        <v>14.4</v>
      </c>
      <c r="J425" s="1">
        <v>15.2</v>
      </c>
      <c r="K425" s="1">
        <v>31.6</v>
      </c>
      <c r="L425" s="1">
        <v>20.399999999999999</v>
      </c>
      <c r="M425" s="1">
        <v>15.5</v>
      </c>
      <c r="O425" s="1">
        <v>19.600000000000001</v>
      </c>
      <c r="P425" s="1">
        <v>22.6</v>
      </c>
      <c r="Q425" s="1">
        <v>10.5</v>
      </c>
      <c r="R425" s="1">
        <v>11.2</v>
      </c>
      <c r="S425" s="1">
        <v>8.6</v>
      </c>
      <c r="T425" s="1">
        <v>11.2</v>
      </c>
      <c r="U425" s="1">
        <v>18.3</v>
      </c>
    </row>
    <row r="426" spans="1:21" x14ac:dyDescent="0.3">
      <c r="A426" t="s">
        <v>861</v>
      </c>
      <c r="B426" t="s">
        <v>825</v>
      </c>
      <c r="C426" t="s">
        <v>14</v>
      </c>
      <c r="D426" t="s">
        <v>19</v>
      </c>
      <c r="E426" t="str">
        <f>IFERROR(VLOOKUP(D426, 'Week Schedule'!A$1:B$28, 2, FALSE), "BYE")</f>
        <v>CAR</v>
      </c>
      <c r="F426" s="1">
        <f>IFERROR(VLOOKUP(E426, DST!B$1:J$33, 9, FALSE), 0)</f>
        <v>3.7766666666666655</v>
      </c>
      <c r="G426">
        <f t="shared" si="6"/>
        <v>15.4</v>
      </c>
      <c r="H426">
        <f>IFERROR(VLOOKUP(D426,'Average Points per Game'!B$1:H$30, 3, FALSE), "")</f>
        <v>29</v>
      </c>
      <c r="I426" s="1">
        <v>15.4</v>
      </c>
      <c r="J426" s="1">
        <v>20.6</v>
      </c>
      <c r="K426" s="1">
        <v>14.9</v>
      </c>
      <c r="N426" s="1">
        <v>15.4</v>
      </c>
      <c r="O426" s="1">
        <v>0.8</v>
      </c>
      <c r="P426" s="1">
        <v>20.5</v>
      </c>
      <c r="Q426" s="1">
        <v>18.7</v>
      </c>
      <c r="R426" s="1">
        <v>3.4</v>
      </c>
      <c r="S426" s="1">
        <v>6.9</v>
      </c>
    </row>
    <row r="427" spans="1:21" x14ac:dyDescent="0.3">
      <c r="A427" t="s">
        <v>664</v>
      </c>
      <c r="B427" t="s">
        <v>673</v>
      </c>
      <c r="C427" t="s">
        <v>6</v>
      </c>
      <c r="D427" t="s">
        <v>108</v>
      </c>
      <c r="E427" t="str">
        <f>IFERROR(VLOOKUP(D427, 'Week Schedule'!A$1:B$28, 2, FALSE), "BYE")</f>
        <v>NYJ</v>
      </c>
      <c r="F427" s="1">
        <f>IFERROR(VLOOKUP(E427, DST!B$1:J$33, 9, FALSE), 0)</f>
        <v>0</v>
      </c>
      <c r="G427">
        <f t="shared" si="6"/>
        <v>20.55</v>
      </c>
      <c r="H427">
        <f>IFERROR(VLOOKUP(D427,'Average Points per Game'!B$1:H$30, 3, FALSE), "")</f>
        <v>28.3</v>
      </c>
      <c r="I427" s="1">
        <v>23</v>
      </c>
      <c r="J427" s="1">
        <v>29.5</v>
      </c>
      <c r="K427" s="1">
        <v>8.8000000000000007</v>
      </c>
      <c r="L427" s="1">
        <v>5.9</v>
      </c>
      <c r="M427" s="1">
        <v>2.7</v>
      </c>
      <c r="O427" s="1">
        <v>10.5</v>
      </c>
      <c r="P427" s="1">
        <v>26.7</v>
      </c>
      <c r="Q427" s="1">
        <v>32.1</v>
      </c>
      <c r="R427" s="1">
        <v>10.199999999999999</v>
      </c>
      <c r="S427" s="1">
        <v>20.5</v>
      </c>
      <c r="T427" s="1">
        <v>20.6</v>
      </c>
      <c r="U427" s="1">
        <v>21</v>
      </c>
    </row>
    <row r="428" spans="1:21" x14ac:dyDescent="0.3">
      <c r="A428" t="s">
        <v>668</v>
      </c>
      <c r="B428" t="s">
        <v>667</v>
      </c>
      <c r="C428" t="s">
        <v>1</v>
      </c>
      <c r="D428" t="s">
        <v>38</v>
      </c>
      <c r="E428" t="str">
        <f>IFERROR(VLOOKUP(D428, 'Week Schedule'!A$1:B$28, 2, FALSE), "BYE")</f>
        <v>GB</v>
      </c>
      <c r="F428" s="1">
        <f>IFERROR(VLOOKUP(E428, DST!B$1:J$33, 9, FALSE), 0)</f>
        <v>-1.4733333333333345</v>
      </c>
      <c r="G428">
        <f t="shared" si="6"/>
        <v>15.55</v>
      </c>
      <c r="H428">
        <f>IFERROR(VLOOKUP(D428,'Average Points per Game'!B$1:H$30, 3, FALSE), "")</f>
        <v>33</v>
      </c>
      <c r="I428" s="1">
        <v>12.4</v>
      </c>
      <c r="J428" s="1">
        <v>10.8</v>
      </c>
      <c r="K428" s="1">
        <v>15.6</v>
      </c>
      <c r="L428" s="1">
        <v>27.2</v>
      </c>
      <c r="N428" s="1">
        <v>25.1</v>
      </c>
      <c r="O428" s="1">
        <v>18.8</v>
      </c>
      <c r="P428" s="1">
        <v>15.5</v>
      </c>
      <c r="Q428" s="1">
        <v>9.6</v>
      </c>
      <c r="R428" s="1">
        <v>12.8</v>
      </c>
      <c r="S428" s="1">
        <v>34.6</v>
      </c>
      <c r="T428" s="1">
        <v>10.8</v>
      </c>
      <c r="U428" s="1">
        <v>16.899999999999999</v>
      </c>
    </row>
    <row r="429" spans="1:21" x14ac:dyDescent="0.3">
      <c r="A429" t="s">
        <v>1170</v>
      </c>
      <c r="B429" t="s">
        <v>1195</v>
      </c>
      <c r="C429" t="s">
        <v>6</v>
      </c>
      <c r="D429" t="s">
        <v>26</v>
      </c>
      <c r="E429" t="str">
        <f>IFERROR(VLOOKUP(D429, 'Week Schedule'!A$1:B$28, 2, FALSE), "BYE")</f>
        <v>CHI</v>
      </c>
      <c r="F429" s="1">
        <f>IFERROR(VLOOKUP(E429, DST!B$1:J$33, 9, FALSE), 0)</f>
        <v>-1.4733333333333345</v>
      </c>
      <c r="G429">
        <f t="shared" si="6"/>
        <v>11.649999999999999</v>
      </c>
      <c r="H429">
        <f>IFERROR(VLOOKUP(D429,'Average Points per Game'!B$1:H$30, 3, FALSE), "")</f>
        <v>12.3</v>
      </c>
      <c r="R429" s="1">
        <v>16.7</v>
      </c>
      <c r="S429" s="1">
        <v>14.6</v>
      </c>
      <c r="T429" s="1">
        <v>7.8</v>
      </c>
      <c r="U429" s="1">
        <v>8.6999999999999993</v>
      </c>
    </row>
    <row r="430" spans="1:21" x14ac:dyDescent="0.3">
      <c r="A430" t="s">
        <v>688</v>
      </c>
      <c r="B430" t="s">
        <v>685</v>
      </c>
      <c r="C430" t="s">
        <v>6</v>
      </c>
      <c r="D430" t="s">
        <v>38</v>
      </c>
      <c r="E430" t="str">
        <f>IFERROR(VLOOKUP(D430, 'Week Schedule'!A$1:B$28, 2, FALSE), "BYE")</f>
        <v>GB</v>
      </c>
      <c r="F430" s="1">
        <f>IFERROR(VLOOKUP(E430, DST!B$1:J$33, 9, FALSE), 0)</f>
        <v>-1.4733333333333345</v>
      </c>
      <c r="G430">
        <f t="shared" si="6"/>
        <v>15.850000000000001</v>
      </c>
      <c r="H430">
        <f>IFERROR(VLOOKUP(D430,'Average Points per Game'!B$1:H$30, 3, FALSE), "")</f>
        <v>33</v>
      </c>
      <c r="I430" s="1">
        <v>16.3</v>
      </c>
      <c r="J430" s="1">
        <v>17</v>
      </c>
      <c r="K430" s="1">
        <v>21.2</v>
      </c>
      <c r="L430" s="1">
        <v>15</v>
      </c>
      <c r="N430" s="1">
        <v>21</v>
      </c>
      <c r="O430" s="1">
        <v>8</v>
      </c>
      <c r="P430" s="1">
        <v>14.9</v>
      </c>
      <c r="Q430" s="1">
        <v>12.6</v>
      </c>
      <c r="R430" s="1">
        <v>12.6</v>
      </c>
      <c r="S430" s="1">
        <v>24.5</v>
      </c>
      <c r="T430" s="1">
        <v>16.3</v>
      </c>
      <c r="U430" s="1">
        <v>15.4</v>
      </c>
    </row>
    <row r="431" spans="1:21" x14ac:dyDescent="0.3">
      <c r="A431" t="s">
        <v>682</v>
      </c>
      <c r="B431" t="s">
        <v>705</v>
      </c>
      <c r="C431" t="s">
        <v>66</v>
      </c>
      <c r="D431" t="s">
        <v>67</v>
      </c>
      <c r="E431" t="str">
        <f>IFERROR(VLOOKUP(D431, 'Week Schedule'!A$1:B$28, 2, FALSE), "BYE")</f>
        <v>TB</v>
      </c>
      <c r="F431" s="1">
        <f>IFERROR(VLOOKUP(E431, DST!B$1:J$33, 9, FALSE), 0)</f>
        <v>0.87666666666666515</v>
      </c>
      <c r="G431">
        <f t="shared" si="6"/>
        <v>15.8</v>
      </c>
      <c r="H431">
        <f>IFERROR(VLOOKUP(D431,'Average Points per Game'!B$1:H$30, 3, FALSE), "")</f>
        <v>18.3</v>
      </c>
      <c r="I431" s="1">
        <v>11.8</v>
      </c>
      <c r="J431" s="1">
        <v>18.8</v>
      </c>
      <c r="K431" s="1">
        <v>7.1</v>
      </c>
      <c r="L431" s="1">
        <v>5.0999999999999996</v>
      </c>
      <c r="M431" s="1">
        <v>23.7</v>
      </c>
      <c r="N431" s="1">
        <v>16.100000000000001</v>
      </c>
      <c r="O431" s="1">
        <v>19.3</v>
      </c>
      <c r="P431" s="1">
        <v>10.8</v>
      </c>
      <c r="Q431" s="1">
        <v>15.5</v>
      </c>
      <c r="S431" s="1">
        <v>31.3</v>
      </c>
      <c r="T431" s="1">
        <v>7.8</v>
      </c>
      <c r="U431" s="1">
        <v>30.2</v>
      </c>
    </row>
    <row r="432" spans="1:21" x14ac:dyDescent="0.3">
      <c r="A432" t="s">
        <v>676</v>
      </c>
      <c r="B432" t="s">
        <v>691</v>
      </c>
      <c r="C432" t="s">
        <v>14</v>
      </c>
      <c r="D432" t="s">
        <v>10</v>
      </c>
      <c r="E432" t="str">
        <f>IFERROR(VLOOKUP(D432, 'Week Schedule'!A$1:B$28, 2, FALSE), "BYE")</f>
        <v>BYE</v>
      </c>
      <c r="F432" s="1">
        <f>IFERROR(VLOOKUP(E432, DST!B$1:J$33, 9, FALSE), 0)</f>
        <v>0</v>
      </c>
      <c r="G432">
        <f t="shared" si="6"/>
        <v>16.3</v>
      </c>
      <c r="H432">
        <f>IFERROR(VLOOKUP(D432,'Average Points per Game'!B$1:H$30, 3, FALSE), "")</f>
        <v>28.7</v>
      </c>
      <c r="I432" s="1">
        <v>3.7</v>
      </c>
      <c r="J432" s="1">
        <v>8.1999999999999993</v>
      </c>
      <c r="K432" s="1">
        <v>20</v>
      </c>
      <c r="L432" s="1">
        <v>18.2</v>
      </c>
      <c r="M432" s="1">
        <v>13.4</v>
      </c>
      <c r="N432" s="1">
        <v>23.3</v>
      </c>
      <c r="O432" s="1">
        <v>15.8</v>
      </c>
      <c r="P432" s="1">
        <v>17.5</v>
      </c>
      <c r="Q432" s="1">
        <v>15.9</v>
      </c>
      <c r="R432" s="1">
        <v>16.3</v>
      </c>
      <c r="S432" s="1">
        <v>2</v>
      </c>
      <c r="T432" s="1">
        <v>21.2</v>
      </c>
      <c r="U432" s="1">
        <v>27.3</v>
      </c>
    </row>
    <row r="433" spans="1:21" x14ac:dyDescent="0.3">
      <c r="A433" t="s">
        <v>765</v>
      </c>
      <c r="B433" t="s">
        <v>768</v>
      </c>
      <c r="C433" t="s">
        <v>14</v>
      </c>
      <c r="D433" t="s">
        <v>19</v>
      </c>
      <c r="E433" t="str">
        <f>IFERROR(VLOOKUP(D433, 'Week Schedule'!A$1:B$28, 2, FALSE), "BYE")</f>
        <v>CAR</v>
      </c>
      <c r="F433" s="1">
        <f>IFERROR(VLOOKUP(E433, DST!B$1:J$33, 9, FALSE), 0)</f>
        <v>3.7766666666666655</v>
      </c>
      <c r="G433">
        <f t="shared" si="6"/>
        <v>15.9</v>
      </c>
      <c r="H433">
        <f>IFERROR(VLOOKUP(D433,'Average Points per Game'!B$1:H$30, 3, FALSE), "")</f>
        <v>29</v>
      </c>
      <c r="I433" s="1">
        <v>22.9</v>
      </c>
      <c r="N433" s="1">
        <v>23.6</v>
      </c>
      <c r="O433" s="1">
        <v>19.899999999999999</v>
      </c>
      <c r="P433" s="1">
        <v>13.4</v>
      </c>
      <c r="Q433" s="1">
        <v>5.6</v>
      </c>
      <c r="R433" s="1">
        <v>15.9</v>
      </c>
      <c r="S433" s="1">
        <v>11.5</v>
      </c>
      <c r="T433" s="1">
        <v>22.9</v>
      </c>
      <c r="U433" s="1">
        <v>11.6</v>
      </c>
    </row>
    <row r="434" spans="1:21" x14ac:dyDescent="0.3">
      <c r="A434" t="s">
        <v>795</v>
      </c>
      <c r="B434" t="s">
        <v>762</v>
      </c>
      <c r="C434" t="s">
        <v>14</v>
      </c>
      <c r="D434" t="s">
        <v>126</v>
      </c>
      <c r="E434" t="str">
        <f>IFERROR(VLOOKUP(D434, 'Week Schedule'!A$1:B$28, 2, FALSE), "BYE")</f>
        <v>BYE</v>
      </c>
      <c r="F434" s="1">
        <f>IFERROR(VLOOKUP(E434, DST!B$1:J$33, 9, FALSE), 0)</f>
        <v>0</v>
      </c>
      <c r="G434">
        <f t="shared" si="6"/>
        <v>15.05</v>
      </c>
      <c r="H434">
        <f>IFERROR(VLOOKUP(D434,'Average Points per Game'!B$1:H$30, 3, FALSE), "")</f>
        <v>19.7</v>
      </c>
      <c r="K434" s="1">
        <v>5.2</v>
      </c>
      <c r="L434" s="1">
        <v>22.2</v>
      </c>
      <c r="M434" s="1">
        <v>15.9</v>
      </c>
      <c r="N434" s="1">
        <v>19.5</v>
      </c>
      <c r="O434" s="1">
        <v>1.3</v>
      </c>
      <c r="P434" s="1">
        <v>22.2</v>
      </c>
      <c r="Q434" s="1">
        <v>12</v>
      </c>
      <c r="R434" s="1">
        <v>14.2</v>
      </c>
      <c r="S434" s="1">
        <v>19.399999999999999</v>
      </c>
      <c r="T434" s="1">
        <v>5.7</v>
      </c>
    </row>
    <row r="435" spans="1:21" x14ac:dyDescent="0.3">
      <c r="A435" t="s">
        <v>853</v>
      </c>
      <c r="B435" t="s">
        <v>817</v>
      </c>
      <c r="C435" t="s">
        <v>1</v>
      </c>
      <c r="D435" t="s">
        <v>40</v>
      </c>
      <c r="E435" t="str">
        <f>IFERROR(VLOOKUP(D435, 'Week Schedule'!A$1:B$28, 2, FALSE), "BYE")</f>
        <v>CLE</v>
      </c>
      <c r="F435" s="1">
        <f>IFERROR(VLOOKUP(E435, DST!B$1:J$33, 9, FALSE), 0)</f>
        <v>1.3766666666666652</v>
      </c>
      <c r="G435">
        <f t="shared" si="6"/>
        <v>11.9</v>
      </c>
      <c r="H435">
        <f>IFERROR(VLOOKUP(D435,'Average Points per Game'!B$1:H$30, 3, FALSE), "")</f>
        <v>27</v>
      </c>
      <c r="I435" s="1">
        <v>11.9</v>
      </c>
      <c r="J435" s="1">
        <v>11.4</v>
      </c>
      <c r="K435" s="1">
        <v>19.399999999999999</v>
      </c>
      <c r="L435" s="1">
        <v>32</v>
      </c>
      <c r="M435" s="1">
        <v>15.9</v>
      </c>
      <c r="N435" s="1">
        <v>23.7</v>
      </c>
      <c r="S435" s="1">
        <v>1.7</v>
      </c>
      <c r="T435" s="1">
        <v>2.6</v>
      </c>
      <c r="U435" s="1">
        <v>0.7</v>
      </c>
    </row>
    <row r="436" spans="1:21" x14ac:dyDescent="0.3">
      <c r="A436" t="s">
        <v>1221</v>
      </c>
      <c r="B436" t="s">
        <v>1235</v>
      </c>
      <c r="C436" t="s">
        <v>6</v>
      </c>
      <c r="D436" t="s">
        <v>87</v>
      </c>
      <c r="E436" t="str">
        <f>IFERROR(VLOOKUP(D436, 'Week Schedule'!A$1:B$28, 2, FALSE), "BYE")</f>
        <v>LAC</v>
      </c>
      <c r="F436" s="1">
        <f>IFERROR(VLOOKUP(E436, DST!B$1:J$33, 9, FALSE), 0)</f>
        <v>-3.6233333333333348</v>
      </c>
      <c r="G436">
        <f t="shared" si="6"/>
        <v>15.8</v>
      </c>
      <c r="H436">
        <f>IFERROR(VLOOKUP(D436,'Average Points per Game'!B$1:H$30, 3, FALSE), "")</f>
        <v>23.3</v>
      </c>
      <c r="I436" s="1">
        <v>15.8</v>
      </c>
      <c r="J436" s="1">
        <v>16.100000000000001</v>
      </c>
      <c r="U436" s="1">
        <v>5.9</v>
      </c>
    </row>
    <row r="437" spans="1:21" x14ac:dyDescent="0.3">
      <c r="A437" t="s">
        <v>1012</v>
      </c>
      <c r="B437" t="s">
        <v>982</v>
      </c>
      <c r="C437" t="s">
        <v>14</v>
      </c>
      <c r="D437" t="s">
        <v>8</v>
      </c>
      <c r="E437" t="str">
        <f>IFERROR(VLOOKUP(D437, 'Week Schedule'!A$1:B$28, 2, FALSE), "BYE")</f>
        <v>NYG</v>
      </c>
      <c r="F437" s="1">
        <f>IFERROR(VLOOKUP(E437, DST!B$1:J$33, 9, FALSE), 0)</f>
        <v>0.17666666666666586</v>
      </c>
      <c r="G437">
        <f t="shared" si="6"/>
        <v>16</v>
      </c>
      <c r="H437">
        <f>IFERROR(VLOOKUP(D437,'Average Points per Game'!B$1:H$30, 3, FALSE), "")</f>
        <v>23</v>
      </c>
      <c r="I437" s="1">
        <v>16.3</v>
      </c>
      <c r="J437" s="1">
        <v>20.9</v>
      </c>
      <c r="K437" s="1">
        <v>0</v>
      </c>
      <c r="L437" s="1">
        <v>15.7</v>
      </c>
      <c r="M437" s="1">
        <v>18.600000000000001</v>
      </c>
      <c r="N437" s="1">
        <v>8.3000000000000007</v>
      </c>
    </row>
    <row r="438" spans="1:21" x14ac:dyDescent="0.3">
      <c r="A438" t="s">
        <v>719</v>
      </c>
      <c r="B438" t="s">
        <v>724</v>
      </c>
      <c r="C438" t="s">
        <v>6</v>
      </c>
      <c r="D438" t="s">
        <v>24</v>
      </c>
      <c r="E438" t="str">
        <f>IFERROR(VLOOKUP(D438, 'Week Schedule'!A$1:B$28, 2, FALSE), "BYE")</f>
        <v>SEA</v>
      </c>
      <c r="F438" s="1">
        <f>IFERROR(VLOOKUP(E438, DST!B$1:J$33, 9, FALSE), 0)</f>
        <v>-0.42333333333333378</v>
      </c>
      <c r="G438">
        <f t="shared" si="6"/>
        <v>14.9</v>
      </c>
      <c r="H438">
        <f>IFERROR(VLOOKUP(D438,'Average Points per Game'!B$1:H$30, 3, FALSE), "")</f>
        <v>19.7</v>
      </c>
      <c r="I438" s="1">
        <v>19.3</v>
      </c>
      <c r="J438" s="1">
        <v>19.399999999999999</v>
      </c>
      <c r="K438" s="1">
        <v>3.5</v>
      </c>
      <c r="L438" s="1">
        <v>18.3</v>
      </c>
      <c r="M438" s="1">
        <v>14</v>
      </c>
      <c r="N438" s="1">
        <v>6.6</v>
      </c>
      <c r="O438" s="1">
        <v>17.2</v>
      </c>
      <c r="P438" s="1">
        <v>14.9</v>
      </c>
      <c r="Q438" s="1">
        <v>14.9</v>
      </c>
      <c r="R438" s="1">
        <v>22.3</v>
      </c>
      <c r="T438" s="1">
        <v>9.9</v>
      </c>
      <c r="U438" s="1">
        <v>11.1</v>
      </c>
    </row>
    <row r="439" spans="1:21" x14ac:dyDescent="0.3">
      <c r="A439" t="s">
        <v>769</v>
      </c>
      <c r="B439" t="s">
        <v>810</v>
      </c>
      <c r="C439" t="s">
        <v>1</v>
      </c>
      <c r="D439" t="s">
        <v>108</v>
      </c>
      <c r="E439" t="str">
        <f>IFERROR(VLOOKUP(D439, 'Week Schedule'!A$1:B$28, 2, FALSE), "BYE")</f>
        <v>NYJ</v>
      </c>
      <c r="F439" s="1">
        <f>IFERROR(VLOOKUP(E439, DST!B$1:J$33, 9, FALSE), 0)</f>
        <v>0</v>
      </c>
      <c r="G439">
        <f t="shared" si="6"/>
        <v>18.05</v>
      </c>
      <c r="H439">
        <f>IFERROR(VLOOKUP(D439,'Average Points per Game'!B$1:H$30, 3, FALSE), "")</f>
        <v>28.3</v>
      </c>
      <c r="I439" s="1">
        <v>18.600000000000001</v>
      </c>
      <c r="J439" s="1">
        <v>8.5</v>
      </c>
      <c r="P439" s="1">
        <v>14.7</v>
      </c>
      <c r="Q439" s="1">
        <v>17.5</v>
      </c>
      <c r="R439" s="1">
        <v>9.1999999999999993</v>
      </c>
      <c r="S439" s="1">
        <v>23.5</v>
      </c>
      <c r="T439" s="1">
        <v>28.5</v>
      </c>
      <c r="U439" s="1">
        <v>25.2</v>
      </c>
    </row>
    <row r="440" spans="1:21" x14ac:dyDescent="0.3">
      <c r="A440" t="s">
        <v>680</v>
      </c>
      <c r="B440" t="s">
        <v>669</v>
      </c>
      <c r="C440" t="s">
        <v>14</v>
      </c>
      <c r="D440" t="s">
        <v>79</v>
      </c>
      <c r="E440" t="str">
        <f>IFERROR(VLOOKUP(D440, 'Week Schedule'!A$1:B$28, 2, FALSE), "BYE")</f>
        <v>CIN</v>
      </c>
      <c r="F440" s="1">
        <f>IFERROR(VLOOKUP(E440, DST!B$1:J$33, 9, FALSE), 0)</f>
        <v>2.6766666666666659</v>
      </c>
      <c r="G440">
        <f t="shared" si="6"/>
        <v>16.149999999999999</v>
      </c>
      <c r="H440">
        <f>IFERROR(VLOOKUP(D440,'Average Points per Game'!B$1:H$30, 3, FALSE), "")</f>
        <v>23.7</v>
      </c>
      <c r="I440" s="1">
        <v>13.6</v>
      </c>
      <c r="J440" s="1">
        <v>19</v>
      </c>
      <c r="K440" s="1">
        <v>8.6999999999999993</v>
      </c>
      <c r="L440" s="1">
        <v>23.6</v>
      </c>
      <c r="M440" s="1">
        <v>11.4</v>
      </c>
      <c r="N440" s="1">
        <v>16.100000000000001</v>
      </c>
      <c r="P440" s="1">
        <v>39.6</v>
      </c>
      <c r="Q440" s="1">
        <v>16.2</v>
      </c>
      <c r="R440" s="1">
        <v>8.4</v>
      </c>
      <c r="S440" s="1">
        <v>18.600000000000001</v>
      </c>
      <c r="T440" s="1">
        <v>16.8</v>
      </c>
      <c r="U440" s="1">
        <v>5.9</v>
      </c>
    </row>
    <row r="441" spans="1:21" x14ac:dyDescent="0.3">
      <c r="A441" t="s">
        <v>775</v>
      </c>
      <c r="B441" t="s">
        <v>782</v>
      </c>
      <c r="C441" t="s">
        <v>1</v>
      </c>
      <c r="D441" t="s">
        <v>8</v>
      </c>
      <c r="E441" t="str">
        <f>IFERROR(VLOOKUP(D441, 'Week Schedule'!A$1:B$28, 2, FALSE), "BYE")</f>
        <v>NYG</v>
      </c>
      <c r="F441" s="1">
        <f>IFERROR(VLOOKUP(E441, DST!B$1:J$33, 9, FALSE), 0)</f>
        <v>0.17666666666666586</v>
      </c>
      <c r="G441">
        <f t="shared" si="6"/>
        <v>14.6</v>
      </c>
      <c r="H441">
        <f>IFERROR(VLOOKUP(D441,'Average Points per Game'!B$1:H$30, 3, FALSE), "")</f>
        <v>23</v>
      </c>
      <c r="I441" s="1">
        <v>21.3</v>
      </c>
      <c r="J441" s="1">
        <v>22.8</v>
      </c>
      <c r="K441" s="1">
        <v>9</v>
      </c>
      <c r="L441" s="1">
        <v>9.1</v>
      </c>
      <c r="M441" s="1">
        <v>13.6</v>
      </c>
      <c r="Q441" s="1">
        <v>13.4</v>
      </c>
      <c r="R441" s="1">
        <v>20.5</v>
      </c>
      <c r="S441" s="1">
        <v>18.7</v>
      </c>
      <c r="U441" s="1">
        <v>14.6</v>
      </c>
    </row>
    <row r="442" spans="1:21" x14ac:dyDescent="0.3">
      <c r="A442" t="s">
        <v>652</v>
      </c>
      <c r="B442" t="s">
        <v>657</v>
      </c>
      <c r="C442" t="s">
        <v>6</v>
      </c>
      <c r="D442" t="s">
        <v>28</v>
      </c>
      <c r="E442" t="str">
        <f>IFERROR(VLOOKUP(D442, 'Week Schedule'!A$1:B$28, 2, FALSE), "BYE")</f>
        <v>MIN</v>
      </c>
      <c r="F442" s="1">
        <f>IFERROR(VLOOKUP(E442, DST!B$1:J$33, 9, FALSE), 0)</f>
        <v>-2.3233333333333341</v>
      </c>
      <c r="G442">
        <f t="shared" si="6"/>
        <v>18.850000000000001</v>
      </c>
      <c r="H442">
        <f>IFERROR(VLOOKUP(D442,'Average Points per Game'!B$1:H$30, 3, FALSE), "")</f>
        <v>12</v>
      </c>
      <c r="I442" s="1">
        <v>16.100000000000001</v>
      </c>
      <c r="J442" s="1">
        <v>16.2</v>
      </c>
      <c r="K442" s="1">
        <v>13.2</v>
      </c>
      <c r="L442" s="1">
        <v>11.4</v>
      </c>
      <c r="M442" s="1">
        <v>10.7</v>
      </c>
      <c r="N442" s="1">
        <v>25.5</v>
      </c>
      <c r="O442" s="1">
        <v>23.3</v>
      </c>
      <c r="P442" s="1">
        <v>23.6</v>
      </c>
      <c r="Q442" s="1">
        <v>21.5</v>
      </c>
      <c r="R442" s="1">
        <v>29.4</v>
      </c>
      <c r="S442" s="1">
        <v>10.3</v>
      </c>
      <c r="U442" s="1">
        <v>25.5</v>
      </c>
    </row>
    <row r="443" spans="1:21" x14ac:dyDescent="0.3">
      <c r="A443" t="s">
        <v>660</v>
      </c>
      <c r="B443" t="s">
        <v>659</v>
      </c>
      <c r="C443" t="s">
        <v>1</v>
      </c>
      <c r="D443" t="s">
        <v>87</v>
      </c>
      <c r="E443" t="str">
        <f>IFERROR(VLOOKUP(D443, 'Week Schedule'!A$1:B$28, 2, FALSE), "BYE")</f>
        <v>LAC</v>
      </c>
      <c r="F443" s="1">
        <f>IFERROR(VLOOKUP(E443, DST!B$1:J$33, 9, FALSE), 0)</f>
        <v>-3.6233333333333348</v>
      </c>
      <c r="G443">
        <f t="shared" si="6"/>
        <v>16.55</v>
      </c>
      <c r="H443">
        <f>IFERROR(VLOOKUP(D443,'Average Points per Game'!B$1:H$30, 3, FALSE), "")</f>
        <v>23.3</v>
      </c>
      <c r="I443" s="1">
        <v>16.100000000000001</v>
      </c>
      <c r="J443" s="1">
        <v>14.9</v>
      </c>
      <c r="K443" s="1">
        <v>17.399999999999999</v>
      </c>
      <c r="L443" s="1">
        <v>14</v>
      </c>
      <c r="M443" s="1">
        <v>14.4</v>
      </c>
      <c r="O443" s="1">
        <v>14.1</v>
      </c>
      <c r="P443" s="1">
        <v>19.2</v>
      </c>
      <c r="Q443" s="1">
        <v>24.5</v>
      </c>
      <c r="R443" s="1">
        <v>16.5</v>
      </c>
      <c r="S443" s="1">
        <v>17.8</v>
      </c>
      <c r="T443" s="1">
        <v>28.8</v>
      </c>
      <c r="U443" s="1">
        <v>16.600000000000001</v>
      </c>
    </row>
    <row r="444" spans="1:21" x14ac:dyDescent="0.3">
      <c r="A444" t="s">
        <v>843</v>
      </c>
      <c r="B444" t="s">
        <v>806</v>
      </c>
      <c r="C444" t="s">
        <v>14</v>
      </c>
      <c r="D444" t="s">
        <v>47</v>
      </c>
      <c r="E444" t="str">
        <f>IFERROR(VLOOKUP(D444, 'Week Schedule'!A$1:B$28, 2, FALSE), "BYE")</f>
        <v>BYE</v>
      </c>
      <c r="F444" s="1">
        <f>IFERROR(VLOOKUP(E444, DST!B$1:J$33, 9, FALSE), 0)</f>
        <v>0</v>
      </c>
      <c r="G444">
        <f t="shared" si="6"/>
        <v>16.350000000000001</v>
      </c>
      <c r="H444">
        <f>IFERROR(VLOOKUP(D444,'Average Points per Game'!B$1:H$30, 3, FALSE), "")</f>
        <v>28</v>
      </c>
      <c r="I444" s="1">
        <v>21.9</v>
      </c>
      <c r="J444" s="1">
        <v>7.7</v>
      </c>
      <c r="K444" s="1">
        <v>19.899999999999999</v>
      </c>
      <c r="L444" s="1">
        <v>18.5</v>
      </c>
      <c r="M444" s="1">
        <v>14.2</v>
      </c>
      <c r="N444" s="1">
        <v>19.7</v>
      </c>
      <c r="O444" s="1">
        <v>7.3</v>
      </c>
      <c r="P444" s="1">
        <v>12.7</v>
      </c>
    </row>
    <row r="445" spans="1:21" x14ac:dyDescent="0.3">
      <c r="A445" t="s">
        <v>708</v>
      </c>
      <c r="B445" t="s">
        <v>687</v>
      </c>
      <c r="C445" t="s">
        <v>6</v>
      </c>
      <c r="D445" t="s">
        <v>57</v>
      </c>
      <c r="E445" t="str">
        <f>IFERROR(VLOOKUP(D445, 'Week Schedule'!A$1:B$28, 2, FALSE), "BYE")</f>
        <v>PHI</v>
      </c>
      <c r="F445" s="1">
        <f>IFERROR(VLOOKUP(E445, DST!B$1:J$33, 9, FALSE), 0)</f>
        <v>-2.3733333333333348</v>
      </c>
      <c r="G445">
        <f t="shared" si="6"/>
        <v>15.15</v>
      </c>
      <c r="H445" t="str">
        <f>IFERROR(VLOOKUP(D445,'Average Points per Game'!B$1:H$30, 3, FALSE), "")</f>
        <v/>
      </c>
      <c r="I445" s="1">
        <v>1.4</v>
      </c>
      <c r="J445" s="1">
        <v>11.6</v>
      </c>
      <c r="K445" s="1">
        <v>27.9</v>
      </c>
      <c r="L445" s="1">
        <v>22.1</v>
      </c>
      <c r="M445" s="1">
        <v>17.5</v>
      </c>
      <c r="N445" s="1">
        <v>15.3</v>
      </c>
      <c r="O445" s="1">
        <v>11.2</v>
      </c>
      <c r="P445" s="1">
        <v>9.1</v>
      </c>
      <c r="Q445" s="1">
        <v>21.2</v>
      </c>
      <c r="R445" s="1">
        <v>24.9</v>
      </c>
      <c r="T445" s="1">
        <v>15</v>
      </c>
      <c r="U445" s="1">
        <v>2.2999999999999998</v>
      </c>
    </row>
    <row r="446" spans="1:21" x14ac:dyDescent="0.3">
      <c r="A446" t="s">
        <v>816</v>
      </c>
      <c r="B446" t="s">
        <v>844</v>
      </c>
      <c r="C446" t="s">
        <v>14</v>
      </c>
      <c r="D446" t="s">
        <v>15</v>
      </c>
      <c r="E446" t="str">
        <f>IFERROR(VLOOKUP(D446, 'Week Schedule'!A$1:B$28, 2, FALSE), "BYE")</f>
        <v>DAL</v>
      </c>
      <c r="F446" s="1">
        <f>IFERROR(VLOOKUP(E446, DST!B$1:J$33, 9, FALSE), 0)</f>
        <v>2.6766666666666659</v>
      </c>
      <c r="G446">
        <f t="shared" si="6"/>
        <v>17.899999999999999</v>
      </c>
      <c r="H446">
        <f>IFERROR(VLOOKUP(D446,'Average Points per Game'!B$1:H$30, 3, FALSE), "")</f>
        <v>33</v>
      </c>
      <c r="K446" s="1">
        <v>6.9</v>
      </c>
      <c r="L446" s="1">
        <v>12</v>
      </c>
      <c r="M446" s="1">
        <v>29.3</v>
      </c>
      <c r="N446" s="1">
        <v>14.7</v>
      </c>
      <c r="O446" s="1">
        <v>18.2</v>
      </c>
      <c r="S446" s="1">
        <v>29.8</v>
      </c>
      <c r="U446" s="1">
        <v>17.899999999999999</v>
      </c>
    </row>
    <row r="447" spans="1:21" x14ac:dyDescent="0.3">
      <c r="A447" t="s">
        <v>897</v>
      </c>
      <c r="B447" t="s">
        <v>988</v>
      </c>
      <c r="C447" t="s">
        <v>1</v>
      </c>
      <c r="D447" t="s">
        <v>40</v>
      </c>
      <c r="E447" t="str">
        <f>IFERROR(VLOOKUP(D447, 'Week Schedule'!A$1:B$28, 2, FALSE), "BYE")</f>
        <v>CLE</v>
      </c>
      <c r="F447" s="1">
        <f>IFERROR(VLOOKUP(E447, DST!B$1:J$33, 9, FALSE), 0)</f>
        <v>1.3766666666666652</v>
      </c>
      <c r="G447">
        <f t="shared" si="6"/>
        <v>16.450000000000003</v>
      </c>
      <c r="H447">
        <f>IFERROR(VLOOKUP(D447,'Average Points per Game'!B$1:H$30, 3, FALSE), "")</f>
        <v>27</v>
      </c>
      <c r="O447" s="1">
        <v>24.9</v>
      </c>
      <c r="P447" s="1">
        <v>13.8</v>
      </c>
      <c r="R447" s="1">
        <v>19.100000000000001</v>
      </c>
      <c r="S447" s="1">
        <v>7.3</v>
      </c>
      <c r="T447" s="1">
        <v>13.8</v>
      </c>
      <c r="U447" s="1">
        <v>27.9</v>
      </c>
    </row>
    <row r="448" spans="1:21" x14ac:dyDescent="0.3">
      <c r="A448" t="s">
        <v>644</v>
      </c>
      <c r="B448" t="s">
        <v>641</v>
      </c>
      <c r="C448" t="s">
        <v>6</v>
      </c>
      <c r="D448" t="s">
        <v>2</v>
      </c>
      <c r="E448" t="str">
        <f>IFERROR(VLOOKUP(D448, 'Week Schedule'!A$1:B$28, 2, FALSE), "BYE")</f>
        <v>BYE</v>
      </c>
      <c r="F448" s="1">
        <f>IFERROR(VLOOKUP(E448, DST!B$1:J$33, 9, FALSE), 0)</f>
        <v>0</v>
      </c>
      <c r="G448">
        <f t="shared" si="6"/>
        <v>16.600000000000001</v>
      </c>
      <c r="H448">
        <f>IFERROR(VLOOKUP(D448,'Average Points per Game'!B$1:H$30, 3, FALSE), "")</f>
        <v>21.7</v>
      </c>
      <c r="I448" s="1">
        <v>10.6</v>
      </c>
      <c r="J448" s="1">
        <v>16.600000000000001</v>
      </c>
      <c r="K448" s="1">
        <v>30.4</v>
      </c>
      <c r="L448" s="1">
        <v>35.9</v>
      </c>
      <c r="M448" s="1">
        <v>16.600000000000001</v>
      </c>
      <c r="N448" s="1">
        <v>25.2</v>
      </c>
      <c r="O448" s="1">
        <v>25.2</v>
      </c>
      <c r="P448" s="1">
        <v>14.7</v>
      </c>
      <c r="Q448" s="1">
        <v>26.3</v>
      </c>
      <c r="R448" s="1">
        <v>14.1</v>
      </c>
      <c r="S448" s="1">
        <v>10.5</v>
      </c>
      <c r="T448" s="1">
        <v>14</v>
      </c>
      <c r="U448" s="1">
        <v>14.1</v>
      </c>
    </row>
    <row r="449" spans="1:21" x14ac:dyDescent="0.3">
      <c r="A449" t="s">
        <v>694</v>
      </c>
      <c r="B449" t="s">
        <v>699</v>
      </c>
      <c r="C449" t="s">
        <v>6</v>
      </c>
      <c r="D449" t="s">
        <v>12</v>
      </c>
      <c r="E449" t="str">
        <f>IFERROR(VLOOKUP(D449, 'Week Schedule'!A$1:B$28, 2, FALSE), "BYE")</f>
        <v>LAR</v>
      </c>
      <c r="F449" s="1">
        <f>IFERROR(VLOOKUP(E449, DST!B$1:J$33, 9, FALSE), 0)</f>
        <v>0.62666666666666515</v>
      </c>
      <c r="G449">
        <f t="shared" si="6"/>
        <v>17.899999999999999</v>
      </c>
      <c r="H449">
        <f>IFERROR(VLOOKUP(D449,'Average Points per Game'!B$1:H$30, 3, FALSE), "")</f>
        <v>31.7</v>
      </c>
      <c r="I449" s="1">
        <v>13.3</v>
      </c>
      <c r="J449" s="1">
        <v>28.5</v>
      </c>
      <c r="K449" s="1">
        <v>18.7</v>
      </c>
      <c r="L449" s="1">
        <v>5.8</v>
      </c>
      <c r="M449" s="1">
        <v>17.899999999999999</v>
      </c>
      <c r="O449" s="1">
        <v>9.1999999999999993</v>
      </c>
      <c r="P449" s="1">
        <v>28.3</v>
      </c>
      <c r="Q449" s="1">
        <v>11.9</v>
      </c>
      <c r="R449" s="1">
        <v>15.5</v>
      </c>
      <c r="S449" s="1">
        <v>19.7</v>
      </c>
      <c r="U449" s="1">
        <v>19</v>
      </c>
    </row>
    <row r="450" spans="1:21" x14ac:dyDescent="0.3">
      <c r="A450" t="s">
        <v>725</v>
      </c>
      <c r="B450" t="s">
        <v>722</v>
      </c>
      <c r="C450" t="s">
        <v>6</v>
      </c>
      <c r="D450" t="s">
        <v>22</v>
      </c>
      <c r="E450" t="str">
        <f>IFERROR(VLOOKUP(D450, 'Week Schedule'!A$1:B$28, 2, FALSE), "BYE")</f>
        <v>ARI</v>
      </c>
      <c r="F450" s="1">
        <f>IFERROR(VLOOKUP(E450, DST!B$1:J$33, 9, FALSE), 0)</f>
        <v>-0.67333333333333378</v>
      </c>
      <c r="G450">
        <f t="shared" ref="G450:G479" si="7">IF(COUNT(I450:U450)&gt;=3,MEDIAN(I450:U450),AVERAGE(I450:U450))</f>
        <v>14.25</v>
      </c>
      <c r="H450">
        <f>IFERROR(VLOOKUP(D450,'Average Points per Game'!B$1:H$30, 3, FALSE), "")</f>
        <v>20.7</v>
      </c>
      <c r="I450" s="1">
        <v>18.899999999999999</v>
      </c>
      <c r="L450" s="1">
        <v>33.6</v>
      </c>
      <c r="M450" s="1">
        <v>14.6</v>
      </c>
      <c r="N450" s="1">
        <v>20.9</v>
      </c>
      <c r="O450" s="1">
        <v>23.3</v>
      </c>
      <c r="P450" s="1">
        <v>8.5</v>
      </c>
      <c r="Q450" s="1">
        <v>13.7</v>
      </c>
      <c r="S450" s="1">
        <v>13.9</v>
      </c>
      <c r="T450" s="1">
        <v>13.3</v>
      </c>
      <c r="U450" s="1">
        <v>6.6</v>
      </c>
    </row>
    <row r="451" spans="1:21" x14ac:dyDescent="0.3">
      <c r="A451" t="s">
        <v>749</v>
      </c>
      <c r="B451" t="s">
        <v>766</v>
      </c>
      <c r="C451" t="s">
        <v>14</v>
      </c>
      <c r="D451" t="s">
        <v>47</v>
      </c>
      <c r="E451" t="str">
        <f>IFERROR(VLOOKUP(D451, 'Week Schedule'!A$1:B$28, 2, FALSE), "BYE")</f>
        <v>BYE</v>
      </c>
      <c r="F451" s="1">
        <f>IFERROR(VLOOKUP(E451, DST!B$1:J$33, 9, FALSE), 0)</f>
        <v>0</v>
      </c>
      <c r="G451">
        <f t="shared" si="7"/>
        <v>18.799999999999997</v>
      </c>
      <c r="H451">
        <f>IFERROR(VLOOKUP(D451,'Average Points per Game'!B$1:H$30, 3, FALSE), "")</f>
        <v>28</v>
      </c>
      <c r="I451" s="1">
        <v>17.7</v>
      </c>
      <c r="J451" s="1">
        <v>27.5</v>
      </c>
      <c r="K451" s="1">
        <v>12.6</v>
      </c>
      <c r="L451" s="1">
        <v>33.1</v>
      </c>
      <c r="M451" s="1">
        <v>15.8</v>
      </c>
      <c r="S451" s="1">
        <v>9.4</v>
      </c>
      <c r="T451" s="1">
        <v>20.2</v>
      </c>
      <c r="U451" s="1">
        <v>19.899999999999999</v>
      </c>
    </row>
    <row r="452" spans="1:21" x14ac:dyDescent="0.3">
      <c r="A452" t="s">
        <v>845</v>
      </c>
      <c r="B452" t="s">
        <v>819</v>
      </c>
      <c r="C452" t="s">
        <v>6</v>
      </c>
      <c r="D452" t="s">
        <v>87</v>
      </c>
      <c r="E452" t="str">
        <f>IFERROR(VLOOKUP(D452, 'Week Schedule'!A$1:B$28, 2, FALSE), "BYE")</f>
        <v>LAC</v>
      </c>
      <c r="F452" s="1">
        <f>IFERROR(VLOOKUP(E452, DST!B$1:J$33, 9, FALSE), 0)</f>
        <v>-3.6233333333333348</v>
      </c>
      <c r="G452">
        <f t="shared" si="7"/>
        <v>13.3</v>
      </c>
      <c r="H452">
        <f>IFERROR(VLOOKUP(D452,'Average Points per Game'!B$1:H$30, 3, FALSE), "")</f>
        <v>23.3</v>
      </c>
      <c r="L452" s="1">
        <v>10.5</v>
      </c>
      <c r="M452" s="1">
        <v>18.7</v>
      </c>
      <c r="O452" s="1">
        <v>22.3</v>
      </c>
      <c r="P452" s="1">
        <v>13.3</v>
      </c>
      <c r="Q452" s="1">
        <v>18.7</v>
      </c>
      <c r="R452" s="1">
        <v>17</v>
      </c>
      <c r="S452" s="1">
        <v>6</v>
      </c>
      <c r="T452" s="1">
        <v>11.7</v>
      </c>
      <c r="U452" s="1">
        <v>3.5</v>
      </c>
    </row>
    <row r="453" spans="1:21" x14ac:dyDescent="0.3">
      <c r="A453" t="s">
        <v>791</v>
      </c>
      <c r="B453" t="s">
        <v>760</v>
      </c>
      <c r="C453" t="s">
        <v>14</v>
      </c>
      <c r="D453" t="s">
        <v>4</v>
      </c>
      <c r="E453" t="str">
        <f>IFERROR(VLOOKUP(D453, 'Week Schedule'!A$1:B$28, 2, FALSE), "BYE")</f>
        <v>LV</v>
      </c>
      <c r="F453" s="1">
        <f>IFERROR(VLOOKUP(E453, DST!B$1:J$33, 9, FALSE), 0)</f>
        <v>2.4266666666666659</v>
      </c>
      <c r="G453">
        <f t="shared" si="7"/>
        <v>15.4</v>
      </c>
      <c r="H453">
        <f>IFERROR(VLOOKUP(D453,'Average Points per Game'!B$1:H$30, 3, FALSE), "")</f>
        <v>25.3</v>
      </c>
      <c r="I453" s="1">
        <v>22.3</v>
      </c>
      <c r="J453" s="1">
        <v>24.7</v>
      </c>
      <c r="K453" s="1">
        <v>17.3</v>
      </c>
      <c r="L453" s="1">
        <v>12.9</v>
      </c>
      <c r="M453" s="1">
        <v>11.6</v>
      </c>
      <c r="N453" s="1">
        <v>35.5</v>
      </c>
      <c r="O453" s="1">
        <v>13.5</v>
      </c>
      <c r="T453" s="1">
        <v>0</v>
      </c>
    </row>
    <row r="454" spans="1:21" x14ac:dyDescent="0.3">
      <c r="A454" t="s">
        <v>648</v>
      </c>
      <c r="B454" t="s">
        <v>651</v>
      </c>
      <c r="C454" t="s">
        <v>6</v>
      </c>
      <c r="D454" t="s">
        <v>8</v>
      </c>
      <c r="E454" t="str">
        <f>IFERROR(VLOOKUP(D454, 'Week Schedule'!A$1:B$28, 2, FALSE), "BYE")</f>
        <v>NYG</v>
      </c>
      <c r="F454" s="1">
        <f>IFERROR(VLOOKUP(E454, DST!B$1:J$33, 9, FALSE), 0)</f>
        <v>0.17666666666666586</v>
      </c>
      <c r="G454">
        <f t="shared" si="7"/>
        <v>16.649999999999999</v>
      </c>
      <c r="H454">
        <f>IFERROR(VLOOKUP(D454,'Average Points per Game'!B$1:H$30, 3, FALSE), "")</f>
        <v>23</v>
      </c>
      <c r="I454" s="1">
        <v>22</v>
      </c>
      <c r="J454" s="1">
        <v>44</v>
      </c>
      <c r="K454" s="1">
        <v>15.7</v>
      </c>
      <c r="L454" s="1">
        <v>24.9</v>
      </c>
      <c r="M454" s="1">
        <v>12.6</v>
      </c>
      <c r="N454" s="1">
        <v>17.399999999999999</v>
      </c>
      <c r="O454" s="1">
        <v>8.4</v>
      </c>
      <c r="P454" s="1">
        <v>18.2</v>
      </c>
      <c r="Q454" s="1">
        <v>27.5</v>
      </c>
      <c r="R454" s="1">
        <v>15.9</v>
      </c>
      <c r="S454" s="1">
        <v>12.9</v>
      </c>
      <c r="U454" s="1">
        <v>15.9</v>
      </c>
    </row>
    <row r="455" spans="1:21" x14ac:dyDescent="0.3">
      <c r="A455" t="s">
        <v>696</v>
      </c>
      <c r="B455" t="s">
        <v>701</v>
      </c>
      <c r="C455" t="s">
        <v>14</v>
      </c>
      <c r="D455" t="s">
        <v>28</v>
      </c>
      <c r="E455" t="str">
        <f>IFERROR(VLOOKUP(D455, 'Week Schedule'!A$1:B$28, 2, FALSE), "BYE")</f>
        <v>MIN</v>
      </c>
      <c r="F455" s="1">
        <f>IFERROR(VLOOKUP(E455, DST!B$1:J$33, 9, FALSE), 0)</f>
        <v>-2.3233333333333341</v>
      </c>
      <c r="G455">
        <f t="shared" si="7"/>
        <v>17.350000000000001</v>
      </c>
      <c r="H455">
        <f>IFERROR(VLOOKUP(D455,'Average Points per Game'!B$1:H$30, 3, FALSE), "")</f>
        <v>12</v>
      </c>
      <c r="I455" s="1">
        <v>3.5</v>
      </c>
      <c r="J455" s="1">
        <v>17.399999999999999</v>
      </c>
      <c r="K455" s="1">
        <v>18.7</v>
      </c>
      <c r="L455" s="1">
        <v>12.4</v>
      </c>
      <c r="M455" s="1">
        <v>33.4</v>
      </c>
      <c r="N455" s="1">
        <v>19.399999999999999</v>
      </c>
      <c r="O455" s="1">
        <v>18.3</v>
      </c>
      <c r="P455" s="1">
        <v>7.4</v>
      </c>
      <c r="Q455" s="1">
        <v>10.7</v>
      </c>
      <c r="R455" s="1">
        <v>17.7</v>
      </c>
      <c r="S455" s="1">
        <v>9.1</v>
      </c>
      <c r="U455" s="1">
        <v>17.3</v>
      </c>
    </row>
    <row r="456" spans="1:21" x14ac:dyDescent="0.3">
      <c r="A456" t="s">
        <v>654</v>
      </c>
      <c r="B456" t="s">
        <v>653</v>
      </c>
      <c r="C456" t="s">
        <v>6</v>
      </c>
      <c r="D456" t="s">
        <v>38</v>
      </c>
      <c r="E456" t="str">
        <f>IFERROR(VLOOKUP(D456, 'Week Schedule'!A$1:B$28, 2, FALSE), "BYE")</f>
        <v>GB</v>
      </c>
      <c r="F456" s="1">
        <f>IFERROR(VLOOKUP(E456, DST!B$1:J$33, 9, FALSE), 0)</f>
        <v>-1.4733333333333345</v>
      </c>
      <c r="G456">
        <f t="shared" si="7"/>
        <v>17.5</v>
      </c>
      <c r="H456">
        <f>IFERROR(VLOOKUP(D456,'Average Points per Game'!B$1:H$30, 3, FALSE), "")</f>
        <v>33</v>
      </c>
      <c r="I456" s="1">
        <v>17.399999999999999</v>
      </c>
      <c r="J456" s="1">
        <v>17.600000000000001</v>
      </c>
      <c r="K456" s="1">
        <v>16.3</v>
      </c>
      <c r="L456" s="1">
        <v>19.8</v>
      </c>
      <c r="N456" s="1">
        <v>12.1</v>
      </c>
      <c r="O456" s="1">
        <v>32</v>
      </c>
      <c r="P456" s="1">
        <v>20.3</v>
      </c>
      <c r="Q456" s="1">
        <v>14.6</v>
      </c>
      <c r="R456" s="1">
        <v>12.8</v>
      </c>
      <c r="S456" s="1">
        <v>19.3</v>
      </c>
      <c r="T456" s="1">
        <v>24.9</v>
      </c>
      <c r="U456" s="1">
        <v>10.4</v>
      </c>
    </row>
    <row r="457" spans="1:21" x14ac:dyDescent="0.3">
      <c r="A457" t="s">
        <v>731</v>
      </c>
      <c r="B457" t="s">
        <v>709</v>
      </c>
      <c r="C457" t="s">
        <v>6</v>
      </c>
      <c r="D457" t="s">
        <v>92</v>
      </c>
      <c r="E457" t="str">
        <f>IFERROR(VLOOKUP(D457, 'Week Schedule'!A$1:B$28, 2, FALSE), "BYE")</f>
        <v>KC</v>
      </c>
      <c r="F457" s="1">
        <f>IFERROR(VLOOKUP(E457, DST!B$1:J$33, 9, FALSE), 0)</f>
        <v>-1.6733333333333338</v>
      </c>
      <c r="G457">
        <f t="shared" si="7"/>
        <v>16.8</v>
      </c>
      <c r="H457">
        <f>IFERROR(VLOOKUP(D457,'Average Points per Game'!B$1:H$30, 3, FALSE), "")</f>
        <v>24.7</v>
      </c>
      <c r="I457" s="1">
        <v>22.9</v>
      </c>
      <c r="J457" s="1">
        <v>20.100000000000001</v>
      </c>
      <c r="K457" s="1">
        <v>8.4</v>
      </c>
      <c r="L457" s="1">
        <v>9.1999999999999993</v>
      </c>
      <c r="N457" s="1">
        <v>18.2</v>
      </c>
      <c r="O457" s="1">
        <v>9.6</v>
      </c>
      <c r="P457" s="1">
        <v>16.8</v>
      </c>
      <c r="Q457" s="1">
        <v>24.5</v>
      </c>
      <c r="R457" s="1">
        <v>8.5</v>
      </c>
      <c r="S457" s="1">
        <v>18.899999999999999</v>
      </c>
      <c r="T457" s="1">
        <v>8.9</v>
      </c>
    </row>
    <row r="458" spans="1:21" x14ac:dyDescent="0.3">
      <c r="A458" t="s">
        <v>634</v>
      </c>
      <c r="B458" t="s">
        <v>635</v>
      </c>
      <c r="C458" t="s">
        <v>14</v>
      </c>
      <c r="D458" t="s">
        <v>15</v>
      </c>
      <c r="E458" t="str">
        <f>IFERROR(VLOOKUP(D458, 'Week Schedule'!A$1:B$28, 2, FALSE), "BYE")</f>
        <v>DAL</v>
      </c>
      <c r="F458" s="1">
        <f>IFERROR(VLOOKUP(E458, DST!B$1:J$33, 9, FALSE), 0)</f>
        <v>2.6766666666666659</v>
      </c>
      <c r="G458">
        <f t="shared" si="7"/>
        <v>19</v>
      </c>
      <c r="H458">
        <f>IFERROR(VLOOKUP(D458,'Average Points per Game'!B$1:H$30, 3, FALSE), "")</f>
        <v>33</v>
      </c>
      <c r="I458" s="1">
        <v>12.2</v>
      </c>
      <c r="J458" s="1">
        <v>7.5</v>
      </c>
      <c r="K458" s="1">
        <v>29.8</v>
      </c>
      <c r="L458" s="1">
        <v>17.5</v>
      </c>
      <c r="M458" s="1">
        <v>41.3</v>
      </c>
      <c r="N458" s="1">
        <v>12.2</v>
      </c>
      <c r="O458" s="1">
        <v>17.600000000000001</v>
      </c>
      <c r="P458" s="1">
        <v>20.399999999999999</v>
      </c>
      <c r="Q458" s="1">
        <v>11.3</v>
      </c>
      <c r="R458" s="1">
        <v>55.4</v>
      </c>
      <c r="S458" s="1">
        <v>26.5</v>
      </c>
      <c r="U458" s="1">
        <v>20.6</v>
      </c>
    </row>
    <row r="459" spans="1:21" x14ac:dyDescent="0.3">
      <c r="A459" t="s">
        <v>745</v>
      </c>
      <c r="B459" t="s">
        <v>720</v>
      </c>
      <c r="C459" t="s">
        <v>66</v>
      </c>
      <c r="D459" t="s">
        <v>26</v>
      </c>
      <c r="E459" t="str">
        <f>IFERROR(VLOOKUP(D459, 'Week Schedule'!A$1:B$28, 2, FALSE), "BYE")</f>
        <v>CHI</v>
      </c>
      <c r="F459" s="1">
        <f>IFERROR(VLOOKUP(E459, DST!B$1:J$33, 9, FALSE), 0)</f>
        <v>-1.4733333333333345</v>
      </c>
      <c r="G459">
        <f t="shared" si="7"/>
        <v>17.7</v>
      </c>
      <c r="H459">
        <f>IFERROR(VLOOKUP(D459,'Average Points per Game'!B$1:H$30, 3, FALSE), "")</f>
        <v>12.3</v>
      </c>
      <c r="I459" s="1">
        <v>8</v>
      </c>
      <c r="J459" s="1">
        <v>20.6</v>
      </c>
      <c r="L459" s="1">
        <v>14.5</v>
      </c>
      <c r="M459" s="1">
        <v>20.399999999999999</v>
      </c>
      <c r="N459" s="1">
        <v>22.8</v>
      </c>
      <c r="O459" s="1">
        <v>15.2</v>
      </c>
      <c r="P459" s="1">
        <v>24.8</v>
      </c>
      <c r="R459" s="1">
        <v>14.7</v>
      </c>
      <c r="T459" s="1">
        <v>20.2</v>
      </c>
      <c r="U459" s="1">
        <v>1.7</v>
      </c>
    </row>
    <row r="460" spans="1:21" x14ac:dyDescent="0.3">
      <c r="A460" t="s">
        <v>670</v>
      </c>
      <c r="B460" t="s">
        <v>671</v>
      </c>
      <c r="C460" t="s">
        <v>1</v>
      </c>
      <c r="D460" t="s">
        <v>22</v>
      </c>
      <c r="E460" t="str">
        <f>IFERROR(VLOOKUP(D460, 'Week Schedule'!A$1:B$28, 2, FALSE), "BYE")</f>
        <v>ARI</v>
      </c>
      <c r="F460" s="1">
        <f>IFERROR(VLOOKUP(E460, DST!B$1:J$33, 9, FALSE), 0)</f>
        <v>-0.67333333333333378</v>
      </c>
      <c r="G460">
        <f t="shared" si="7"/>
        <v>17.25</v>
      </c>
      <c r="H460">
        <f>IFERROR(VLOOKUP(D460,'Average Points per Game'!B$1:H$30, 3, FALSE), "")</f>
        <v>20.7</v>
      </c>
      <c r="I460" s="1">
        <v>18.8</v>
      </c>
      <c r="J460" s="1">
        <v>17.899999999999999</v>
      </c>
      <c r="K460" s="1">
        <v>13.4</v>
      </c>
      <c r="L460" s="1">
        <v>22.6</v>
      </c>
      <c r="M460" s="1">
        <v>22.6</v>
      </c>
      <c r="N460" s="1">
        <v>14.5</v>
      </c>
      <c r="O460" s="1">
        <v>17.8</v>
      </c>
      <c r="P460" s="1">
        <v>9.1</v>
      </c>
      <c r="Q460" s="1">
        <v>25.1</v>
      </c>
      <c r="S460" s="1">
        <v>16.7</v>
      </c>
      <c r="T460" s="1">
        <v>13.4</v>
      </c>
      <c r="U460" s="1">
        <v>12.4</v>
      </c>
    </row>
    <row r="461" spans="1:21" x14ac:dyDescent="0.3">
      <c r="A461" t="s">
        <v>1078</v>
      </c>
      <c r="B461" t="s">
        <v>1057</v>
      </c>
      <c r="C461" t="s">
        <v>14</v>
      </c>
      <c r="D461" t="s">
        <v>87</v>
      </c>
      <c r="E461" t="str">
        <f>IFERROR(VLOOKUP(D461, 'Week Schedule'!A$1:B$28, 2, FALSE), "BYE")</f>
        <v>LAC</v>
      </c>
      <c r="F461" s="1">
        <f>IFERROR(VLOOKUP(E461, DST!B$1:J$33, 9, FALSE), 0)</f>
        <v>-3.6233333333333348</v>
      </c>
      <c r="G461">
        <f t="shared" si="7"/>
        <v>17.899999999999999</v>
      </c>
      <c r="H461">
        <f>IFERROR(VLOOKUP(D461,'Average Points per Game'!B$1:H$30, 3, FALSE), "")</f>
        <v>23.3</v>
      </c>
      <c r="I461" s="1">
        <v>17.3</v>
      </c>
      <c r="J461" s="1">
        <v>18.5</v>
      </c>
      <c r="K461" s="1">
        <v>29.1</v>
      </c>
      <c r="L461" s="1">
        <v>0</v>
      </c>
    </row>
    <row r="462" spans="1:21" x14ac:dyDescent="0.3">
      <c r="A462" t="s">
        <v>698</v>
      </c>
      <c r="B462" t="s">
        <v>711</v>
      </c>
      <c r="C462" t="s">
        <v>1</v>
      </c>
      <c r="D462" t="s">
        <v>44</v>
      </c>
      <c r="E462" t="str">
        <f>IFERROR(VLOOKUP(D462, 'Week Schedule'!A$1:B$28, 2, FALSE), "BYE")</f>
        <v>DET</v>
      </c>
      <c r="F462" s="1">
        <f>IFERROR(VLOOKUP(E462, DST!B$1:J$33, 9, FALSE), 0)</f>
        <v>-3.0233333333333352</v>
      </c>
      <c r="G462">
        <f t="shared" si="7"/>
        <v>18.100000000000001</v>
      </c>
      <c r="H462">
        <f>IFERROR(VLOOKUP(D462,'Average Points per Game'!B$1:H$30, 3, FALSE), "")</f>
        <v>29.3</v>
      </c>
      <c r="I462" s="1">
        <v>17.399999999999999</v>
      </c>
      <c r="L462" s="1">
        <v>31.2</v>
      </c>
      <c r="M462" s="1">
        <v>17</v>
      </c>
      <c r="N462" s="1">
        <v>26.6</v>
      </c>
      <c r="O462" s="1">
        <v>18.8</v>
      </c>
      <c r="P462" s="1">
        <v>6.7</v>
      </c>
      <c r="Q462" s="1">
        <v>11.9</v>
      </c>
      <c r="S462" s="1">
        <v>21.2</v>
      </c>
      <c r="T462" s="1">
        <v>14.7</v>
      </c>
      <c r="U462" s="1">
        <v>19</v>
      </c>
    </row>
    <row r="463" spans="1:21" x14ac:dyDescent="0.3">
      <c r="A463" t="s">
        <v>883</v>
      </c>
      <c r="B463" t="s">
        <v>916</v>
      </c>
      <c r="C463" t="s">
        <v>14</v>
      </c>
      <c r="D463" t="s">
        <v>32</v>
      </c>
      <c r="E463" t="str">
        <f>IFERROR(VLOOKUP(D463, 'Week Schedule'!A$1:B$28, 2, FALSE), "BYE")</f>
        <v>BUF</v>
      </c>
      <c r="F463" s="1">
        <f>IFERROR(VLOOKUP(E463, DST!B$1:J$33, 9, FALSE), 0)</f>
        <v>-2.1233333333333348</v>
      </c>
      <c r="G463">
        <f t="shared" si="7"/>
        <v>18.100000000000001</v>
      </c>
      <c r="H463">
        <f>IFERROR(VLOOKUP(D463,'Average Points per Game'!B$1:H$30, 3, FALSE), "")</f>
        <v>23</v>
      </c>
      <c r="I463" s="1">
        <v>8.1999999999999993</v>
      </c>
      <c r="P463" s="1">
        <v>18.100000000000001</v>
      </c>
      <c r="Q463" s="1">
        <v>2.1</v>
      </c>
      <c r="R463" s="1">
        <v>18.8</v>
      </c>
      <c r="S463" s="1">
        <v>25.3</v>
      </c>
      <c r="T463" s="1">
        <v>20.7</v>
      </c>
      <c r="U463" s="1">
        <v>17.3</v>
      </c>
    </row>
    <row r="464" spans="1:21" x14ac:dyDescent="0.3">
      <c r="A464" t="s">
        <v>692</v>
      </c>
      <c r="B464" t="s">
        <v>679</v>
      </c>
      <c r="C464" t="s">
        <v>6</v>
      </c>
      <c r="D464" t="s">
        <v>30</v>
      </c>
      <c r="E464" t="str">
        <f>IFERROR(VLOOKUP(D464, 'Week Schedule'!A$1:B$28, 2, FALSE), "BYE")</f>
        <v>MIA</v>
      </c>
      <c r="F464" s="1">
        <f>IFERROR(VLOOKUP(E464, DST!B$1:J$33, 9, FALSE), 0)</f>
        <v>-0.37333333333333485</v>
      </c>
      <c r="G464">
        <f t="shared" si="7"/>
        <v>15.3</v>
      </c>
      <c r="H464">
        <f>IFERROR(VLOOKUP(D464,'Average Points per Game'!B$1:H$30, 3, FALSE), "")</f>
        <v>18</v>
      </c>
      <c r="I464" s="1">
        <v>18.3</v>
      </c>
      <c r="J464" s="1">
        <v>24.4</v>
      </c>
      <c r="K464" s="1">
        <v>18.3</v>
      </c>
      <c r="L464" s="1">
        <v>3.8</v>
      </c>
      <c r="M464" s="1">
        <v>6.7</v>
      </c>
      <c r="N464" s="1">
        <v>21.9</v>
      </c>
      <c r="O464" s="1">
        <v>26.1</v>
      </c>
      <c r="P464" s="1">
        <v>9.9</v>
      </c>
      <c r="Q464" s="1">
        <v>10.5</v>
      </c>
      <c r="R464" s="1">
        <v>12.3</v>
      </c>
      <c r="S464" s="1">
        <v>31.1</v>
      </c>
      <c r="U464" s="1">
        <v>6</v>
      </c>
    </row>
    <row r="465" spans="1:21" x14ac:dyDescent="0.3">
      <c r="A465" t="s">
        <v>666</v>
      </c>
      <c r="B465" t="s">
        <v>665</v>
      </c>
      <c r="C465" t="s">
        <v>1</v>
      </c>
      <c r="D465" t="s">
        <v>24</v>
      </c>
      <c r="E465" t="str">
        <f>IFERROR(VLOOKUP(D465, 'Week Schedule'!A$1:B$28, 2, FALSE), "BYE")</f>
        <v>SEA</v>
      </c>
      <c r="F465" s="1">
        <f>IFERROR(VLOOKUP(E465, DST!B$1:J$33, 9, FALSE), 0)</f>
        <v>-0.42333333333333378</v>
      </c>
      <c r="G465">
        <f t="shared" si="7"/>
        <v>16.5</v>
      </c>
      <c r="H465">
        <f>IFERROR(VLOOKUP(D465,'Average Points per Game'!B$1:H$30, 3, FALSE), "")</f>
        <v>19.7</v>
      </c>
      <c r="I465" s="1">
        <v>14.2</v>
      </c>
      <c r="J465" s="1">
        <v>28.5</v>
      </c>
      <c r="K465" s="1">
        <v>15.8</v>
      </c>
      <c r="L465" s="1">
        <v>10</v>
      </c>
      <c r="M465" s="1">
        <v>25.1</v>
      </c>
      <c r="N465" s="1">
        <v>12</v>
      </c>
      <c r="O465" s="1">
        <v>21.2</v>
      </c>
      <c r="P465" s="1">
        <v>22.2</v>
      </c>
      <c r="Q465" s="1">
        <v>4.8</v>
      </c>
      <c r="R465" s="1">
        <v>28.7</v>
      </c>
      <c r="T465" s="1">
        <v>11.3</v>
      </c>
      <c r="U465" s="1">
        <v>17.2</v>
      </c>
    </row>
    <row r="466" spans="1:21" x14ac:dyDescent="0.3">
      <c r="A466" t="s">
        <v>650</v>
      </c>
      <c r="B466" t="s">
        <v>649</v>
      </c>
      <c r="C466" t="s">
        <v>1</v>
      </c>
      <c r="D466" t="s">
        <v>54</v>
      </c>
      <c r="E466" t="str">
        <f>IFERROR(VLOOKUP(D466, 'Week Schedule'!A$1:B$28, 2, FALSE), "BYE")</f>
        <v>BYE</v>
      </c>
      <c r="F466" s="1">
        <f>IFERROR(VLOOKUP(E466, DST!B$1:J$33, 9, FALSE), 0)</f>
        <v>0</v>
      </c>
      <c r="G466">
        <f t="shared" si="7"/>
        <v>18.7</v>
      </c>
      <c r="H466">
        <f>IFERROR(VLOOKUP(D466,'Average Points per Game'!B$1:H$30, 3, FALSE), "")</f>
        <v>36</v>
      </c>
      <c r="I466" s="1">
        <v>13</v>
      </c>
      <c r="J466" s="1">
        <v>10.3</v>
      </c>
      <c r="K466" s="1">
        <v>19.3</v>
      </c>
      <c r="L466" s="1">
        <v>6.7</v>
      </c>
      <c r="M466" s="1">
        <v>23.1</v>
      </c>
      <c r="N466" s="1">
        <v>21.7</v>
      </c>
      <c r="O466" s="1">
        <v>14.1</v>
      </c>
      <c r="P466" s="1">
        <v>29.8</v>
      </c>
      <c r="Q466" s="1">
        <v>18.7</v>
      </c>
      <c r="R466" s="1">
        <v>16.100000000000001</v>
      </c>
      <c r="S466" s="1">
        <v>28.8</v>
      </c>
      <c r="T466" s="1">
        <v>19.399999999999999</v>
      </c>
      <c r="U466" s="1">
        <v>14.2</v>
      </c>
    </row>
    <row r="467" spans="1:21" x14ac:dyDescent="0.3">
      <c r="A467" t="s">
        <v>771</v>
      </c>
      <c r="B467" t="s">
        <v>752</v>
      </c>
      <c r="C467" t="s">
        <v>14</v>
      </c>
      <c r="D467" t="s">
        <v>32</v>
      </c>
      <c r="E467" t="str">
        <f>IFERROR(VLOOKUP(D467, 'Week Schedule'!A$1:B$28, 2, FALSE), "BYE")</f>
        <v>BUF</v>
      </c>
      <c r="F467" s="1">
        <f>IFERROR(VLOOKUP(E467, DST!B$1:J$33, 9, FALSE), 0)</f>
        <v>-2.1233333333333348</v>
      </c>
      <c r="G467">
        <f t="shared" si="7"/>
        <v>18.05</v>
      </c>
      <c r="H467">
        <f>IFERROR(VLOOKUP(D467,'Average Points per Game'!B$1:H$30, 3, FALSE), "")</f>
        <v>23</v>
      </c>
      <c r="I467" s="1">
        <v>32</v>
      </c>
      <c r="J467" s="1">
        <v>7.7</v>
      </c>
      <c r="P467" s="1">
        <v>16.100000000000001</v>
      </c>
      <c r="Q467" s="1">
        <v>21.4</v>
      </c>
      <c r="R467" s="1">
        <v>15</v>
      </c>
      <c r="S467" s="1">
        <v>28.6</v>
      </c>
      <c r="T467" s="1">
        <v>20</v>
      </c>
      <c r="U467" s="1">
        <v>4.7</v>
      </c>
    </row>
    <row r="468" spans="1:21" x14ac:dyDescent="0.3">
      <c r="A468" t="s">
        <v>656</v>
      </c>
      <c r="B468" t="s">
        <v>661</v>
      </c>
      <c r="C468" t="s">
        <v>1</v>
      </c>
      <c r="D468" t="s">
        <v>34</v>
      </c>
      <c r="E468" t="str">
        <f>IFERROR(VLOOKUP(D468, 'Week Schedule'!A$1:B$28, 2, FALSE), "BYE")</f>
        <v>ATL</v>
      </c>
      <c r="F468" s="1">
        <f>IFERROR(VLOOKUP(E468, DST!B$1:J$33, 9, FALSE), 0)</f>
        <v>0.67666666666666586</v>
      </c>
      <c r="G468">
        <f t="shared" si="7"/>
        <v>20.25</v>
      </c>
      <c r="H468">
        <f>IFERROR(VLOOKUP(D468,'Average Points per Game'!B$1:H$30, 3, FALSE), "")</f>
        <v>25.3</v>
      </c>
      <c r="I468" s="1">
        <v>15.6</v>
      </c>
      <c r="J468" s="1">
        <v>20.9</v>
      </c>
      <c r="K468" s="1">
        <v>23.2</v>
      </c>
      <c r="L468" s="1">
        <v>21.5</v>
      </c>
      <c r="M468" s="1">
        <v>5.3</v>
      </c>
      <c r="O468" s="1">
        <v>17.3</v>
      </c>
      <c r="P468" s="1">
        <v>18.2</v>
      </c>
      <c r="Q468" s="1">
        <v>21</v>
      </c>
      <c r="R468" s="1">
        <v>9.4</v>
      </c>
      <c r="S468" s="1">
        <v>23.6</v>
      </c>
      <c r="T468" s="1">
        <v>21.1</v>
      </c>
      <c r="U468" s="1">
        <v>19.600000000000001</v>
      </c>
    </row>
    <row r="469" spans="1:21" x14ac:dyDescent="0.3">
      <c r="A469" t="s">
        <v>658</v>
      </c>
      <c r="B469" t="s">
        <v>655</v>
      </c>
      <c r="C469" t="s">
        <v>14</v>
      </c>
      <c r="D469" t="s">
        <v>38</v>
      </c>
      <c r="E469" t="str">
        <f>IFERROR(VLOOKUP(D469, 'Week Schedule'!A$1:B$28, 2, FALSE), "BYE")</f>
        <v>GB</v>
      </c>
      <c r="F469" s="1">
        <f>IFERROR(VLOOKUP(E469, DST!B$1:J$33, 9, FALSE), 0)</f>
        <v>-1.4733333333333345</v>
      </c>
      <c r="G469">
        <f t="shared" si="7"/>
        <v>18.3</v>
      </c>
      <c r="H469">
        <f>IFERROR(VLOOKUP(D469,'Average Points per Game'!B$1:H$30, 3, FALSE), "")</f>
        <v>33</v>
      </c>
      <c r="I469" s="1">
        <v>4.3</v>
      </c>
      <c r="J469" s="1">
        <v>22.9</v>
      </c>
      <c r="K469" s="1">
        <v>20.5</v>
      </c>
      <c r="L469" s="1">
        <v>20.8</v>
      </c>
      <c r="N469" s="1">
        <v>13.7</v>
      </c>
      <c r="O469" s="1">
        <v>25.2</v>
      </c>
      <c r="P469" s="1">
        <v>8.6999999999999993</v>
      </c>
      <c r="Q469" s="1">
        <v>18.600000000000001</v>
      </c>
      <c r="R469" s="1">
        <v>18</v>
      </c>
      <c r="S469" s="1">
        <v>38.700000000000003</v>
      </c>
      <c r="T469" s="1">
        <v>12.2</v>
      </c>
      <c r="U469" s="1">
        <v>12.3</v>
      </c>
    </row>
    <row r="470" spans="1:21" x14ac:dyDescent="0.3">
      <c r="A470" t="s">
        <v>684</v>
      </c>
      <c r="B470" t="s">
        <v>663</v>
      </c>
      <c r="C470" t="s">
        <v>1</v>
      </c>
      <c r="D470" t="s">
        <v>26</v>
      </c>
      <c r="E470" t="str">
        <f>IFERROR(VLOOKUP(D470, 'Week Schedule'!A$1:B$28, 2, FALSE), "BYE")</f>
        <v>CHI</v>
      </c>
      <c r="F470" s="1">
        <f>IFERROR(VLOOKUP(E470, DST!B$1:J$33, 9, FALSE), 0)</f>
        <v>-1.4733333333333345</v>
      </c>
      <c r="G470">
        <f t="shared" si="7"/>
        <v>19.399999999999999</v>
      </c>
      <c r="H470">
        <f>IFERROR(VLOOKUP(D470,'Average Points per Game'!B$1:H$30, 3, FALSE), "")</f>
        <v>12.3</v>
      </c>
      <c r="I470" s="1">
        <v>10.3</v>
      </c>
      <c r="J470" s="1">
        <v>15</v>
      </c>
      <c r="K470" s="1">
        <v>25.8</v>
      </c>
      <c r="L470" s="1">
        <v>15.6</v>
      </c>
      <c r="M470" s="1">
        <v>15.1</v>
      </c>
      <c r="N470" s="1">
        <v>24.1</v>
      </c>
      <c r="O470" s="1">
        <v>20.2</v>
      </c>
      <c r="P470" s="1">
        <v>26</v>
      </c>
      <c r="R470" s="1">
        <v>23.8</v>
      </c>
      <c r="S470" s="1">
        <v>19.399999999999999</v>
      </c>
      <c r="U470" s="1">
        <v>2.2000000000000002</v>
      </c>
    </row>
    <row r="471" spans="1:21" x14ac:dyDescent="0.3">
      <c r="A471" t="s">
        <v>638</v>
      </c>
      <c r="B471" t="s">
        <v>639</v>
      </c>
      <c r="C471" t="s">
        <v>1</v>
      </c>
      <c r="D471" t="s">
        <v>15</v>
      </c>
      <c r="E471" t="str">
        <f>IFERROR(VLOOKUP(D471, 'Week Schedule'!A$1:B$28, 2, FALSE), "BYE")</f>
        <v>DAL</v>
      </c>
      <c r="F471" s="1">
        <f>IFERROR(VLOOKUP(E471, DST!B$1:J$33, 9, FALSE), 0)</f>
        <v>2.6766666666666659</v>
      </c>
      <c r="G471">
        <f t="shared" si="7"/>
        <v>20.05</v>
      </c>
      <c r="H471">
        <f>IFERROR(VLOOKUP(D471,'Average Points per Game'!B$1:H$30, 3, FALSE), "")</f>
        <v>33</v>
      </c>
      <c r="I471" s="1">
        <v>8.1</v>
      </c>
      <c r="J471" s="1">
        <v>17.2</v>
      </c>
      <c r="K471" s="1">
        <v>25.4</v>
      </c>
      <c r="L471" s="1">
        <v>17.3</v>
      </c>
      <c r="M471" s="1">
        <v>34.799999999999997</v>
      </c>
      <c r="N471" s="1">
        <v>19.8</v>
      </c>
      <c r="O471" s="1">
        <v>14.9</v>
      </c>
      <c r="P471" s="1">
        <v>13.9</v>
      </c>
      <c r="Q471" s="1">
        <v>30.1</v>
      </c>
      <c r="R471" s="1">
        <v>33.700000000000003</v>
      </c>
      <c r="S471" s="1">
        <v>29</v>
      </c>
      <c r="U471" s="1">
        <v>20.3</v>
      </c>
    </row>
    <row r="472" spans="1:21" x14ac:dyDescent="0.3">
      <c r="A472" t="s">
        <v>674</v>
      </c>
      <c r="B472" t="s">
        <v>677</v>
      </c>
      <c r="C472" t="s">
        <v>14</v>
      </c>
      <c r="D472" t="s">
        <v>34</v>
      </c>
      <c r="E472" t="str">
        <f>IFERROR(VLOOKUP(D472, 'Week Schedule'!A$1:B$28, 2, FALSE), "BYE")</f>
        <v>ATL</v>
      </c>
      <c r="F472" s="1">
        <f>IFERROR(VLOOKUP(E472, DST!B$1:J$33, 9, FALSE), 0)</f>
        <v>0.67666666666666586</v>
      </c>
      <c r="G472">
        <f t="shared" si="7"/>
        <v>18.2</v>
      </c>
      <c r="H472">
        <f>IFERROR(VLOOKUP(D472,'Average Points per Game'!B$1:H$30, 3, FALSE), "")</f>
        <v>25.3</v>
      </c>
      <c r="I472" s="1">
        <v>15.9</v>
      </c>
      <c r="J472" s="1">
        <v>23.3</v>
      </c>
      <c r="K472" s="1">
        <v>20.100000000000001</v>
      </c>
      <c r="L472" s="1">
        <v>20.5</v>
      </c>
      <c r="M472" s="1">
        <v>15.2</v>
      </c>
      <c r="O472" s="1">
        <v>21.4</v>
      </c>
      <c r="P472" s="1">
        <v>19.5</v>
      </c>
      <c r="Q472" s="1">
        <v>21.6</v>
      </c>
      <c r="R472" s="1">
        <v>9.8000000000000007</v>
      </c>
      <c r="S472" s="1">
        <v>14.1</v>
      </c>
      <c r="T472" s="1">
        <v>4.7</v>
      </c>
      <c r="U472" s="1">
        <v>16.899999999999999</v>
      </c>
    </row>
    <row r="473" spans="1:21" x14ac:dyDescent="0.3">
      <c r="A473" t="s">
        <v>636</v>
      </c>
      <c r="B473" t="s">
        <v>643</v>
      </c>
      <c r="C473" t="s">
        <v>1</v>
      </c>
      <c r="D473" t="s">
        <v>10</v>
      </c>
      <c r="E473" t="str">
        <f>IFERROR(VLOOKUP(D473, 'Week Schedule'!A$1:B$28, 2, FALSE), "BYE")</f>
        <v>BYE</v>
      </c>
      <c r="F473" s="1">
        <f>IFERROR(VLOOKUP(E473, DST!B$1:J$33, 9, FALSE), 0)</f>
        <v>0</v>
      </c>
      <c r="G473">
        <f t="shared" si="7"/>
        <v>21</v>
      </c>
      <c r="H473">
        <f>IFERROR(VLOOKUP(D473,'Average Points per Game'!B$1:H$30, 3, FALSE), "")</f>
        <v>28.7</v>
      </c>
      <c r="I473" s="1">
        <v>28.2</v>
      </c>
      <c r="J473" s="1">
        <v>13.4</v>
      </c>
      <c r="K473" s="1">
        <v>28.1</v>
      </c>
      <c r="L473" s="1">
        <v>25</v>
      </c>
      <c r="M473" s="1">
        <v>20.7</v>
      </c>
      <c r="N473" s="1">
        <v>21</v>
      </c>
      <c r="O473" s="1">
        <v>5.2</v>
      </c>
      <c r="P473" s="1">
        <v>22.2</v>
      </c>
      <c r="Q473" s="1">
        <v>19.899999999999999</v>
      </c>
      <c r="R473" s="1">
        <v>8.6</v>
      </c>
      <c r="S473" s="1">
        <v>14.4</v>
      </c>
      <c r="T473" s="1">
        <v>32.4</v>
      </c>
      <c r="U473" s="1">
        <v>28.6</v>
      </c>
    </row>
    <row r="474" spans="1:21" x14ac:dyDescent="0.3">
      <c r="A474" t="s">
        <v>642</v>
      </c>
      <c r="B474" t="s">
        <v>647</v>
      </c>
      <c r="C474" t="s">
        <v>1</v>
      </c>
      <c r="D474" t="s">
        <v>12</v>
      </c>
      <c r="E474" t="str">
        <f>IFERROR(VLOOKUP(D474, 'Week Schedule'!A$1:B$28, 2, FALSE), "BYE")</f>
        <v>LAR</v>
      </c>
      <c r="F474" s="1">
        <f>IFERROR(VLOOKUP(E474, DST!B$1:J$33, 9, FALSE), 0)</f>
        <v>0.62666666666666515</v>
      </c>
      <c r="G474">
        <f t="shared" si="7"/>
        <v>22.05</v>
      </c>
      <c r="H474">
        <f>IFERROR(VLOOKUP(D474,'Average Points per Game'!B$1:H$30, 3, FALSE), "")</f>
        <v>31.7</v>
      </c>
      <c r="I474" s="1">
        <v>31.2</v>
      </c>
      <c r="J474" s="1">
        <v>9.8000000000000007</v>
      </c>
      <c r="K474" s="1">
        <v>30.9</v>
      </c>
      <c r="L474" s="1">
        <v>7.3</v>
      </c>
      <c r="M474" s="1">
        <v>14.6</v>
      </c>
      <c r="N474" s="1">
        <v>24.4</v>
      </c>
      <c r="O474" s="1">
        <v>21</v>
      </c>
      <c r="P474" s="1">
        <v>20.8</v>
      </c>
      <c r="Q474" s="1">
        <v>23.1</v>
      </c>
      <c r="R474" s="1">
        <v>20.2</v>
      </c>
      <c r="S474" s="1">
        <v>25</v>
      </c>
      <c r="U474" s="1">
        <v>28.4</v>
      </c>
    </row>
    <row r="475" spans="1:21" x14ac:dyDescent="0.3">
      <c r="A475" t="s">
        <v>632</v>
      </c>
      <c r="B475" t="s">
        <v>633</v>
      </c>
      <c r="C475" t="s">
        <v>6</v>
      </c>
      <c r="D475" t="s">
        <v>19</v>
      </c>
      <c r="E475" t="str">
        <f>IFERROR(VLOOKUP(D475, 'Week Schedule'!A$1:B$28, 2, FALSE), "BYE")</f>
        <v>CAR</v>
      </c>
      <c r="F475" s="1">
        <f>IFERROR(VLOOKUP(E475, DST!B$1:J$33, 9, FALSE), 0)</f>
        <v>3.7766666666666655</v>
      </c>
      <c r="G475">
        <f t="shared" si="7"/>
        <v>23.2</v>
      </c>
      <c r="H475">
        <f>IFERROR(VLOOKUP(D475,'Average Points per Game'!B$1:H$30, 3, FALSE), "")</f>
        <v>29</v>
      </c>
      <c r="I475" s="1">
        <v>33.200000000000003</v>
      </c>
      <c r="J475" s="1">
        <v>17.600000000000001</v>
      </c>
      <c r="K475" s="1">
        <v>33.6</v>
      </c>
      <c r="L475" s="1">
        <v>13.6</v>
      </c>
      <c r="N475" s="1">
        <v>7.4</v>
      </c>
      <c r="O475" s="1">
        <v>26.7</v>
      </c>
      <c r="P475" s="1">
        <v>12.1</v>
      </c>
      <c r="Q475" s="1">
        <v>32.9</v>
      </c>
      <c r="R475" s="1">
        <v>8.8000000000000007</v>
      </c>
      <c r="S475" s="1">
        <v>33.799999999999997</v>
      </c>
      <c r="T475" s="1">
        <v>46.2</v>
      </c>
      <c r="U475" s="1">
        <v>19.7</v>
      </c>
    </row>
    <row r="476" spans="1:21" x14ac:dyDescent="0.3">
      <c r="A476" t="s">
        <v>640</v>
      </c>
      <c r="B476" t="s">
        <v>637</v>
      </c>
      <c r="C476" t="s">
        <v>1</v>
      </c>
      <c r="D476" t="s">
        <v>19</v>
      </c>
      <c r="E476" t="str">
        <f>IFERROR(VLOOKUP(D476, 'Week Schedule'!A$1:B$28, 2, FALSE), "BYE")</f>
        <v>CAR</v>
      </c>
      <c r="F476" s="1">
        <f>IFERROR(VLOOKUP(E476, DST!B$1:J$33, 9, FALSE), 0)</f>
        <v>3.7766666666666655</v>
      </c>
      <c r="G476">
        <f t="shared" si="7"/>
        <v>20.299999999999997</v>
      </c>
      <c r="H476">
        <f>IFERROR(VLOOKUP(D476,'Average Points per Game'!B$1:H$30, 3, FALSE), "")</f>
        <v>29</v>
      </c>
      <c r="I476" s="1">
        <v>18.399999999999999</v>
      </c>
      <c r="J476" s="1">
        <v>24.8</v>
      </c>
      <c r="K476" s="1">
        <v>11.9</v>
      </c>
      <c r="L476" s="1">
        <v>16.3</v>
      </c>
      <c r="N476" s="1">
        <v>21.9</v>
      </c>
      <c r="O476" s="1">
        <v>22.8</v>
      </c>
      <c r="P476" s="1">
        <v>35.1</v>
      </c>
      <c r="Q476" s="1">
        <v>29.9</v>
      </c>
      <c r="R476" s="1">
        <v>30.7</v>
      </c>
      <c r="S476" s="1">
        <v>18.7</v>
      </c>
      <c r="T476" s="1">
        <v>15.1</v>
      </c>
      <c r="U476" s="1">
        <v>17.600000000000001</v>
      </c>
    </row>
    <row r="477" spans="1:21" x14ac:dyDescent="0.3">
      <c r="A477" t="s">
        <v>646</v>
      </c>
      <c r="B477" t="s">
        <v>645</v>
      </c>
      <c r="C477" t="s">
        <v>1</v>
      </c>
      <c r="D477" t="s">
        <v>4</v>
      </c>
      <c r="E477" t="str">
        <f>IFERROR(VLOOKUP(D477, 'Week Schedule'!A$1:B$28, 2, FALSE), "BYE")</f>
        <v>LV</v>
      </c>
      <c r="F477" s="1">
        <f>IFERROR(VLOOKUP(E477, DST!B$1:J$33, 9, FALSE), 0)</f>
        <v>2.4266666666666659</v>
      </c>
      <c r="G477">
        <f t="shared" si="7"/>
        <v>21.6</v>
      </c>
      <c r="H477">
        <f>IFERROR(VLOOKUP(D477,'Average Points per Game'!B$1:H$30, 3, FALSE), "")</f>
        <v>25.3</v>
      </c>
      <c r="I477" s="1">
        <v>29.7</v>
      </c>
      <c r="J477" s="1">
        <v>19.8</v>
      </c>
      <c r="K477" s="1">
        <v>9.5</v>
      </c>
      <c r="L477" s="1">
        <v>28.9</v>
      </c>
      <c r="M477" s="1">
        <v>23.4</v>
      </c>
      <c r="N477" s="1">
        <v>28.9</v>
      </c>
      <c r="O477" s="1">
        <v>29</v>
      </c>
      <c r="P477" s="1">
        <v>24.3</v>
      </c>
      <c r="Q477" s="1">
        <v>18</v>
      </c>
      <c r="R477" s="1">
        <v>8.9</v>
      </c>
      <c r="T477" s="1">
        <v>18.7</v>
      </c>
      <c r="U477" s="1">
        <v>12.2</v>
      </c>
    </row>
    <row r="478" spans="1:21" x14ac:dyDescent="0.3">
      <c r="A478" t="s">
        <v>630</v>
      </c>
      <c r="B478" t="s">
        <v>631</v>
      </c>
      <c r="C478" t="s">
        <v>1</v>
      </c>
      <c r="D478" t="s">
        <v>2</v>
      </c>
      <c r="E478" t="str">
        <f>IFERROR(VLOOKUP(D478, 'Week Schedule'!A$1:B$28, 2, FALSE), "BYE")</f>
        <v>BYE</v>
      </c>
      <c r="F478" s="1">
        <f>IFERROR(VLOOKUP(E478, DST!B$1:J$33, 9, FALSE), 0)</f>
        <v>0</v>
      </c>
      <c r="G478">
        <f t="shared" si="7"/>
        <v>24.2</v>
      </c>
      <c r="H478">
        <f>IFERROR(VLOOKUP(D478,'Average Points per Game'!B$1:H$30, 3, FALSE), "")</f>
        <v>21.7</v>
      </c>
      <c r="I478" s="1">
        <v>25.1</v>
      </c>
      <c r="J478" s="1">
        <v>17.399999999999999</v>
      </c>
      <c r="K478" s="1">
        <v>26</v>
      </c>
      <c r="L478" s="1">
        <v>23.6</v>
      </c>
      <c r="M478" s="1">
        <v>33.4</v>
      </c>
      <c r="N478" s="1">
        <v>19.899999999999999</v>
      </c>
      <c r="O478" s="1">
        <v>34.4</v>
      </c>
      <c r="P478" s="1">
        <v>24.2</v>
      </c>
      <c r="Q478" s="1">
        <v>23.6</v>
      </c>
      <c r="R478" s="1">
        <v>32.9</v>
      </c>
      <c r="S478" s="1">
        <v>15.9</v>
      </c>
      <c r="T478" s="1">
        <v>22.6</v>
      </c>
      <c r="U478" s="1">
        <v>25.4</v>
      </c>
    </row>
    <row r="479" spans="1:21" x14ac:dyDescent="0.3">
      <c r="A479" t="s">
        <v>662</v>
      </c>
      <c r="B479" t="s">
        <v>675</v>
      </c>
      <c r="C479" t="s">
        <v>6</v>
      </c>
      <c r="D479" t="s">
        <v>47</v>
      </c>
      <c r="E479" t="str">
        <f>IFERROR(VLOOKUP(D479, 'Week Schedule'!A$1:B$28, 2, FALSE), "BYE")</f>
        <v>BYE</v>
      </c>
      <c r="F479" s="1">
        <f>IFERROR(VLOOKUP(E479, DST!B$1:J$33, 9, FALSE), 0)</f>
        <v>0</v>
      </c>
      <c r="G479">
        <f t="shared" si="7"/>
        <v>22.65</v>
      </c>
      <c r="H479">
        <f>IFERROR(VLOOKUP(D479,'Average Points per Game'!B$1:H$30, 3, FALSE), "")</f>
        <v>28</v>
      </c>
      <c r="I479" s="1">
        <v>26.8</v>
      </c>
      <c r="J479" s="1">
        <v>8</v>
      </c>
      <c r="N479" s="1">
        <v>27.2</v>
      </c>
      <c r="O479" s="1">
        <v>26.4</v>
      </c>
      <c r="P479" s="1">
        <v>23.4</v>
      </c>
      <c r="Q479" s="1">
        <v>16.600000000000001</v>
      </c>
      <c r="R479" s="1">
        <v>17</v>
      </c>
      <c r="S479" s="1">
        <v>35.299999999999997</v>
      </c>
      <c r="T479" s="1">
        <v>9.5</v>
      </c>
      <c r="U479" s="1">
        <v>21.9</v>
      </c>
    </row>
    <row r="480" spans="1:21" x14ac:dyDescent="0.3">
      <c r="A480" t="s">
        <v>1567</v>
      </c>
      <c r="B480" t="s">
        <v>1406</v>
      </c>
      <c r="C480" t="s">
        <v>6</v>
      </c>
      <c r="D480" t="s">
        <v>67</v>
      </c>
      <c r="E480" t="str">
        <f>IFERROR(VLOOKUP(D480, 'Week Schedule'!A$1:B$28, 2, FALSE), "BYE")</f>
        <v>TB</v>
      </c>
      <c r="F480" s="1">
        <f>IFERROR(VLOOKUP(E480, DST!B$1:J$33, 9, FALSE), 0)</f>
        <v>0.87666666666666515</v>
      </c>
      <c r="G480">
        <f>IF(COUNT(I480:U480)&gt;=3,MEDIAN(I480:U480),AVERAGE(I480:U480))</f>
        <v>5.9</v>
      </c>
      <c r="H480">
        <f>IFERROR(VLOOKUP(D480,'Average Points per Game'!B$1:H$30, 3, FALSE), "")</f>
        <v>18.3</v>
      </c>
      <c r="T480" s="1">
        <v>3.3</v>
      </c>
      <c r="U480" s="1">
        <v>8.5</v>
      </c>
    </row>
    <row r="481" spans="1:21" x14ac:dyDescent="0.3">
      <c r="A481" t="s">
        <v>1366</v>
      </c>
      <c r="B481" t="s">
        <v>1359</v>
      </c>
      <c r="C481" t="s">
        <v>1</v>
      </c>
      <c r="D481" t="s">
        <v>74</v>
      </c>
      <c r="E481" t="str">
        <f>IFERROR(VLOOKUP(D481, 'Week Schedule'!A$1:B$28, 2, FALSE), "BYE")</f>
        <v>NO</v>
      </c>
      <c r="F481" s="1">
        <f>IFERROR(VLOOKUP(E481, DST!B$1:J$33, 9, FALSE), 0)</f>
        <v>0.2266666666666648</v>
      </c>
      <c r="G481">
        <f t="shared" ref="G481:G494" si="8">IF(COUNT(I481:U481)&gt;=3,MEDIAN(I481:U481),AVERAGE(I481:U481))</f>
        <v>10.8</v>
      </c>
      <c r="H481" t="str">
        <f>IFERROR(VLOOKUP(D481,'Average Points per Game'!B$1:H$30, 3, FALSE), "")</f>
        <v/>
      </c>
      <c r="T481" s="1">
        <v>10.8</v>
      </c>
    </row>
    <row r="482" spans="1:21" x14ac:dyDescent="0.3">
      <c r="A482" t="s">
        <v>1574</v>
      </c>
      <c r="B482" t="s">
        <v>1450</v>
      </c>
      <c r="C482" t="s">
        <v>6</v>
      </c>
      <c r="D482" t="s">
        <v>57</v>
      </c>
      <c r="E482" t="str">
        <f>IFERROR(VLOOKUP(D482, 'Week Schedule'!A$1:B$28, 2, FALSE), "BYE")</f>
        <v>PHI</v>
      </c>
      <c r="F482" s="1">
        <f>IFERROR(VLOOKUP(E482, DST!B$1:J$33, 9, FALSE), 0)</f>
        <v>-2.3733333333333348</v>
      </c>
      <c r="G482">
        <f t="shared" si="8"/>
        <v>3.9</v>
      </c>
      <c r="H482" t="str">
        <f>IFERROR(VLOOKUP(D482,'Average Points per Game'!B$1:H$30, 3, FALSE), "")</f>
        <v/>
      </c>
      <c r="T482" s="1">
        <v>0.7</v>
      </c>
      <c r="U482" s="1">
        <v>7.1</v>
      </c>
    </row>
    <row r="483" spans="1:21" x14ac:dyDescent="0.3">
      <c r="A483" t="s">
        <v>1576</v>
      </c>
      <c r="B483" t="s">
        <v>1577</v>
      </c>
      <c r="C483" t="s">
        <v>14</v>
      </c>
      <c r="D483" t="s">
        <v>111</v>
      </c>
      <c r="E483" t="str">
        <f>IFERROR(VLOOKUP(D483, 'Week Schedule'!A$1:B$28, 2, FALSE), "BYE")</f>
        <v>PIT</v>
      </c>
      <c r="F483" s="1">
        <f>IFERROR(VLOOKUP(E483, DST!B$1:J$33, 9, FALSE), 0)</f>
        <v>-2.1233333333333348</v>
      </c>
      <c r="G483">
        <f t="shared" si="8"/>
        <v>7.3</v>
      </c>
      <c r="H483">
        <f>IFERROR(VLOOKUP(D483,'Average Points per Game'!B$1:H$30, 3, FALSE), "")</f>
        <v>23.3</v>
      </c>
      <c r="U483" s="1">
        <v>7.3</v>
      </c>
    </row>
    <row r="484" spans="1:21" x14ac:dyDescent="0.3">
      <c r="A484" t="s">
        <v>1583</v>
      </c>
      <c r="B484" t="s">
        <v>1584</v>
      </c>
      <c r="C484" t="s">
        <v>6</v>
      </c>
      <c r="D484" t="s">
        <v>30</v>
      </c>
      <c r="E484" t="str">
        <f>IFERROR(VLOOKUP(D484, 'Week Schedule'!A$1:B$28, 2, FALSE), "BYE")</f>
        <v>MIA</v>
      </c>
      <c r="F484" s="1">
        <f>IFERROR(VLOOKUP(E484, DST!B$1:J$33, 9, FALSE), 0)</f>
        <v>-0.37333333333333485</v>
      </c>
      <c r="G484">
        <f t="shared" si="8"/>
        <v>6</v>
      </c>
      <c r="H484">
        <f>IFERROR(VLOOKUP(D484,'Average Points per Game'!B$1:H$30, 3, FALSE), "")</f>
        <v>18</v>
      </c>
      <c r="U484" s="1">
        <v>6</v>
      </c>
    </row>
    <row r="485" spans="1:21" x14ac:dyDescent="0.3">
      <c r="A485" t="s">
        <v>1433</v>
      </c>
      <c r="B485" t="s">
        <v>1455</v>
      </c>
      <c r="C485" t="s">
        <v>14</v>
      </c>
      <c r="D485" t="s">
        <v>57</v>
      </c>
      <c r="E485" t="str">
        <f>IFERROR(VLOOKUP(D485, 'Week Schedule'!A$1:B$28, 2, FALSE), "BYE")</f>
        <v>PHI</v>
      </c>
      <c r="F485" s="1">
        <f>IFERROR(VLOOKUP(E485, DST!B$1:J$33, 9, FALSE), 0)</f>
        <v>-2.3733333333333348</v>
      </c>
      <c r="G485">
        <f t="shared" si="8"/>
        <v>0.8</v>
      </c>
      <c r="H485" t="str">
        <f>IFERROR(VLOOKUP(D485,'Average Points per Game'!B$1:H$30, 3, FALSE), "")</f>
        <v/>
      </c>
      <c r="T485" s="1">
        <v>0</v>
      </c>
      <c r="U485" s="1">
        <v>1.6</v>
      </c>
    </row>
    <row r="486" spans="1:21" x14ac:dyDescent="0.3">
      <c r="A486" t="s">
        <v>1606</v>
      </c>
      <c r="B486" t="s">
        <v>1607</v>
      </c>
      <c r="C486" t="s">
        <v>14</v>
      </c>
      <c r="D486" t="s">
        <v>126</v>
      </c>
      <c r="E486" t="str">
        <f>IFERROR(VLOOKUP(D486, 'Week Schedule'!A$1:B$28, 2, FALSE), "BYE")</f>
        <v>BYE</v>
      </c>
      <c r="F486" s="1">
        <f>IFERROR(VLOOKUP(E486, DST!B$1:J$33, 9, FALSE), 0)</f>
        <v>0</v>
      </c>
      <c r="G486">
        <f t="shared" si="8"/>
        <v>0</v>
      </c>
      <c r="H486">
        <f>IFERROR(VLOOKUP(D486,'Average Points per Game'!B$1:H$30, 3, FALSE), "")</f>
        <v>19.7</v>
      </c>
      <c r="U486" s="1">
        <v>0</v>
      </c>
    </row>
    <row r="487" spans="1:21" x14ac:dyDescent="0.3">
      <c r="A487" t="s">
        <v>1606</v>
      </c>
      <c r="B487" t="s">
        <v>1608</v>
      </c>
      <c r="C487" t="s">
        <v>14</v>
      </c>
      <c r="D487" t="s">
        <v>47</v>
      </c>
      <c r="E487" t="str">
        <f>IFERROR(VLOOKUP(D487, 'Week Schedule'!A$1:B$28, 2, FALSE), "BYE")</f>
        <v>BYE</v>
      </c>
      <c r="F487" s="1">
        <f>IFERROR(VLOOKUP(E487, DST!B$1:J$33, 9, FALSE), 0)</f>
        <v>0</v>
      </c>
      <c r="G487">
        <f t="shared" si="8"/>
        <v>0</v>
      </c>
      <c r="H487">
        <f>IFERROR(VLOOKUP(D487,'Average Points per Game'!B$1:H$30, 3, FALSE), "")</f>
        <v>28</v>
      </c>
      <c r="U487" s="1">
        <v>0</v>
      </c>
    </row>
    <row r="488" spans="1:21" x14ac:dyDescent="0.3">
      <c r="A488" t="s">
        <v>1606</v>
      </c>
      <c r="B488" t="s">
        <v>1609</v>
      </c>
      <c r="C488" t="s">
        <v>14</v>
      </c>
      <c r="D488" t="s">
        <v>38</v>
      </c>
      <c r="E488" t="str">
        <f>IFERROR(VLOOKUP(D488, 'Week Schedule'!A$1:B$28, 2, FALSE), "BYE")</f>
        <v>GB</v>
      </c>
      <c r="F488" s="1">
        <f>IFERROR(VLOOKUP(E488, DST!B$1:J$33, 9, FALSE), 0)</f>
        <v>-1.4733333333333345</v>
      </c>
      <c r="G488">
        <f t="shared" si="8"/>
        <v>0</v>
      </c>
      <c r="H488">
        <f>IFERROR(VLOOKUP(D488,'Average Points per Game'!B$1:H$30, 3, FALSE), "")</f>
        <v>33</v>
      </c>
      <c r="U488" s="1">
        <v>0</v>
      </c>
    </row>
    <row r="489" spans="1:21" x14ac:dyDescent="0.3">
      <c r="A489" t="s">
        <v>1606</v>
      </c>
      <c r="B489" t="s">
        <v>1610</v>
      </c>
      <c r="C489" t="s">
        <v>6</v>
      </c>
      <c r="D489" t="s">
        <v>2</v>
      </c>
      <c r="E489" t="str">
        <f>IFERROR(VLOOKUP(D489, 'Week Schedule'!A$1:B$28, 2, FALSE), "BYE")</f>
        <v>BYE</v>
      </c>
      <c r="F489" s="1">
        <f>IFERROR(VLOOKUP(E489, DST!B$1:J$33, 9, FALSE), 0)</f>
        <v>0</v>
      </c>
      <c r="G489">
        <f t="shared" si="8"/>
        <v>0</v>
      </c>
      <c r="H489">
        <f>IFERROR(VLOOKUP(D489,'Average Points per Game'!B$1:H$30, 3, FALSE), "")</f>
        <v>21.7</v>
      </c>
      <c r="U489" s="1">
        <v>0</v>
      </c>
    </row>
    <row r="490" spans="1:21" x14ac:dyDescent="0.3">
      <c r="A490" t="s">
        <v>1606</v>
      </c>
      <c r="B490" t="s">
        <v>1611</v>
      </c>
      <c r="C490" t="s">
        <v>66</v>
      </c>
      <c r="D490" t="s">
        <v>57</v>
      </c>
      <c r="E490" t="str">
        <f>IFERROR(VLOOKUP(D490, 'Week Schedule'!A$1:B$28, 2, FALSE), "BYE")</f>
        <v>PHI</v>
      </c>
      <c r="F490" s="1">
        <f>IFERROR(VLOOKUP(E490, DST!B$1:J$33, 9, FALSE), 0)</f>
        <v>-2.3733333333333348</v>
      </c>
      <c r="G490">
        <f t="shared" si="8"/>
        <v>0</v>
      </c>
      <c r="H490" t="str">
        <f>IFERROR(VLOOKUP(D490,'Average Points per Game'!B$1:H$30, 3, FALSE), "")</f>
        <v/>
      </c>
      <c r="U490" s="1">
        <v>0</v>
      </c>
    </row>
    <row r="491" spans="1:21" x14ac:dyDescent="0.3">
      <c r="A491" t="s">
        <v>1606</v>
      </c>
      <c r="B491" t="s">
        <v>1454</v>
      </c>
      <c r="C491" t="s">
        <v>6</v>
      </c>
      <c r="D491" t="s">
        <v>97</v>
      </c>
      <c r="E491" t="str">
        <f>IFERROR(VLOOKUP(D491, 'Week Schedule'!A$1:B$28, 2, FALSE), "BYE")</f>
        <v>JAC</v>
      </c>
      <c r="F491" s="1">
        <f>IFERROR(VLOOKUP(E491, DST!B$1:J$33, 9, FALSE), 0)</f>
        <v>2.6766666666666659</v>
      </c>
      <c r="G491">
        <f t="shared" si="8"/>
        <v>0</v>
      </c>
      <c r="H491">
        <f>IFERROR(VLOOKUP(D491,'Average Points per Game'!B$1:H$30, 3, FALSE), "")</f>
        <v>21.3</v>
      </c>
      <c r="T491" s="1">
        <v>0</v>
      </c>
    </row>
    <row r="492" spans="1:21" x14ac:dyDescent="0.3">
      <c r="A492" t="s">
        <v>1606</v>
      </c>
      <c r="B492" t="s">
        <v>1457</v>
      </c>
      <c r="C492" t="s">
        <v>66</v>
      </c>
      <c r="D492" t="s">
        <v>135</v>
      </c>
      <c r="E492" t="str">
        <f>IFERROR(VLOOKUP(D492, 'Week Schedule'!A$1:B$28, 2, FALSE), "BYE")</f>
        <v>BYE</v>
      </c>
      <c r="F492" s="1">
        <f>IFERROR(VLOOKUP(E492, DST!B$1:J$33, 9, FALSE), 0)</f>
        <v>0</v>
      </c>
      <c r="G492">
        <f t="shared" si="8"/>
        <v>0</v>
      </c>
      <c r="H492" t="str">
        <f>IFERROR(VLOOKUP(D492,'Average Points per Game'!B$1:H$30, 3, FALSE), "")</f>
        <v/>
      </c>
      <c r="T492" s="1">
        <v>0</v>
      </c>
    </row>
    <row r="493" spans="1:21" x14ac:dyDescent="0.3">
      <c r="A493" t="s">
        <v>1606</v>
      </c>
      <c r="B493" t="s">
        <v>1456</v>
      </c>
      <c r="C493" t="s">
        <v>14</v>
      </c>
      <c r="D493" t="s">
        <v>10</v>
      </c>
      <c r="E493" t="str">
        <f>IFERROR(VLOOKUP(D493, 'Week Schedule'!A$1:B$28, 2, FALSE), "BYE")</f>
        <v>BYE</v>
      </c>
      <c r="F493" s="1">
        <f>IFERROR(VLOOKUP(E493, DST!B$1:J$33, 9, FALSE), 0)</f>
        <v>0</v>
      </c>
      <c r="G493">
        <f t="shared" si="8"/>
        <v>0</v>
      </c>
      <c r="H493">
        <f>IFERROR(VLOOKUP(D493,'Average Points per Game'!B$1:H$30, 3, FALSE), "")</f>
        <v>28.7</v>
      </c>
      <c r="T493" s="1">
        <v>0</v>
      </c>
    </row>
    <row r="494" spans="1:21" x14ac:dyDescent="0.3">
      <c r="A494" t="s">
        <v>1606</v>
      </c>
      <c r="B494" t="s">
        <v>1612</v>
      </c>
      <c r="C494" t="s">
        <v>66</v>
      </c>
      <c r="D494" t="s">
        <v>47</v>
      </c>
      <c r="E494" t="str">
        <f>IFERROR(VLOOKUP(D494, 'Week Schedule'!A$1:B$28, 2, FALSE), "BYE")</f>
        <v>BYE</v>
      </c>
      <c r="F494" s="1">
        <f>IFERROR(VLOOKUP(E494, DST!B$1:J$33, 9, FALSE), 0)</f>
        <v>0</v>
      </c>
      <c r="G494">
        <f t="shared" si="8"/>
        <v>0</v>
      </c>
      <c r="H494">
        <f>IFERROR(VLOOKUP(D494,'Average Points per Game'!B$1:H$30, 3, FALSE), "")</f>
        <v>28</v>
      </c>
      <c r="U494" s="1">
        <v>0</v>
      </c>
    </row>
  </sheetData>
  <sortState xmlns:xlrd2="http://schemas.microsoft.com/office/spreadsheetml/2017/richdata2" ref="A2:U494">
    <sortCondition ref="G387:G49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ABEF-AC02-4780-A20A-90F8B8F4C43D}">
  <dimension ref="A1:P33"/>
  <sheetViews>
    <sheetView topLeftCell="A10" workbookViewId="0">
      <selection activeCell="D16" sqref="D16"/>
    </sheetView>
  </sheetViews>
  <sheetFormatPr defaultRowHeight="14.4" x14ac:dyDescent="0.3"/>
  <sheetData>
    <row r="1" spans="1:16" x14ac:dyDescent="0.3">
      <c r="A1" s="3" t="s">
        <v>484</v>
      </c>
      <c r="B1" s="3" t="s">
        <v>486</v>
      </c>
      <c r="C1" s="3" t="s">
        <v>1502</v>
      </c>
      <c r="D1" s="3" t="s">
        <v>540</v>
      </c>
      <c r="E1" s="3" t="s">
        <v>541</v>
      </c>
      <c r="F1" s="3" t="s">
        <v>542</v>
      </c>
      <c r="G1" s="3" t="s">
        <v>543</v>
      </c>
      <c r="H1" s="3" t="s">
        <v>1503</v>
      </c>
      <c r="J1" t="s">
        <v>622</v>
      </c>
    </row>
    <row r="2" spans="1:16" x14ac:dyDescent="0.3">
      <c r="A2" t="s">
        <v>630</v>
      </c>
      <c r="B2" t="s">
        <v>92</v>
      </c>
      <c r="C2">
        <v>15.7</v>
      </c>
      <c r="D2">
        <v>23.3</v>
      </c>
      <c r="E2">
        <v>13</v>
      </c>
      <c r="F2" t="s">
        <v>1474</v>
      </c>
      <c r="G2" t="s">
        <v>1478</v>
      </c>
      <c r="H2">
        <v>23.4</v>
      </c>
      <c r="J2">
        <f>(C2-AVERAGE(D$1:D$31))/2</f>
        <v>-3.6233333333333348</v>
      </c>
      <c r="P2" t="s">
        <v>618</v>
      </c>
    </row>
    <row r="3" spans="1:16" x14ac:dyDescent="0.3">
      <c r="A3" t="s">
        <v>632</v>
      </c>
      <c r="B3" t="s">
        <v>38</v>
      </c>
      <c r="C3">
        <v>16.899999999999999</v>
      </c>
      <c r="D3">
        <v>10.7</v>
      </c>
      <c r="E3">
        <v>20</v>
      </c>
      <c r="F3" t="s">
        <v>1474</v>
      </c>
      <c r="G3" t="s">
        <v>1473</v>
      </c>
      <c r="H3">
        <v>23.8</v>
      </c>
      <c r="J3">
        <f t="shared" ref="J3:J33" si="0">(C3-AVERAGE(D$1:D$31))/2</f>
        <v>-3.0233333333333352</v>
      </c>
    </row>
    <row r="4" spans="1:16" x14ac:dyDescent="0.3">
      <c r="A4" t="s">
        <v>634</v>
      </c>
      <c r="B4" t="s">
        <v>54</v>
      </c>
      <c r="C4">
        <v>18</v>
      </c>
      <c r="D4">
        <v>19</v>
      </c>
      <c r="E4">
        <v>32</v>
      </c>
      <c r="F4" t="s">
        <v>1491</v>
      </c>
      <c r="G4" t="s">
        <v>1488</v>
      </c>
      <c r="H4">
        <v>24.3</v>
      </c>
      <c r="J4">
        <f t="shared" si="0"/>
        <v>-2.4733333333333345</v>
      </c>
      <c r="P4" s="2" t="s">
        <v>621</v>
      </c>
    </row>
    <row r="5" spans="1:16" x14ac:dyDescent="0.3">
      <c r="A5" t="s">
        <v>636</v>
      </c>
      <c r="B5" t="s">
        <v>19</v>
      </c>
      <c r="C5">
        <v>18.2</v>
      </c>
      <c r="D5">
        <v>19</v>
      </c>
      <c r="E5">
        <v>19</v>
      </c>
      <c r="F5" t="s">
        <v>1467</v>
      </c>
      <c r="G5" t="s">
        <v>1613</v>
      </c>
      <c r="H5">
        <v>25.6</v>
      </c>
      <c r="J5">
        <f t="shared" si="0"/>
        <v>-2.3733333333333348</v>
      </c>
    </row>
    <row r="6" spans="1:16" x14ac:dyDescent="0.3">
      <c r="A6" t="s">
        <v>638</v>
      </c>
      <c r="B6" t="s">
        <v>34</v>
      </c>
      <c r="C6">
        <v>18.3</v>
      </c>
      <c r="D6">
        <v>20.7</v>
      </c>
      <c r="E6">
        <v>22</v>
      </c>
      <c r="F6" t="s">
        <v>1614</v>
      </c>
      <c r="G6" t="s">
        <v>1463</v>
      </c>
      <c r="H6">
        <v>21.3</v>
      </c>
      <c r="J6">
        <f t="shared" si="0"/>
        <v>-2.3233333333333341</v>
      </c>
    </row>
    <row r="7" spans="1:16" x14ac:dyDescent="0.3">
      <c r="A7" t="s">
        <v>640</v>
      </c>
      <c r="B7" t="s">
        <v>40</v>
      </c>
      <c r="C7">
        <v>18.7</v>
      </c>
      <c r="D7">
        <v>26</v>
      </c>
      <c r="E7">
        <v>38</v>
      </c>
      <c r="F7" t="s">
        <v>1482</v>
      </c>
      <c r="G7" t="s">
        <v>1615</v>
      </c>
      <c r="H7">
        <v>19.7</v>
      </c>
      <c r="J7">
        <f t="shared" si="0"/>
        <v>-2.1233333333333348</v>
      </c>
    </row>
    <row r="8" spans="1:16" x14ac:dyDescent="0.3">
      <c r="A8" t="s">
        <v>640</v>
      </c>
      <c r="B8" t="s">
        <v>12</v>
      </c>
      <c r="C8">
        <v>18.7</v>
      </c>
      <c r="D8">
        <v>17</v>
      </c>
      <c r="E8">
        <v>10</v>
      </c>
      <c r="F8" t="s">
        <v>1491</v>
      </c>
      <c r="G8" t="s">
        <v>1492</v>
      </c>
      <c r="H8">
        <v>18.7</v>
      </c>
      <c r="J8">
        <f t="shared" si="0"/>
        <v>-2.1233333333333348</v>
      </c>
    </row>
    <row r="9" spans="1:16" x14ac:dyDescent="0.3">
      <c r="A9" t="s">
        <v>644</v>
      </c>
      <c r="B9" t="s">
        <v>87</v>
      </c>
      <c r="C9">
        <v>19.600000000000001</v>
      </c>
      <c r="D9">
        <v>24.7</v>
      </c>
      <c r="E9">
        <v>17</v>
      </c>
      <c r="F9" t="s">
        <v>1484</v>
      </c>
      <c r="G9" t="s">
        <v>1476</v>
      </c>
      <c r="H9">
        <v>17</v>
      </c>
      <c r="J9">
        <f t="shared" si="0"/>
        <v>-1.6733333333333338</v>
      </c>
    </row>
    <row r="10" spans="1:16" x14ac:dyDescent="0.3">
      <c r="A10" t="s">
        <v>646</v>
      </c>
      <c r="B10" t="s">
        <v>44</v>
      </c>
      <c r="C10">
        <v>20</v>
      </c>
      <c r="D10">
        <v>15.3</v>
      </c>
      <c r="E10">
        <v>17</v>
      </c>
      <c r="F10" t="s">
        <v>1616</v>
      </c>
      <c r="G10" t="s">
        <v>1461</v>
      </c>
      <c r="H10">
        <v>21.4</v>
      </c>
      <c r="J10">
        <f t="shared" si="0"/>
        <v>-1.4733333333333345</v>
      </c>
    </row>
    <row r="11" spans="1:16" x14ac:dyDescent="0.3">
      <c r="A11" t="s">
        <v>646</v>
      </c>
      <c r="B11" t="s">
        <v>72</v>
      </c>
      <c r="C11">
        <v>20</v>
      </c>
      <c r="D11">
        <v>24.3</v>
      </c>
      <c r="E11">
        <v>23</v>
      </c>
      <c r="F11" t="s">
        <v>1504</v>
      </c>
      <c r="G11" t="s">
        <v>1509</v>
      </c>
      <c r="H11">
        <v>22.3</v>
      </c>
      <c r="J11">
        <f t="shared" si="0"/>
        <v>-1.4733333333333345</v>
      </c>
    </row>
    <row r="12" spans="1:16" x14ac:dyDescent="0.3">
      <c r="A12" t="s">
        <v>650</v>
      </c>
      <c r="B12" t="s">
        <v>24</v>
      </c>
      <c r="C12">
        <v>21.6</v>
      </c>
      <c r="D12">
        <v>15</v>
      </c>
      <c r="E12">
        <v>23</v>
      </c>
      <c r="F12" t="s">
        <v>1507</v>
      </c>
      <c r="G12" t="s">
        <v>1499</v>
      </c>
      <c r="H12">
        <v>26.8</v>
      </c>
      <c r="J12">
        <f t="shared" si="0"/>
        <v>-0.67333333333333378</v>
      </c>
    </row>
    <row r="13" spans="1:16" x14ac:dyDescent="0.3">
      <c r="A13" t="s">
        <v>652</v>
      </c>
      <c r="B13" t="s">
        <v>22</v>
      </c>
      <c r="C13">
        <v>22.1</v>
      </c>
      <c r="D13">
        <v>14.7</v>
      </c>
      <c r="E13">
        <v>21</v>
      </c>
      <c r="F13" t="s">
        <v>1487</v>
      </c>
      <c r="G13" t="s">
        <v>1465</v>
      </c>
      <c r="H13">
        <v>23.6</v>
      </c>
      <c r="J13">
        <f t="shared" si="0"/>
        <v>-0.42333333333333378</v>
      </c>
    </row>
    <row r="14" spans="1:16" x14ac:dyDescent="0.3">
      <c r="A14" t="s">
        <v>654</v>
      </c>
      <c r="B14" t="s">
        <v>47</v>
      </c>
      <c r="C14">
        <v>22.2</v>
      </c>
      <c r="D14">
        <v>20.7</v>
      </c>
      <c r="E14">
        <v>20</v>
      </c>
      <c r="F14" t="s">
        <v>1494</v>
      </c>
      <c r="G14" t="s">
        <v>1617</v>
      </c>
      <c r="H14">
        <v>21.1</v>
      </c>
      <c r="J14">
        <f t="shared" si="0"/>
        <v>-0.37333333333333485</v>
      </c>
    </row>
    <row r="15" spans="1:16" x14ac:dyDescent="0.3">
      <c r="A15" t="s">
        <v>656</v>
      </c>
      <c r="B15" t="s">
        <v>108</v>
      </c>
      <c r="C15">
        <v>22.2</v>
      </c>
      <c r="D15">
        <v>21.3</v>
      </c>
      <c r="E15">
        <v>30</v>
      </c>
      <c r="F15" t="s">
        <v>1490</v>
      </c>
      <c r="G15" t="s">
        <v>1471</v>
      </c>
      <c r="H15">
        <v>23.2</v>
      </c>
      <c r="J15">
        <f t="shared" si="0"/>
        <v>-0.37333333333333485</v>
      </c>
    </row>
    <row r="16" spans="1:16" x14ac:dyDescent="0.3">
      <c r="A16" t="s">
        <v>658</v>
      </c>
      <c r="B16" t="s">
        <v>1641</v>
      </c>
      <c r="C16">
        <v>22.3</v>
      </c>
      <c r="D16">
        <v>28.3</v>
      </c>
      <c r="E16">
        <v>26</v>
      </c>
      <c r="F16" t="s">
        <v>1466</v>
      </c>
      <c r="G16" t="s">
        <v>1475</v>
      </c>
      <c r="H16">
        <v>20.9</v>
      </c>
      <c r="J16">
        <f t="shared" si="0"/>
        <v>-0.32333333333333414</v>
      </c>
    </row>
    <row r="17" spans="1:10" x14ac:dyDescent="0.3">
      <c r="A17" t="s">
        <v>660</v>
      </c>
      <c r="B17" t="s">
        <v>10</v>
      </c>
      <c r="C17">
        <v>22.8</v>
      </c>
      <c r="D17">
        <v>26.3</v>
      </c>
      <c r="E17">
        <v>19</v>
      </c>
      <c r="F17" t="s">
        <v>1618</v>
      </c>
      <c r="G17" t="s">
        <v>1506</v>
      </c>
      <c r="H17">
        <v>30.5</v>
      </c>
      <c r="J17">
        <f t="shared" si="0"/>
        <v>-7.3333333333334139E-2</v>
      </c>
    </row>
    <row r="18" spans="1:10" x14ac:dyDescent="0.3">
      <c r="A18" t="s">
        <v>662</v>
      </c>
      <c r="B18" t="s">
        <v>126</v>
      </c>
      <c r="C18">
        <v>22.9</v>
      </c>
      <c r="D18">
        <v>25</v>
      </c>
      <c r="E18">
        <v>24</v>
      </c>
      <c r="F18" t="s">
        <v>1470</v>
      </c>
      <c r="G18" t="s">
        <v>1459</v>
      </c>
      <c r="H18">
        <v>24.4</v>
      </c>
      <c r="J18">
        <f t="shared" si="0"/>
        <v>-2.3333333333335204E-2</v>
      </c>
    </row>
    <row r="19" spans="1:10" x14ac:dyDescent="0.3">
      <c r="A19" t="s">
        <v>664</v>
      </c>
      <c r="B19" t="s">
        <v>74</v>
      </c>
      <c r="C19">
        <v>23.3</v>
      </c>
      <c r="D19">
        <v>25.7</v>
      </c>
      <c r="E19">
        <v>27</v>
      </c>
      <c r="F19" t="s">
        <v>1513</v>
      </c>
      <c r="G19" t="s">
        <v>1619</v>
      </c>
      <c r="H19">
        <v>23.9</v>
      </c>
      <c r="J19">
        <f t="shared" si="0"/>
        <v>0.17666666666666586</v>
      </c>
    </row>
    <row r="20" spans="1:10" x14ac:dyDescent="0.3">
      <c r="A20" t="s">
        <v>666</v>
      </c>
      <c r="B20" t="s">
        <v>8</v>
      </c>
      <c r="C20">
        <v>23.4</v>
      </c>
      <c r="D20">
        <v>17.3</v>
      </c>
      <c r="E20">
        <v>21</v>
      </c>
      <c r="F20" t="s">
        <v>1620</v>
      </c>
      <c r="G20" t="s">
        <v>1505</v>
      </c>
      <c r="H20">
        <v>19.2</v>
      </c>
      <c r="J20">
        <f t="shared" si="0"/>
        <v>0.2266666666666648</v>
      </c>
    </row>
    <row r="21" spans="1:10" x14ac:dyDescent="0.3">
      <c r="A21" t="s">
        <v>668</v>
      </c>
      <c r="B21" t="s">
        <v>135</v>
      </c>
      <c r="C21">
        <v>23.6</v>
      </c>
      <c r="D21">
        <v>29</v>
      </c>
      <c r="E21">
        <v>25</v>
      </c>
      <c r="F21" t="s">
        <v>1501</v>
      </c>
      <c r="G21" t="s">
        <v>1464</v>
      </c>
      <c r="H21">
        <v>21.5</v>
      </c>
      <c r="J21">
        <f t="shared" si="0"/>
        <v>0.32666666666666622</v>
      </c>
    </row>
    <row r="22" spans="1:10" x14ac:dyDescent="0.3">
      <c r="A22" t="s">
        <v>670</v>
      </c>
      <c r="B22" t="s">
        <v>32</v>
      </c>
      <c r="C22">
        <v>24.2</v>
      </c>
      <c r="D22">
        <v>24.3</v>
      </c>
      <c r="E22">
        <v>14</v>
      </c>
      <c r="F22" t="s">
        <v>1481</v>
      </c>
      <c r="G22" t="s">
        <v>1621</v>
      </c>
      <c r="H22">
        <v>22.3</v>
      </c>
      <c r="J22">
        <f t="shared" si="0"/>
        <v>0.62666666666666515</v>
      </c>
    </row>
    <row r="23" spans="1:10" x14ac:dyDescent="0.3">
      <c r="A23" t="s">
        <v>672</v>
      </c>
      <c r="B23" t="s">
        <v>28</v>
      </c>
      <c r="C23">
        <v>24.3</v>
      </c>
      <c r="D23">
        <v>25</v>
      </c>
      <c r="E23">
        <v>17</v>
      </c>
      <c r="F23" t="s">
        <v>1493</v>
      </c>
      <c r="G23" t="s">
        <v>1513</v>
      </c>
      <c r="H23">
        <v>21.9</v>
      </c>
      <c r="J23">
        <f t="shared" si="0"/>
        <v>0.67666666666666586</v>
      </c>
    </row>
    <row r="24" spans="1:10" x14ac:dyDescent="0.3">
      <c r="A24" t="s">
        <v>674</v>
      </c>
      <c r="B24" t="s">
        <v>2</v>
      </c>
      <c r="C24">
        <v>24.5</v>
      </c>
      <c r="D24">
        <v>21.7</v>
      </c>
      <c r="E24">
        <v>24</v>
      </c>
      <c r="F24" t="s">
        <v>1622</v>
      </c>
      <c r="G24" t="s">
        <v>1515</v>
      </c>
      <c r="H24">
        <v>16.2</v>
      </c>
      <c r="J24">
        <f t="shared" si="0"/>
        <v>0.77666666666666551</v>
      </c>
    </row>
    <row r="25" spans="1:10" x14ac:dyDescent="0.3">
      <c r="A25" t="s">
        <v>676</v>
      </c>
      <c r="B25" t="s">
        <v>26</v>
      </c>
      <c r="C25">
        <v>24.6</v>
      </c>
      <c r="D25">
        <v>31</v>
      </c>
      <c r="E25">
        <v>35</v>
      </c>
      <c r="F25" t="s">
        <v>1498</v>
      </c>
      <c r="G25" t="s">
        <v>1496</v>
      </c>
      <c r="H25">
        <v>18.8</v>
      </c>
      <c r="J25">
        <f t="shared" si="0"/>
        <v>0.82666666666666622</v>
      </c>
    </row>
    <row r="26" spans="1:10" x14ac:dyDescent="0.3">
      <c r="A26" t="s">
        <v>678</v>
      </c>
      <c r="B26" t="s">
        <v>4</v>
      </c>
      <c r="C26">
        <v>24.7</v>
      </c>
      <c r="D26">
        <v>17.7</v>
      </c>
      <c r="E26">
        <v>23</v>
      </c>
      <c r="F26" t="s">
        <v>1499</v>
      </c>
      <c r="G26" t="s">
        <v>1480</v>
      </c>
      <c r="H26">
        <v>19.2</v>
      </c>
      <c r="J26">
        <f t="shared" si="0"/>
        <v>0.87666666666666515</v>
      </c>
    </row>
    <row r="27" spans="1:10" x14ac:dyDescent="0.3">
      <c r="A27" t="s">
        <v>680</v>
      </c>
      <c r="B27" t="s">
        <v>111</v>
      </c>
      <c r="C27">
        <v>25.7</v>
      </c>
      <c r="D27">
        <v>31.7</v>
      </c>
      <c r="E27">
        <v>41</v>
      </c>
      <c r="F27" t="s">
        <v>1460</v>
      </c>
      <c r="G27" t="s">
        <v>1623</v>
      </c>
      <c r="H27">
        <v>22.6</v>
      </c>
      <c r="J27">
        <f t="shared" si="0"/>
        <v>1.3766666666666652</v>
      </c>
    </row>
    <row r="28" spans="1:10" x14ac:dyDescent="0.3">
      <c r="A28" t="s">
        <v>682</v>
      </c>
      <c r="B28" t="s">
        <v>97</v>
      </c>
      <c r="C28">
        <v>27.7</v>
      </c>
      <c r="D28">
        <v>30.7</v>
      </c>
      <c r="E28">
        <v>42</v>
      </c>
      <c r="F28" t="s">
        <v>1465</v>
      </c>
      <c r="G28" t="s">
        <v>1624</v>
      </c>
      <c r="H28">
        <v>21.6</v>
      </c>
      <c r="J28">
        <f t="shared" si="0"/>
        <v>2.3766666666666652</v>
      </c>
    </row>
    <row r="29" spans="1:10" x14ac:dyDescent="0.3">
      <c r="A29" t="s">
        <v>684</v>
      </c>
      <c r="B29" t="s">
        <v>67</v>
      </c>
      <c r="C29">
        <v>27.8</v>
      </c>
      <c r="D29">
        <v>27.3</v>
      </c>
      <c r="E29">
        <v>19</v>
      </c>
      <c r="F29" t="s">
        <v>1512</v>
      </c>
      <c r="G29" t="s">
        <v>1625</v>
      </c>
      <c r="H29">
        <v>19.5</v>
      </c>
      <c r="J29">
        <f t="shared" si="0"/>
        <v>2.4266666666666659</v>
      </c>
    </row>
    <row r="30" spans="1:10" x14ac:dyDescent="0.3">
      <c r="A30" t="s">
        <v>686</v>
      </c>
      <c r="B30" t="s">
        <v>79</v>
      </c>
      <c r="C30">
        <v>28.3</v>
      </c>
      <c r="D30">
        <v>26.7</v>
      </c>
      <c r="E30">
        <v>20</v>
      </c>
      <c r="F30" t="s">
        <v>1626</v>
      </c>
      <c r="G30" t="s">
        <v>1511</v>
      </c>
      <c r="H30">
        <v>20.2</v>
      </c>
      <c r="J30">
        <f t="shared" si="0"/>
        <v>2.6766666666666659</v>
      </c>
    </row>
    <row r="31" spans="1:10" x14ac:dyDescent="0.3">
      <c r="A31" t="s">
        <v>686</v>
      </c>
      <c r="B31" t="s">
        <v>52</v>
      </c>
      <c r="C31">
        <v>28.3</v>
      </c>
      <c r="D31">
        <v>29</v>
      </c>
      <c r="E31">
        <v>23</v>
      </c>
      <c r="F31" t="s">
        <v>1627</v>
      </c>
      <c r="G31" t="s">
        <v>1516</v>
      </c>
      <c r="H31">
        <v>21.8</v>
      </c>
      <c r="J31">
        <f t="shared" si="0"/>
        <v>2.6766666666666659</v>
      </c>
    </row>
    <row r="32" spans="1:10" x14ac:dyDescent="0.3">
      <c r="A32" t="s">
        <v>690</v>
      </c>
      <c r="B32" t="s">
        <v>15</v>
      </c>
      <c r="C32">
        <v>28.3</v>
      </c>
      <c r="D32">
        <v>37.700000000000003</v>
      </c>
      <c r="E32">
        <v>44</v>
      </c>
      <c r="F32" t="s">
        <v>1628</v>
      </c>
      <c r="G32" t="s">
        <v>1479</v>
      </c>
      <c r="H32">
        <v>22.6</v>
      </c>
      <c r="J32">
        <f t="shared" si="0"/>
        <v>2.6766666666666659</v>
      </c>
    </row>
    <row r="33" spans="1:10" x14ac:dyDescent="0.3">
      <c r="A33" t="s">
        <v>692</v>
      </c>
      <c r="B33" t="s">
        <v>57</v>
      </c>
      <c r="C33">
        <v>30.5</v>
      </c>
      <c r="D33">
        <v>24.3</v>
      </c>
      <c r="E33">
        <v>26</v>
      </c>
      <c r="F33" t="s">
        <v>1500</v>
      </c>
      <c r="G33" t="s">
        <v>1516</v>
      </c>
      <c r="H33">
        <v>24.5</v>
      </c>
      <c r="J33">
        <f t="shared" si="0"/>
        <v>3.7766666666666655</v>
      </c>
    </row>
  </sheetData>
  <sortState xmlns:xlrd2="http://schemas.microsoft.com/office/spreadsheetml/2017/richdata2" ref="A2:H33">
    <sortCondition ref="D1:D33"/>
  </sortState>
  <hyperlinks>
    <hyperlink ref="P4" r:id="rId1" xr:uid="{E54369CD-20E5-487B-88A8-2695D1806A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1ADE-7A06-461F-BD33-947DFE51FA52}">
  <sheetPr codeName="Sheet1"/>
  <dimension ref="A1:O33"/>
  <sheetViews>
    <sheetView topLeftCell="A15" workbookViewId="0">
      <selection activeCell="B33" sqref="B33"/>
    </sheetView>
  </sheetViews>
  <sheetFormatPr defaultRowHeight="14.4" x14ac:dyDescent="0.3"/>
  <sheetData>
    <row r="1" spans="1:15" x14ac:dyDescent="0.3">
      <c r="A1" s="3" t="s">
        <v>484</v>
      </c>
      <c r="B1" s="3" t="s">
        <v>486</v>
      </c>
      <c r="C1" s="3" t="s">
        <v>1502</v>
      </c>
      <c r="D1" s="3" t="s">
        <v>540</v>
      </c>
      <c r="E1" s="3" t="s">
        <v>541</v>
      </c>
      <c r="F1" s="3" t="s">
        <v>542</v>
      </c>
      <c r="G1" s="3" t="s">
        <v>543</v>
      </c>
      <c r="H1" s="3" t="s">
        <v>1503</v>
      </c>
    </row>
    <row r="2" spans="1:15" x14ac:dyDescent="0.3">
      <c r="A2" t="s">
        <v>630</v>
      </c>
      <c r="B2" t="s">
        <v>38</v>
      </c>
      <c r="C2">
        <v>31.9</v>
      </c>
      <c r="D2">
        <v>33</v>
      </c>
      <c r="E2">
        <v>23</v>
      </c>
      <c r="F2" t="s">
        <v>1629</v>
      </c>
      <c r="G2" t="s">
        <v>1483</v>
      </c>
      <c r="H2">
        <v>27.4</v>
      </c>
      <c r="O2" t="s">
        <v>619</v>
      </c>
    </row>
    <row r="3" spans="1:15" x14ac:dyDescent="0.3">
      <c r="A3" t="s">
        <v>632</v>
      </c>
      <c r="B3" t="s">
        <v>12</v>
      </c>
      <c r="C3">
        <v>29.6</v>
      </c>
      <c r="D3">
        <v>31.7</v>
      </c>
      <c r="E3">
        <v>35</v>
      </c>
      <c r="F3" t="s">
        <v>1518</v>
      </c>
      <c r="G3" t="s">
        <v>1460</v>
      </c>
      <c r="H3">
        <v>26.6</v>
      </c>
    </row>
    <row r="4" spans="1:15" x14ac:dyDescent="0.3">
      <c r="A4" t="s">
        <v>634</v>
      </c>
      <c r="B4" t="s">
        <v>2</v>
      </c>
      <c r="C4">
        <v>29.5</v>
      </c>
      <c r="D4">
        <v>21.7</v>
      </c>
      <c r="E4">
        <v>19</v>
      </c>
      <c r="F4" t="s">
        <v>1630</v>
      </c>
      <c r="G4" t="s">
        <v>1489</v>
      </c>
      <c r="H4">
        <v>27.7</v>
      </c>
      <c r="O4" s="2" t="s">
        <v>620</v>
      </c>
    </row>
    <row r="5" spans="1:15" x14ac:dyDescent="0.3">
      <c r="A5" t="s">
        <v>636</v>
      </c>
      <c r="B5" t="s">
        <v>10</v>
      </c>
      <c r="C5">
        <v>28.9</v>
      </c>
      <c r="D5">
        <v>28.7</v>
      </c>
      <c r="E5">
        <v>42</v>
      </c>
      <c r="F5" t="s">
        <v>1631</v>
      </c>
      <c r="G5" t="s">
        <v>1512</v>
      </c>
      <c r="H5">
        <v>19.399999999999999</v>
      </c>
    </row>
    <row r="6" spans="1:15" x14ac:dyDescent="0.3">
      <c r="A6" t="s">
        <v>638</v>
      </c>
      <c r="B6" t="s">
        <v>4</v>
      </c>
      <c r="C6">
        <v>27.9</v>
      </c>
      <c r="D6">
        <v>25.3</v>
      </c>
      <c r="E6">
        <v>26</v>
      </c>
      <c r="F6" t="s">
        <v>1501</v>
      </c>
      <c r="G6" t="s">
        <v>1632</v>
      </c>
      <c r="H6">
        <v>21.2</v>
      </c>
    </row>
    <row r="7" spans="1:15" x14ac:dyDescent="0.3">
      <c r="A7" t="s">
        <v>638</v>
      </c>
      <c r="B7" t="s">
        <v>15</v>
      </c>
      <c r="C7">
        <v>27.9</v>
      </c>
      <c r="D7">
        <v>33</v>
      </c>
      <c r="E7">
        <v>38</v>
      </c>
      <c r="F7" t="s">
        <v>1633</v>
      </c>
      <c r="G7" t="s">
        <v>1468</v>
      </c>
      <c r="H7">
        <v>21.5</v>
      </c>
    </row>
    <row r="8" spans="1:15" x14ac:dyDescent="0.3">
      <c r="A8" t="s">
        <v>642</v>
      </c>
      <c r="B8" t="s">
        <v>19</v>
      </c>
      <c r="C8">
        <v>26.7</v>
      </c>
      <c r="D8">
        <v>29</v>
      </c>
      <c r="E8">
        <v>24</v>
      </c>
      <c r="F8" t="s">
        <v>1481</v>
      </c>
      <c r="G8" t="s">
        <v>1634</v>
      </c>
      <c r="H8">
        <v>24.6</v>
      </c>
    </row>
    <row r="9" spans="1:15" x14ac:dyDescent="0.3">
      <c r="A9" t="s">
        <v>644</v>
      </c>
      <c r="B9" t="s">
        <v>44</v>
      </c>
      <c r="C9">
        <v>26.5</v>
      </c>
      <c r="D9">
        <v>29.3</v>
      </c>
      <c r="E9">
        <v>30</v>
      </c>
      <c r="F9" t="s">
        <v>1485</v>
      </c>
      <c r="G9" t="s">
        <v>1495</v>
      </c>
      <c r="H9">
        <v>23.8</v>
      </c>
    </row>
    <row r="10" spans="1:15" x14ac:dyDescent="0.3">
      <c r="A10" t="s">
        <v>646</v>
      </c>
      <c r="B10" t="s">
        <v>34</v>
      </c>
      <c r="C10">
        <v>24.8</v>
      </c>
      <c r="D10">
        <v>25.3</v>
      </c>
      <c r="E10">
        <v>23</v>
      </c>
      <c r="F10" t="s">
        <v>1635</v>
      </c>
      <c r="G10" t="s">
        <v>1514</v>
      </c>
      <c r="H10">
        <v>20.2</v>
      </c>
    </row>
    <row r="11" spans="1:15" x14ac:dyDescent="0.3">
      <c r="A11" t="s">
        <v>648</v>
      </c>
      <c r="B11" t="s">
        <v>40</v>
      </c>
      <c r="C11">
        <v>24.7</v>
      </c>
      <c r="D11">
        <v>27</v>
      </c>
      <c r="E11">
        <v>44</v>
      </c>
      <c r="F11" t="s">
        <v>1459</v>
      </c>
      <c r="G11" t="s">
        <v>1636</v>
      </c>
      <c r="H11">
        <v>17.8</v>
      </c>
    </row>
    <row r="12" spans="1:15" x14ac:dyDescent="0.3">
      <c r="A12" t="s">
        <v>650</v>
      </c>
      <c r="B12" t="s">
        <v>87</v>
      </c>
      <c r="C12">
        <v>24.1</v>
      </c>
      <c r="D12">
        <v>23.3</v>
      </c>
      <c r="E12">
        <v>19</v>
      </c>
      <c r="F12" t="s">
        <v>1505</v>
      </c>
      <c r="G12" t="s">
        <v>1460</v>
      </c>
      <c r="H12">
        <v>22.2</v>
      </c>
    </row>
    <row r="13" spans="1:15" x14ac:dyDescent="0.3">
      <c r="A13" t="s">
        <v>652</v>
      </c>
      <c r="B13" t="s">
        <v>47</v>
      </c>
      <c r="C13">
        <v>23.7</v>
      </c>
      <c r="D13">
        <v>28</v>
      </c>
      <c r="E13">
        <v>23</v>
      </c>
      <c r="F13" t="s">
        <v>1480</v>
      </c>
      <c r="G13" t="s">
        <v>1637</v>
      </c>
      <c r="H13">
        <v>22.7</v>
      </c>
    </row>
    <row r="14" spans="1:15" x14ac:dyDescent="0.3">
      <c r="A14" t="s">
        <v>654</v>
      </c>
      <c r="B14" t="s">
        <v>54</v>
      </c>
      <c r="C14">
        <v>23.5</v>
      </c>
      <c r="D14">
        <v>36</v>
      </c>
      <c r="E14">
        <v>41</v>
      </c>
      <c r="F14" t="s">
        <v>1623</v>
      </c>
      <c r="G14" t="s">
        <v>1476</v>
      </c>
      <c r="H14">
        <v>21</v>
      </c>
    </row>
    <row r="15" spans="1:15" x14ac:dyDescent="0.3">
      <c r="A15" t="s">
        <v>656</v>
      </c>
      <c r="B15" t="s">
        <v>8</v>
      </c>
      <c r="C15">
        <v>23</v>
      </c>
      <c r="D15">
        <v>23</v>
      </c>
      <c r="E15">
        <v>14</v>
      </c>
      <c r="F15" t="s">
        <v>1459</v>
      </c>
      <c r="G15" t="s">
        <v>1470</v>
      </c>
      <c r="H15">
        <v>23.6</v>
      </c>
    </row>
    <row r="16" spans="1:15" x14ac:dyDescent="0.3">
      <c r="A16" t="s">
        <v>658</v>
      </c>
      <c r="B16" t="s">
        <v>22</v>
      </c>
      <c r="C16">
        <v>22.7</v>
      </c>
      <c r="D16">
        <v>20.7</v>
      </c>
      <c r="E16">
        <v>26</v>
      </c>
      <c r="F16" t="s">
        <v>1508</v>
      </c>
      <c r="G16" t="s">
        <v>1485</v>
      </c>
      <c r="H16">
        <v>21.4</v>
      </c>
    </row>
    <row r="17" spans="1:8" x14ac:dyDescent="0.3">
      <c r="A17" t="s">
        <v>660</v>
      </c>
      <c r="B17" t="s">
        <v>26</v>
      </c>
      <c r="C17">
        <v>22.5</v>
      </c>
      <c r="D17">
        <v>12.3</v>
      </c>
      <c r="E17">
        <v>10</v>
      </c>
      <c r="F17" t="s">
        <v>1513</v>
      </c>
      <c r="G17" t="s">
        <v>1508</v>
      </c>
      <c r="H17">
        <v>28.6</v>
      </c>
    </row>
    <row r="18" spans="1:8" x14ac:dyDescent="0.3">
      <c r="A18" t="s">
        <v>662</v>
      </c>
      <c r="B18" t="s">
        <v>24</v>
      </c>
      <c r="C18">
        <v>22.2</v>
      </c>
      <c r="D18">
        <v>19.7</v>
      </c>
      <c r="E18">
        <v>22</v>
      </c>
      <c r="F18" t="s">
        <v>1460</v>
      </c>
      <c r="G18" t="s">
        <v>1472</v>
      </c>
      <c r="H18">
        <v>19.399999999999999</v>
      </c>
    </row>
    <row r="19" spans="1:8" x14ac:dyDescent="0.3">
      <c r="A19" t="s">
        <v>664</v>
      </c>
      <c r="B19" t="s">
        <v>92</v>
      </c>
      <c r="C19">
        <v>21.7</v>
      </c>
      <c r="D19">
        <v>24.7</v>
      </c>
      <c r="E19">
        <v>17</v>
      </c>
      <c r="F19" t="s">
        <v>1493</v>
      </c>
      <c r="G19" t="s">
        <v>1492</v>
      </c>
      <c r="H19">
        <v>20.399999999999999</v>
      </c>
    </row>
    <row r="20" spans="1:8" x14ac:dyDescent="0.3">
      <c r="A20" t="s">
        <v>666</v>
      </c>
      <c r="B20" t="s">
        <v>28</v>
      </c>
      <c r="C20">
        <v>21.4</v>
      </c>
      <c r="D20">
        <v>12</v>
      </c>
      <c r="E20">
        <v>13</v>
      </c>
      <c r="F20" t="s">
        <v>1462</v>
      </c>
      <c r="G20" t="s">
        <v>1465</v>
      </c>
      <c r="H20">
        <v>18.899999999999999</v>
      </c>
    </row>
    <row r="21" spans="1:8" x14ac:dyDescent="0.3">
      <c r="A21" t="s">
        <v>668</v>
      </c>
      <c r="B21" t="s">
        <v>32</v>
      </c>
      <c r="C21">
        <v>21.2</v>
      </c>
      <c r="D21">
        <v>23</v>
      </c>
      <c r="E21">
        <v>21</v>
      </c>
      <c r="F21" t="s">
        <v>1494</v>
      </c>
      <c r="G21" t="s">
        <v>1638</v>
      </c>
      <c r="H21">
        <v>23.7</v>
      </c>
    </row>
    <row r="22" spans="1:8" x14ac:dyDescent="0.3">
      <c r="A22" t="s">
        <v>670</v>
      </c>
      <c r="B22" t="s">
        <v>79</v>
      </c>
      <c r="C22">
        <v>20.7</v>
      </c>
      <c r="D22">
        <v>23.7</v>
      </c>
      <c r="E22">
        <v>27</v>
      </c>
      <c r="F22" t="s">
        <v>1639</v>
      </c>
      <c r="G22" t="s">
        <v>1497</v>
      </c>
      <c r="H22">
        <v>30.1</v>
      </c>
    </row>
    <row r="23" spans="1:8" x14ac:dyDescent="0.3">
      <c r="A23" t="s">
        <v>672</v>
      </c>
      <c r="B23" t="s">
        <v>126</v>
      </c>
      <c r="C23">
        <v>20.5</v>
      </c>
      <c r="D23">
        <v>19.7</v>
      </c>
      <c r="E23">
        <v>25</v>
      </c>
      <c r="F23" t="s">
        <v>1486</v>
      </c>
      <c r="G23" t="s">
        <v>1640</v>
      </c>
      <c r="H23">
        <v>23.3</v>
      </c>
    </row>
    <row r="24" spans="1:8" x14ac:dyDescent="0.3">
      <c r="A24" t="s">
        <v>674</v>
      </c>
      <c r="B24" t="s">
        <v>72</v>
      </c>
      <c r="C24">
        <v>20.100000000000001</v>
      </c>
      <c r="D24">
        <v>22</v>
      </c>
      <c r="E24">
        <v>20</v>
      </c>
      <c r="F24" t="s">
        <v>1470</v>
      </c>
      <c r="G24" t="s">
        <v>1614</v>
      </c>
      <c r="H24">
        <v>21.2</v>
      </c>
    </row>
    <row r="25" spans="1:8" x14ac:dyDescent="0.3">
      <c r="A25" t="s">
        <v>676</v>
      </c>
      <c r="B25" t="s">
        <v>108</v>
      </c>
      <c r="C25">
        <v>19.3</v>
      </c>
      <c r="D25">
        <v>28.3</v>
      </c>
      <c r="E25">
        <v>17</v>
      </c>
      <c r="F25" t="s">
        <v>1465</v>
      </c>
      <c r="G25" t="s">
        <v>1482</v>
      </c>
      <c r="H25">
        <v>27.9</v>
      </c>
    </row>
    <row r="26" spans="1:8" x14ac:dyDescent="0.3">
      <c r="A26" t="s">
        <v>678</v>
      </c>
      <c r="B26" t="s">
        <v>52</v>
      </c>
      <c r="C26">
        <v>19</v>
      </c>
      <c r="D26">
        <v>11</v>
      </c>
      <c r="E26">
        <v>20</v>
      </c>
      <c r="F26" t="s">
        <v>1471</v>
      </c>
      <c r="G26" t="s">
        <v>1491</v>
      </c>
      <c r="H26">
        <v>22.2</v>
      </c>
    </row>
    <row r="27" spans="1:8" x14ac:dyDescent="0.3">
      <c r="A27" t="s">
        <v>680</v>
      </c>
      <c r="B27" t="s">
        <v>30</v>
      </c>
      <c r="C27">
        <v>18.8</v>
      </c>
      <c r="D27">
        <v>18</v>
      </c>
      <c r="E27">
        <v>21</v>
      </c>
      <c r="F27" t="s">
        <v>1476</v>
      </c>
      <c r="G27" t="s">
        <v>1466</v>
      </c>
      <c r="H27">
        <v>15.8</v>
      </c>
    </row>
    <row r="28" spans="1:8" x14ac:dyDescent="0.3">
      <c r="A28" t="s">
        <v>682</v>
      </c>
      <c r="B28" t="s">
        <v>67</v>
      </c>
      <c r="C28">
        <v>18.600000000000001</v>
      </c>
      <c r="D28">
        <v>18.3</v>
      </c>
      <c r="E28">
        <v>17</v>
      </c>
      <c r="F28" t="s">
        <v>1484</v>
      </c>
      <c r="G28" t="s">
        <v>1463</v>
      </c>
      <c r="H28">
        <v>19.5</v>
      </c>
    </row>
    <row r="29" spans="1:8" x14ac:dyDescent="0.3">
      <c r="A29" t="s">
        <v>684</v>
      </c>
      <c r="B29" t="s">
        <v>97</v>
      </c>
      <c r="C29">
        <v>18.399999999999999</v>
      </c>
      <c r="D29">
        <v>21.3</v>
      </c>
      <c r="E29">
        <v>19</v>
      </c>
      <c r="F29" t="s">
        <v>1477</v>
      </c>
      <c r="G29" t="s">
        <v>1508</v>
      </c>
      <c r="H29">
        <v>17.899999999999999</v>
      </c>
    </row>
    <row r="30" spans="1:8" x14ac:dyDescent="0.3">
      <c r="A30" t="s">
        <v>686</v>
      </c>
      <c r="B30" t="s">
        <v>111</v>
      </c>
      <c r="C30">
        <v>18.2</v>
      </c>
      <c r="D30">
        <v>23.3</v>
      </c>
      <c r="E30">
        <v>32</v>
      </c>
      <c r="F30" t="s">
        <v>1474</v>
      </c>
      <c r="G30" t="s">
        <v>1474</v>
      </c>
      <c r="H30">
        <v>22.8</v>
      </c>
    </row>
    <row r="31" spans="1:8" x14ac:dyDescent="0.3">
      <c r="A31" t="s">
        <v>688</v>
      </c>
      <c r="B31" t="s">
        <v>57</v>
      </c>
      <c r="C31">
        <v>18.100000000000001</v>
      </c>
      <c r="D31">
        <v>23.3</v>
      </c>
      <c r="E31">
        <v>23</v>
      </c>
      <c r="F31" t="s">
        <v>1508</v>
      </c>
      <c r="G31" t="s">
        <v>1477</v>
      </c>
      <c r="H31">
        <v>13.9</v>
      </c>
    </row>
    <row r="32" spans="1:8" x14ac:dyDescent="0.3">
      <c r="A32" t="s">
        <v>690</v>
      </c>
      <c r="B32" t="s">
        <v>135</v>
      </c>
      <c r="C32">
        <v>17</v>
      </c>
      <c r="D32">
        <v>20.3</v>
      </c>
      <c r="E32">
        <v>24</v>
      </c>
      <c r="F32" t="s">
        <v>1476</v>
      </c>
      <c r="G32" t="s">
        <v>1469</v>
      </c>
      <c r="H32">
        <v>13.9</v>
      </c>
    </row>
    <row r="33" spans="1:8" x14ac:dyDescent="0.3">
      <c r="A33" t="s">
        <v>692</v>
      </c>
      <c r="B33" t="s">
        <v>74</v>
      </c>
      <c r="C33">
        <v>15.3</v>
      </c>
      <c r="D33">
        <v>14.7</v>
      </c>
      <c r="E33">
        <v>20</v>
      </c>
      <c r="F33" t="s">
        <v>1510</v>
      </c>
      <c r="G33" t="s">
        <v>1638</v>
      </c>
      <c r="H33">
        <v>15.6</v>
      </c>
    </row>
  </sheetData>
  <hyperlinks>
    <hyperlink ref="O4" r:id="rId1" xr:uid="{C6458704-398A-444A-BD86-E78F6D55535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4260-67A5-4ED9-AEED-9348BAB329B1}">
  <dimension ref="A1:B26"/>
  <sheetViews>
    <sheetView topLeftCell="A9" workbookViewId="0">
      <selection activeCell="E12" sqref="E12"/>
    </sheetView>
  </sheetViews>
  <sheetFormatPr defaultRowHeight="14.4" x14ac:dyDescent="0.3"/>
  <sheetData>
    <row r="1" spans="1:2" x14ac:dyDescent="0.3">
      <c r="A1" t="s">
        <v>44</v>
      </c>
      <c r="B1" t="s">
        <v>38</v>
      </c>
    </row>
    <row r="2" spans="1:2" x14ac:dyDescent="0.3">
      <c r="A2" t="s">
        <v>52</v>
      </c>
      <c r="B2" t="s">
        <v>97</v>
      </c>
    </row>
    <row r="3" spans="1:2" x14ac:dyDescent="0.3">
      <c r="A3" t="s">
        <v>30</v>
      </c>
      <c r="B3" t="s">
        <v>108</v>
      </c>
    </row>
    <row r="4" spans="1:2" x14ac:dyDescent="0.3">
      <c r="A4" t="s">
        <v>28</v>
      </c>
      <c r="B4" t="s">
        <v>34</v>
      </c>
    </row>
    <row r="5" spans="1:2" x14ac:dyDescent="0.3">
      <c r="A5" t="s">
        <v>8</v>
      </c>
      <c r="B5" t="s">
        <v>74</v>
      </c>
    </row>
    <row r="6" spans="1:2" x14ac:dyDescent="0.3">
      <c r="A6" t="s">
        <v>57</v>
      </c>
      <c r="B6" t="s">
        <v>19</v>
      </c>
    </row>
    <row r="7" spans="1:2" x14ac:dyDescent="0.3">
      <c r="A7" t="s">
        <v>111</v>
      </c>
      <c r="B7" t="s">
        <v>40</v>
      </c>
    </row>
    <row r="8" spans="1:2" x14ac:dyDescent="0.3">
      <c r="A8" t="s">
        <v>67</v>
      </c>
      <c r="B8" t="s">
        <v>4</v>
      </c>
    </row>
    <row r="9" spans="1:2" x14ac:dyDescent="0.3">
      <c r="A9" t="s">
        <v>22</v>
      </c>
      <c r="B9" t="s">
        <v>24</v>
      </c>
    </row>
    <row r="10" spans="1:2" x14ac:dyDescent="0.3">
      <c r="A10" t="s">
        <v>12</v>
      </c>
      <c r="B10" t="s">
        <v>32</v>
      </c>
    </row>
    <row r="11" spans="1:2" x14ac:dyDescent="0.3">
      <c r="A11" t="s">
        <v>72</v>
      </c>
      <c r="B11" t="s">
        <v>26</v>
      </c>
    </row>
    <row r="12" spans="1:2" x14ac:dyDescent="0.3">
      <c r="A12" t="s">
        <v>92</v>
      </c>
      <c r="B12" t="s">
        <v>87</v>
      </c>
    </row>
    <row r="13" spans="1:2" x14ac:dyDescent="0.3">
      <c r="A13" t="s">
        <v>15</v>
      </c>
      <c r="B13" t="s">
        <v>79</v>
      </c>
    </row>
    <row r="14" spans="1:2" x14ac:dyDescent="0.3">
      <c r="A14" t="s">
        <v>38</v>
      </c>
      <c r="B14" t="s">
        <v>44</v>
      </c>
    </row>
    <row r="15" spans="1:2" x14ac:dyDescent="0.3">
      <c r="A15" t="s">
        <v>97</v>
      </c>
      <c r="B15" t="s">
        <v>52</v>
      </c>
    </row>
    <row r="16" spans="1:2" x14ac:dyDescent="0.3">
      <c r="A16" t="s">
        <v>108</v>
      </c>
      <c r="B16" t="s">
        <v>30</v>
      </c>
    </row>
    <row r="17" spans="1:2" x14ac:dyDescent="0.3">
      <c r="A17" t="s">
        <v>34</v>
      </c>
      <c r="B17" t="s">
        <v>28</v>
      </c>
    </row>
    <row r="18" spans="1:2" x14ac:dyDescent="0.3">
      <c r="A18" t="s">
        <v>74</v>
      </c>
      <c r="B18" t="s">
        <v>8</v>
      </c>
    </row>
    <row r="19" spans="1:2" x14ac:dyDescent="0.3">
      <c r="A19" t="s">
        <v>19</v>
      </c>
      <c r="B19" t="s">
        <v>57</v>
      </c>
    </row>
    <row r="20" spans="1:2" x14ac:dyDescent="0.3">
      <c r="A20" t="s">
        <v>40</v>
      </c>
      <c r="B20" t="s">
        <v>111</v>
      </c>
    </row>
    <row r="21" spans="1:2" x14ac:dyDescent="0.3">
      <c r="A21" t="s">
        <v>4</v>
      </c>
      <c r="B21" t="s">
        <v>67</v>
      </c>
    </row>
    <row r="22" spans="1:2" x14ac:dyDescent="0.3">
      <c r="A22" t="s">
        <v>24</v>
      </c>
      <c r="B22" t="s">
        <v>22</v>
      </c>
    </row>
    <row r="23" spans="1:2" x14ac:dyDescent="0.3">
      <c r="A23" t="s">
        <v>32</v>
      </c>
      <c r="B23" t="s">
        <v>12</v>
      </c>
    </row>
    <row r="24" spans="1:2" x14ac:dyDescent="0.3">
      <c r="A24" t="s">
        <v>26</v>
      </c>
      <c r="B24" t="s">
        <v>72</v>
      </c>
    </row>
    <row r="25" spans="1:2" x14ac:dyDescent="0.3">
      <c r="A25" t="s">
        <v>87</v>
      </c>
      <c r="B25" t="s">
        <v>92</v>
      </c>
    </row>
    <row r="26" spans="1:2" x14ac:dyDescent="0.3">
      <c r="A26" t="s">
        <v>79</v>
      </c>
      <c r="B26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97AB-D80B-4E71-8351-403CE063F4AF}">
  <dimension ref="A1:X559"/>
  <sheetViews>
    <sheetView workbookViewId="0">
      <selection activeCell="E1" sqref="E1:O1048576"/>
    </sheetView>
  </sheetViews>
  <sheetFormatPr defaultRowHeight="14.4" x14ac:dyDescent="0.3"/>
  <sheetData>
    <row r="1" spans="1:24" x14ac:dyDescent="0.3">
      <c r="A1" t="s">
        <v>545</v>
      </c>
      <c r="B1" t="s">
        <v>485</v>
      </c>
      <c r="C1" t="s">
        <v>546</v>
      </c>
      <c r="D1" t="s">
        <v>486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 t="s">
        <v>547</v>
      </c>
      <c r="X1" t="s">
        <v>548</v>
      </c>
    </row>
    <row r="2" spans="1:24" x14ac:dyDescent="0.3">
      <c r="A2">
        <v>1</v>
      </c>
      <c r="B2" t="s">
        <v>0</v>
      </c>
      <c r="C2" t="s">
        <v>1</v>
      </c>
      <c r="D2" t="s">
        <v>2</v>
      </c>
      <c r="E2">
        <v>25.1</v>
      </c>
      <c r="F2">
        <v>17.399999999999999</v>
      </c>
      <c r="G2">
        <v>26</v>
      </c>
      <c r="H2">
        <v>23.6</v>
      </c>
      <c r="I2">
        <v>33.4</v>
      </c>
      <c r="J2">
        <v>19.899999999999999</v>
      </c>
      <c r="K2">
        <v>34.4</v>
      </c>
      <c r="L2">
        <v>24.2</v>
      </c>
      <c r="M2">
        <v>23.6</v>
      </c>
      <c r="N2">
        <v>32.9</v>
      </c>
      <c r="O2">
        <v>15.9</v>
      </c>
      <c r="W2">
        <v>25.1</v>
      </c>
      <c r="X2">
        <v>276.39999999999998</v>
      </c>
    </row>
    <row r="3" spans="1:24" x14ac:dyDescent="0.3">
      <c r="A3">
        <v>2</v>
      </c>
      <c r="B3" t="s">
        <v>36</v>
      </c>
      <c r="C3" t="s">
        <v>1</v>
      </c>
      <c r="D3" t="s">
        <v>19</v>
      </c>
      <c r="E3">
        <v>18.399999999999999</v>
      </c>
      <c r="F3">
        <v>24.8</v>
      </c>
      <c r="G3">
        <v>11.9</v>
      </c>
      <c r="H3">
        <v>16.3</v>
      </c>
      <c r="I3" t="s">
        <v>20</v>
      </c>
      <c r="J3">
        <v>21.9</v>
      </c>
      <c r="K3">
        <v>22.8</v>
      </c>
      <c r="L3">
        <v>35.1</v>
      </c>
      <c r="M3">
        <v>29.9</v>
      </c>
      <c r="N3">
        <v>30.7</v>
      </c>
      <c r="O3">
        <v>18.7</v>
      </c>
      <c r="W3">
        <v>23.1</v>
      </c>
      <c r="X3">
        <v>230.6</v>
      </c>
    </row>
    <row r="4" spans="1:24" x14ac:dyDescent="0.3">
      <c r="A4">
        <v>3</v>
      </c>
      <c r="B4" t="s">
        <v>13</v>
      </c>
      <c r="C4" t="s">
        <v>14</v>
      </c>
      <c r="D4" t="s">
        <v>15</v>
      </c>
      <c r="E4">
        <v>12.2</v>
      </c>
      <c r="F4">
        <v>7.5</v>
      </c>
      <c r="G4">
        <v>29.8</v>
      </c>
      <c r="H4">
        <v>17.5</v>
      </c>
      <c r="I4">
        <v>41.3</v>
      </c>
      <c r="J4">
        <v>12.2</v>
      </c>
      <c r="K4">
        <v>17.600000000000001</v>
      </c>
      <c r="L4">
        <v>20.399999999999999</v>
      </c>
      <c r="M4">
        <v>11.3</v>
      </c>
      <c r="N4">
        <v>55.4</v>
      </c>
      <c r="O4">
        <v>26.5</v>
      </c>
      <c r="W4">
        <v>22.9</v>
      </c>
      <c r="X4">
        <v>251.7</v>
      </c>
    </row>
    <row r="5" spans="1:24" x14ac:dyDescent="0.3">
      <c r="A5">
        <v>4</v>
      </c>
      <c r="B5" t="s">
        <v>90</v>
      </c>
      <c r="C5" t="s">
        <v>6</v>
      </c>
      <c r="D5" t="s">
        <v>47</v>
      </c>
      <c r="E5">
        <v>26.8</v>
      </c>
      <c r="F5">
        <v>8</v>
      </c>
      <c r="G5" t="s">
        <v>41</v>
      </c>
      <c r="H5" t="s">
        <v>41</v>
      </c>
      <c r="I5" t="s">
        <v>41</v>
      </c>
      <c r="J5">
        <v>27.2</v>
      </c>
      <c r="K5">
        <v>26.4</v>
      </c>
      <c r="L5">
        <v>23.4</v>
      </c>
      <c r="M5">
        <v>16.600000000000001</v>
      </c>
      <c r="N5">
        <v>17</v>
      </c>
      <c r="O5">
        <v>35.299999999999997</v>
      </c>
      <c r="W5">
        <v>22.6</v>
      </c>
      <c r="X5">
        <v>180.7</v>
      </c>
    </row>
    <row r="6" spans="1:24" x14ac:dyDescent="0.3">
      <c r="A6">
        <v>5</v>
      </c>
      <c r="B6" t="s">
        <v>17</v>
      </c>
      <c r="C6" t="s">
        <v>1</v>
      </c>
      <c r="D6" t="s">
        <v>15</v>
      </c>
      <c r="E6">
        <v>8.1</v>
      </c>
      <c r="F6">
        <v>17.2</v>
      </c>
      <c r="G6">
        <v>25.4</v>
      </c>
      <c r="H6">
        <v>17.3</v>
      </c>
      <c r="I6">
        <v>34.799999999999997</v>
      </c>
      <c r="J6">
        <v>19.8</v>
      </c>
      <c r="K6">
        <v>14.9</v>
      </c>
      <c r="L6">
        <v>13.9</v>
      </c>
      <c r="M6">
        <v>30.1</v>
      </c>
      <c r="N6">
        <v>33.700000000000003</v>
      </c>
      <c r="O6">
        <v>29</v>
      </c>
      <c r="W6">
        <v>22.2</v>
      </c>
      <c r="X6">
        <v>244.2</v>
      </c>
    </row>
    <row r="7" spans="1:24" x14ac:dyDescent="0.3">
      <c r="A7">
        <v>6</v>
      </c>
      <c r="B7" t="s">
        <v>3</v>
      </c>
      <c r="C7" t="s">
        <v>1</v>
      </c>
      <c r="D7" t="s">
        <v>4</v>
      </c>
      <c r="E7">
        <v>29.7</v>
      </c>
      <c r="F7">
        <v>19.8</v>
      </c>
      <c r="G7">
        <v>9.5</v>
      </c>
      <c r="H7">
        <v>28.9</v>
      </c>
      <c r="I7">
        <v>23.4</v>
      </c>
      <c r="J7">
        <v>28.9</v>
      </c>
      <c r="K7">
        <v>29</v>
      </c>
      <c r="L7">
        <v>24.3</v>
      </c>
      <c r="M7">
        <v>18</v>
      </c>
      <c r="N7">
        <v>8.9</v>
      </c>
      <c r="O7" t="s">
        <v>20</v>
      </c>
      <c r="W7">
        <v>22</v>
      </c>
      <c r="X7">
        <v>220.4</v>
      </c>
    </row>
    <row r="8" spans="1:24" x14ac:dyDescent="0.3">
      <c r="A8">
        <v>6</v>
      </c>
      <c r="B8" t="s">
        <v>18</v>
      </c>
      <c r="C8" t="s">
        <v>6</v>
      </c>
      <c r="D8" t="s">
        <v>19</v>
      </c>
      <c r="E8">
        <v>33.200000000000003</v>
      </c>
      <c r="F8">
        <v>17.600000000000001</v>
      </c>
      <c r="G8">
        <v>33.6</v>
      </c>
      <c r="H8">
        <v>13.6</v>
      </c>
      <c r="I8" t="s">
        <v>20</v>
      </c>
      <c r="J8">
        <v>7.4</v>
      </c>
      <c r="K8">
        <v>26.7</v>
      </c>
      <c r="L8">
        <v>12.1</v>
      </c>
      <c r="M8">
        <v>32.9</v>
      </c>
      <c r="N8">
        <v>8.8000000000000007</v>
      </c>
      <c r="O8">
        <v>33.799999999999997</v>
      </c>
      <c r="W8">
        <v>22</v>
      </c>
      <c r="X8">
        <v>219.7</v>
      </c>
    </row>
    <row r="9" spans="1:24" x14ac:dyDescent="0.3">
      <c r="A9">
        <v>8</v>
      </c>
      <c r="B9" t="s">
        <v>11</v>
      </c>
      <c r="C9" t="s">
        <v>1</v>
      </c>
      <c r="D9" t="s">
        <v>12</v>
      </c>
      <c r="E9">
        <v>31.2</v>
      </c>
      <c r="F9">
        <v>9.8000000000000007</v>
      </c>
      <c r="G9">
        <v>30.9</v>
      </c>
      <c r="H9">
        <v>7.3</v>
      </c>
      <c r="I9">
        <v>14.6</v>
      </c>
      <c r="J9">
        <v>24.4</v>
      </c>
      <c r="K9">
        <v>21</v>
      </c>
      <c r="L9">
        <v>20.8</v>
      </c>
      <c r="M9">
        <v>23.1</v>
      </c>
      <c r="N9">
        <v>20.2</v>
      </c>
      <c r="O9">
        <v>25</v>
      </c>
      <c r="W9">
        <v>20.8</v>
      </c>
      <c r="X9">
        <v>228.3</v>
      </c>
    </row>
    <row r="10" spans="1:24" x14ac:dyDescent="0.3">
      <c r="A10">
        <v>9</v>
      </c>
      <c r="B10" t="s">
        <v>5</v>
      </c>
      <c r="C10" t="s">
        <v>6</v>
      </c>
      <c r="D10" t="s">
        <v>2</v>
      </c>
      <c r="E10">
        <v>10.6</v>
      </c>
      <c r="F10">
        <v>16.600000000000001</v>
      </c>
      <c r="G10">
        <v>30.4</v>
      </c>
      <c r="H10">
        <v>35.9</v>
      </c>
      <c r="I10">
        <v>16.600000000000001</v>
      </c>
      <c r="J10">
        <v>25.2</v>
      </c>
      <c r="K10">
        <v>25.2</v>
      </c>
      <c r="L10">
        <v>14.7</v>
      </c>
      <c r="M10">
        <v>26.3</v>
      </c>
      <c r="N10">
        <v>14.1</v>
      </c>
      <c r="O10">
        <v>10.5</v>
      </c>
      <c r="W10">
        <v>20.6</v>
      </c>
      <c r="X10">
        <v>226.1</v>
      </c>
    </row>
    <row r="11" spans="1:24" x14ac:dyDescent="0.3">
      <c r="A11">
        <v>10</v>
      </c>
      <c r="B11" t="s">
        <v>232</v>
      </c>
      <c r="C11" t="s">
        <v>14</v>
      </c>
      <c r="D11" t="s">
        <v>32</v>
      </c>
      <c r="E11">
        <v>32</v>
      </c>
      <c r="F11">
        <v>7.7</v>
      </c>
      <c r="G11" t="s">
        <v>41</v>
      </c>
      <c r="H11" t="s">
        <v>41</v>
      </c>
      <c r="I11" t="s">
        <v>41</v>
      </c>
      <c r="J11" t="s">
        <v>20</v>
      </c>
      <c r="K11" t="s">
        <v>41</v>
      </c>
      <c r="L11">
        <v>16.100000000000001</v>
      </c>
      <c r="M11">
        <v>21.4</v>
      </c>
      <c r="N11">
        <v>15</v>
      </c>
      <c r="O11">
        <v>28.6</v>
      </c>
      <c r="W11">
        <v>20.100000000000001</v>
      </c>
      <c r="X11">
        <v>120.8</v>
      </c>
    </row>
    <row r="12" spans="1:24" x14ac:dyDescent="0.3">
      <c r="A12">
        <v>11</v>
      </c>
      <c r="B12" t="s">
        <v>7</v>
      </c>
      <c r="C12" t="s">
        <v>6</v>
      </c>
      <c r="D12" t="s">
        <v>8</v>
      </c>
      <c r="E12">
        <v>22</v>
      </c>
      <c r="F12">
        <v>44</v>
      </c>
      <c r="G12">
        <v>15.7</v>
      </c>
      <c r="H12">
        <v>24.9</v>
      </c>
      <c r="I12">
        <v>12.6</v>
      </c>
      <c r="J12">
        <v>17.399999999999999</v>
      </c>
      <c r="K12">
        <v>8.4</v>
      </c>
      <c r="L12">
        <v>18.2</v>
      </c>
      <c r="M12">
        <v>27.5</v>
      </c>
      <c r="N12">
        <v>15.9</v>
      </c>
      <c r="O12">
        <v>12.9</v>
      </c>
      <c r="W12">
        <v>20</v>
      </c>
      <c r="X12">
        <v>219.5</v>
      </c>
    </row>
    <row r="13" spans="1:24" x14ac:dyDescent="0.3">
      <c r="A13">
        <v>12</v>
      </c>
      <c r="B13" t="s">
        <v>16</v>
      </c>
      <c r="C13" t="s">
        <v>14</v>
      </c>
      <c r="D13" t="s">
        <v>4</v>
      </c>
      <c r="E13">
        <v>22.3</v>
      </c>
      <c r="F13">
        <v>24.7</v>
      </c>
      <c r="G13">
        <v>17.3</v>
      </c>
      <c r="H13">
        <v>12.9</v>
      </c>
      <c r="I13">
        <v>11.6</v>
      </c>
      <c r="J13">
        <v>35.5</v>
      </c>
      <c r="K13">
        <v>13.5</v>
      </c>
      <c r="L13" t="s">
        <v>41</v>
      </c>
      <c r="M13" t="s">
        <v>41</v>
      </c>
      <c r="N13" t="s">
        <v>41</v>
      </c>
      <c r="O13" t="s">
        <v>20</v>
      </c>
      <c r="W13">
        <v>19.7</v>
      </c>
      <c r="X13">
        <v>137.80000000000001</v>
      </c>
    </row>
    <row r="14" spans="1:24" x14ac:dyDescent="0.3">
      <c r="A14">
        <v>13</v>
      </c>
      <c r="B14" t="s">
        <v>25</v>
      </c>
      <c r="C14" t="s">
        <v>1</v>
      </c>
      <c r="D14" t="s">
        <v>26</v>
      </c>
      <c r="E14">
        <v>10.3</v>
      </c>
      <c r="F14">
        <v>15</v>
      </c>
      <c r="G14">
        <v>25.8</v>
      </c>
      <c r="H14">
        <v>15.6</v>
      </c>
      <c r="I14">
        <v>15.1</v>
      </c>
      <c r="J14">
        <v>24.1</v>
      </c>
      <c r="K14">
        <v>20.2</v>
      </c>
      <c r="L14">
        <v>26</v>
      </c>
      <c r="M14" t="s">
        <v>20</v>
      </c>
      <c r="N14">
        <v>23.8</v>
      </c>
      <c r="O14">
        <v>19.399999999999999</v>
      </c>
      <c r="W14">
        <v>19.5</v>
      </c>
      <c r="X14">
        <v>195.2</v>
      </c>
    </row>
    <row r="15" spans="1:24" x14ac:dyDescent="0.3">
      <c r="A15">
        <v>14</v>
      </c>
      <c r="B15" t="s">
        <v>58</v>
      </c>
      <c r="C15" t="s">
        <v>14</v>
      </c>
      <c r="D15" t="s">
        <v>47</v>
      </c>
      <c r="E15">
        <v>17.7</v>
      </c>
      <c r="F15">
        <v>27.5</v>
      </c>
      <c r="G15">
        <v>12.6</v>
      </c>
      <c r="H15">
        <v>33.1</v>
      </c>
      <c r="I15">
        <v>15.8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O15">
        <v>9.4</v>
      </c>
      <c r="W15">
        <v>19.399999999999999</v>
      </c>
      <c r="X15">
        <v>116.1</v>
      </c>
    </row>
    <row r="16" spans="1:24" x14ac:dyDescent="0.3">
      <c r="A16">
        <v>15</v>
      </c>
      <c r="B16" t="s">
        <v>55</v>
      </c>
      <c r="C16" t="s">
        <v>14</v>
      </c>
      <c r="D16" t="s">
        <v>38</v>
      </c>
      <c r="E16">
        <v>4.3</v>
      </c>
      <c r="F16">
        <v>22.9</v>
      </c>
      <c r="G16">
        <v>20.5</v>
      </c>
      <c r="H16">
        <v>20.8</v>
      </c>
      <c r="I16" t="s">
        <v>20</v>
      </c>
      <c r="J16">
        <v>13.7</v>
      </c>
      <c r="K16">
        <v>25.2</v>
      </c>
      <c r="L16">
        <v>8.6999999999999993</v>
      </c>
      <c r="M16">
        <v>18.600000000000001</v>
      </c>
      <c r="N16">
        <v>18</v>
      </c>
      <c r="O16">
        <v>38.700000000000003</v>
      </c>
      <c r="W16">
        <v>19.100000000000001</v>
      </c>
      <c r="X16">
        <v>191.4</v>
      </c>
    </row>
    <row r="17" spans="1:24" x14ac:dyDescent="0.3">
      <c r="A17">
        <v>16</v>
      </c>
      <c r="B17" t="s">
        <v>43</v>
      </c>
      <c r="C17" t="s">
        <v>1</v>
      </c>
      <c r="D17" t="s">
        <v>44</v>
      </c>
      <c r="E17">
        <v>17.399999999999999</v>
      </c>
      <c r="F17" t="s">
        <v>41</v>
      </c>
      <c r="G17" t="s">
        <v>41</v>
      </c>
      <c r="H17">
        <v>31.2</v>
      </c>
      <c r="I17">
        <v>17</v>
      </c>
      <c r="J17">
        <v>26.6</v>
      </c>
      <c r="K17">
        <v>18.8</v>
      </c>
      <c r="L17">
        <v>6.7</v>
      </c>
      <c r="M17">
        <v>11.9</v>
      </c>
      <c r="N17" t="s">
        <v>20</v>
      </c>
      <c r="O17">
        <v>21.2</v>
      </c>
      <c r="W17">
        <v>18.899999999999999</v>
      </c>
      <c r="X17">
        <v>150.80000000000001</v>
      </c>
    </row>
    <row r="18" spans="1:24" x14ac:dyDescent="0.3">
      <c r="A18">
        <v>17</v>
      </c>
      <c r="B18" t="s">
        <v>9</v>
      </c>
      <c r="C18" t="s">
        <v>1</v>
      </c>
      <c r="D18" t="s">
        <v>10</v>
      </c>
      <c r="E18">
        <v>28.2</v>
      </c>
      <c r="F18">
        <v>13.4</v>
      </c>
      <c r="G18">
        <v>28.1</v>
      </c>
      <c r="H18">
        <v>25</v>
      </c>
      <c r="I18">
        <v>20.7</v>
      </c>
      <c r="J18">
        <v>21</v>
      </c>
      <c r="K18">
        <v>5.2</v>
      </c>
      <c r="L18">
        <v>22.2</v>
      </c>
      <c r="M18">
        <v>19.899999999999999</v>
      </c>
      <c r="N18">
        <v>8.6</v>
      </c>
      <c r="O18">
        <v>14.4</v>
      </c>
      <c r="W18">
        <v>18.8</v>
      </c>
      <c r="X18">
        <v>206.7</v>
      </c>
    </row>
    <row r="19" spans="1:24" x14ac:dyDescent="0.3">
      <c r="A19">
        <v>18</v>
      </c>
      <c r="B19" t="s">
        <v>105</v>
      </c>
      <c r="C19" t="s">
        <v>14</v>
      </c>
      <c r="D19" t="s">
        <v>15</v>
      </c>
      <c r="E19" t="s">
        <v>41</v>
      </c>
      <c r="F19" t="s">
        <v>41</v>
      </c>
      <c r="G19">
        <v>6.9</v>
      </c>
      <c r="H19">
        <v>12</v>
      </c>
      <c r="I19">
        <v>29.3</v>
      </c>
      <c r="J19">
        <v>14.7</v>
      </c>
      <c r="K19">
        <v>18.2</v>
      </c>
      <c r="L19" t="s">
        <v>41</v>
      </c>
      <c r="M19" t="s">
        <v>41</v>
      </c>
      <c r="N19" t="s">
        <v>41</v>
      </c>
      <c r="O19">
        <v>29.8</v>
      </c>
      <c r="W19">
        <v>18.5</v>
      </c>
      <c r="X19">
        <v>110.9</v>
      </c>
    </row>
    <row r="20" spans="1:24" x14ac:dyDescent="0.3">
      <c r="A20">
        <v>19</v>
      </c>
      <c r="B20" t="s">
        <v>42</v>
      </c>
      <c r="C20" t="s">
        <v>6</v>
      </c>
      <c r="D20" t="s">
        <v>22</v>
      </c>
      <c r="E20">
        <v>18.899999999999999</v>
      </c>
      <c r="F20" t="s">
        <v>41</v>
      </c>
      <c r="G20" t="s">
        <v>41</v>
      </c>
      <c r="H20">
        <v>33.6</v>
      </c>
      <c r="I20">
        <v>14.6</v>
      </c>
      <c r="J20">
        <v>20.9</v>
      </c>
      <c r="K20">
        <v>23.3</v>
      </c>
      <c r="L20">
        <v>8.5</v>
      </c>
      <c r="M20">
        <v>13.7</v>
      </c>
      <c r="N20" t="s">
        <v>20</v>
      </c>
      <c r="O20">
        <v>13.9</v>
      </c>
      <c r="W20">
        <v>18.399999999999999</v>
      </c>
      <c r="X20">
        <v>147.4</v>
      </c>
    </row>
    <row r="21" spans="1:24" x14ac:dyDescent="0.3">
      <c r="A21">
        <v>20</v>
      </c>
      <c r="B21" t="s">
        <v>53</v>
      </c>
      <c r="C21" t="s">
        <v>1</v>
      </c>
      <c r="D21" t="s">
        <v>54</v>
      </c>
      <c r="E21">
        <v>13</v>
      </c>
      <c r="F21">
        <v>10.3</v>
      </c>
      <c r="G21">
        <v>19.3</v>
      </c>
      <c r="H21">
        <v>6.7</v>
      </c>
      <c r="I21">
        <v>23.1</v>
      </c>
      <c r="J21">
        <v>21.7</v>
      </c>
      <c r="K21">
        <v>14.1</v>
      </c>
      <c r="L21">
        <v>29.8</v>
      </c>
      <c r="M21">
        <v>18.7</v>
      </c>
      <c r="N21">
        <v>16.100000000000001</v>
      </c>
      <c r="O21">
        <v>28.8</v>
      </c>
      <c r="W21">
        <v>18.3</v>
      </c>
      <c r="X21">
        <v>201.7</v>
      </c>
    </row>
    <row r="22" spans="1:24" x14ac:dyDescent="0.3">
      <c r="A22">
        <v>20</v>
      </c>
      <c r="B22" t="s">
        <v>35</v>
      </c>
      <c r="C22" t="s">
        <v>6</v>
      </c>
      <c r="D22" t="s">
        <v>28</v>
      </c>
      <c r="E22">
        <v>16.100000000000001</v>
      </c>
      <c r="F22">
        <v>16.2</v>
      </c>
      <c r="G22">
        <v>13.2</v>
      </c>
      <c r="H22">
        <v>11.4</v>
      </c>
      <c r="I22">
        <v>10.7</v>
      </c>
      <c r="J22">
        <v>25.5</v>
      </c>
      <c r="K22">
        <v>23.3</v>
      </c>
      <c r="L22">
        <v>23.6</v>
      </c>
      <c r="M22">
        <v>21.5</v>
      </c>
      <c r="N22">
        <v>29.4</v>
      </c>
      <c r="O22">
        <v>10.3</v>
      </c>
      <c r="W22">
        <v>18.3</v>
      </c>
      <c r="X22">
        <v>201.2</v>
      </c>
    </row>
    <row r="23" spans="1:24" x14ac:dyDescent="0.3">
      <c r="A23">
        <v>22</v>
      </c>
      <c r="B23" t="s">
        <v>23</v>
      </c>
      <c r="C23" t="s">
        <v>1</v>
      </c>
      <c r="D23" t="s">
        <v>24</v>
      </c>
      <c r="E23">
        <v>14.2</v>
      </c>
      <c r="F23">
        <v>28.5</v>
      </c>
      <c r="G23">
        <v>15.8</v>
      </c>
      <c r="H23">
        <v>10</v>
      </c>
      <c r="I23">
        <v>25.1</v>
      </c>
      <c r="J23">
        <v>12</v>
      </c>
      <c r="K23">
        <v>21.2</v>
      </c>
      <c r="L23">
        <v>22.2</v>
      </c>
      <c r="M23">
        <v>4.8</v>
      </c>
      <c r="N23">
        <v>28.7</v>
      </c>
      <c r="O23" t="s">
        <v>20</v>
      </c>
      <c r="W23">
        <v>18.2</v>
      </c>
      <c r="X23">
        <v>182.4</v>
      </c>
    </row>
    <row r="24" spans="1:24" x14ac:dyDescent="0.3">
      <c r="A24">
        <v>22</v>
      </c>
      <c r="B24" t="s">
        <v>48</v>
      </c>
      <c r="C24" t="s">
        <v>1</v>
      </c>
      <c r="D24" t="s">
        <v>38</v>
      </c>
      <c r="E24">
        <v>12.4</v>
      </c>
      <c r="F24">
        <v>10.8</v>
      </c>
      <c r="G24">
        <v>15.6</v>
      </c>
      <c r="H24">
        <v>27.2</v>
      </c>
      <c r="I24" t="s">
        <v>20</v>
      </c>
      <c r="J24">
        <v>25.1</v>
      </c>
      <c r="K24">
        <v>18.8</v>
      </c>
      <c r="L24">
        <v>15.5</v>
      </c>
      <c r="M24">
        <v>9.6</v>
      </c>
      <c r="N24">
        <v>12.8</v>
      </c>
      <c r="O24">
        <v>34.6</v>
      </c>
      <c r="W24">
        <v>18.2</v>
      </c>
      <c r="X24">
        <v>182.3</v>
      </c>
    </row>
    <row r="25" spans="1:24" x14ac:dyDescent="0.3">
      <c r="A25">
        <v>22</v>
      </c>
      <c r="B25" t="s">
        <v>37</v>
      </c>
      <c r="C25" t="s">
        <v>6</v>
      </c>
      <c r="D25" t="s">
        <v>38</v>
      </c>
      <c r="E25">
        <v>17.399999999999999</v>
      </c>
      <c r="F25">
        <v>17.600000000000001</v>
      </c>
      <c r="G25">
        <v>16.3</v>
      </c>
      <c r="H25">
        <v>19.8</v>
      </c>
      <c r="I25" t="s">
        <v>20</v>
      </c>
      <c r="J25">
        <v>12.1</v>
      </c>
      <c r="K25">
        <v>32</v>
      </c>
      <c r="L25">
        <v>20.3</v>
      </c>
      <c r="M25">
        <v>14.6</v>
      </c>
      <c r="N25">
        <v>12.8</v>
      </c>
      <c r="O25">
        <v>19.3</v>
      </c>
      <c r="W25">
        <v>18.2</v>
      </c>
      <c r="X25">
        <v>182.2</v>
      </c>
    </row>
    <row r="26" spans="1:24" x14ac:dyDescent="0.3">
      <c r="A26">
        <v>25</v>
      </c>
      <c r="B26" t="s">
        <v>33</v>
      </c>
      <c r="C26" t="s">
        <v>14</v>
      </c>
      <c r="D26" t="s">
        <v>34</v>
      </c>
      <c r="E26">
        <v>15.9</v>
      </c>
      <c r="F26">
        <v>23.3</v>
      </c>
      <c r="G26">
        <v>20.100000000000001</v>
      </c>
      <c r="H26">
        <v>20.5</v>
      </c>
      <c r="I26">
        <v>15.2</v>
      </c>
      <c r="J26" t="s">
        <v>20</v>
      </c>
      <c r="K26">
        <v>21.4</v>
      </c>
      <c r="L26">
        <v>19.5</v>
      </c>
      <c r="M26">
        <v>21.6</v>
      </c>
      <c r="N26">
        <v>9.8000000000000007</v>
      </c>
      <c r="O26">
        <v>14.1</v>
      </c>
      <c r="W26">
        <v>18.100000000000001</v>
      </c>
      <c r="X26">
        <v>181.4</v>
      </c>
    </row>
    <row r="27" spans="1:24" x14ac:dyDescent="0.3">
      <c r="A27">
        <v>26</v>
      </c>
      <c r="B27" t="s">
        <v>21</v>
      </c>
      <c r="C27" t="s">
        <v>1</v>
      </c>
      <c r="D27" t="s">
        <v>22</v>
      </c>
      <c r="E27">
        <v>18.8</v>
      </c>
      <c r="F27">
        <v>17.899999999999999</v>
      </c>
      <c r="G27">
        <v>13.4</v>
      </c>
      <c r="H27">
        <v>22.6</v>
      </c>
      <c r="I27">
        <v>22.6</v>
      </c>
      <c r="J27">
        <v>14.5</v>
      </c>
      <c r="K27">
        <v>17.8</v>
      </c>
      <c r="L27">
        <v>9.1</v>
      </c>
      <c r="M27">
        <v>25.1</v>
      </c>
      <c r="N27" t="s">
        <v>20</v>
      </c>
      <c r="O27">
        <v>16.7</v>
      </c>
      <c r="W27">
        <v>17.8</v>
      </c>
      <c r="X27">
        <v>178.4</v>
      </c>
    </row>
    <row r="28" spans="1:24" x14ac:dyDescent="0.3">
      <c r="A28">
        <v>27</v>
      </c>
      <c r="B28" t="s">
        <v>62</v>
      </c>
      <c r="C28" t="s">
        <v>1</v>
      </c>
      <c r="D28" t="s">
        <v>34</v>
      </c>
      <c r="E28">
        <v>15.6</v>
      </c>
      <c r="F28">
        <v>20.9</v>
      </c>
      <c r="G28">
        <v>23.2</v>
      </c>
      <c r="H28">
        <v>21.5</v>
      </c>
      <c r="I28">
        <v>5.3</v>
      </c>
      <c r="J28" t="s">
        <v>20</v>
      </c>
      <c r="K28">
        <v>17.3</v>
      </c>
      <c r="L28">
        <v>18.2</v>
      </c>
      <c r="M28">
        <v>21</v>
      </c>
      <c r="N28">
        <v>9.4</v>
      </c>
      <c r="O28">
        <v>23.6</v>
      </c>
      <c r="W28">
        <v>17.600000000000001</v>
      </c>
      <c r="X28">
        <v>176.1</v>
      </c>
    </row>
    <row r="29" spans="1:24" x14ac:dyDescent="0.3">
      <c r="A29">
        <v>27</v>
      </c>
      <c r="B29" t="s">
        <v>68</v>
      </c>
      <c r="C29" t="s">
        <v>66</v>
      </c>
      <c r="D29" t="s">
        <v>26</v>
      </c>
      <c r="E29">
        <v>8</v>
      </c>
      <c r="F29">
        <v>20.6</v>
      </c>
      <c r="G29" t="s">
        <v>41</v>
      </c>
      <c r="H29">
        <v>14.5</v>
      </c>
      <c r="I29">
        <v>20.399999999999999</v>
      </c>
      <c r="J29">
        <v>22.8</v>
      </c>
      <c r="K29">
        <v>15.2</v>
      </c>
      <c r="L29">
        <v>24.8</v>
      </c>
      <c r="M29" t="s">
        <v>20</v>
      </c>
      <c r="N29">
        <v>14.7</v>
      </c>
      <c r="O29" t="s">
        <v>41</v>
      </c>
      <c r="W29">
        <v>17.600000000000001</v>
      </c>
      <c r="X29">
        <v>141</v>
      </c>
    </row>
    <row r="30" spans="1:24" x14ac:dyDescent="0.3">
      <c r="A30">
        <v>29</v>
      </c>
      <c r="B30" t="s">
        <v>83</v>
      </c>
      <c r="C30" t="s">
        <v>14</v>
      </c>
      <c r="D30" t="s">
        <v>79</v>
      </c>
      <c r="E30">
        <v>13.6</v>
      </c>
      <c r="F30">
        <v>19</v>
      </c>
      <c r="G30">
        <v>8.6999999999999993</v>
      </c>
      <c r="H30">
        <v>23.6</v>
      </c>
      <c r="I30">
        <v>11.4</v>
      </c>
      <c r="J30">
        <v>16.100000000000001</v>
      </c>
      <c r="K30" t="s">
        <v>20</v>
      </c>
      <c r="L30">
        <v>39.6</v>
      </c>
      <c r="M30">
        <v>16.2</v>
      </c>
      <c r="N30">
        <v>8.4</v>
      </c>
      <c r="O30">
        <v>18.600000000000001</v>
      </c>
      <c r="W30">
        <v>17.5</v>
      </c>
      <c r="X30">
        <v>175.2</v>
      </c>
    </row>
    <row r="31" spans="1:24" x14ac:dyDescent="0.3">
      <c r="A31">
        <v>30</v>
      </c>
      <c r="B31" t="s">
        <v>73</v>
      </c>
      <c r="C31" t="s">
        <v>14</v>
      </c>
      <c r="D31" t="s">
        <v>74</v>
      </c>
      <c r="E31">
        <v>11.6</v>
      </c>
      <c r="F31">
        <v>28.7</v>
      </c>
      <c r="G31">
        <v>28.2</v>
      </c>
      <c r="H31">
        <v>23.1</v>
      </c>
      <c r="I31" t="s">
        <v>41</v>
      </c>
      <c r="J31" t="s">
        <v>41</v>
      </c>
      <c r="K31">
        <v>8.1</v>
      </c>
      <c r="L31">
        <v>14.1</v>
      </c>
      <c r="M31">
        <v>14.9</v>
      </c>
      <c r="N31">
        <v>10.8</v>
      </c>
      <c r="O31" t="s">
        <v>20</v>
      </c>
      <c r="W31">
        <v>17.399999999999999</v>
      </c>
      <c r="X31">
        <v>139.5</v>
      </c>
    </row>
    <row r="32" spans="1:24" x14ac:dyDescent="0.3">
      <c r="A32">
        <v>31</v>
      </c>
      <c r="B32" t="s">
        <v>107</v>
      </c>
      <c r="C32" t="s">
        <v>6</v>
      </c>
      <c r="D32" t="s">
        <v>108</v>
      </c>
      <c r="E32">
        <v>23</v>
      </c>
      <c r="F32">
        <v>29.5</v>
      </c>
      <c r="G32">
        <v>8.8000000000000007</v>
      </c>
      <c r="H32">
        <v>5.9</v>
      </c>
      <c r="I32">
        <v>2.7</v>
      </c>
      <c r="J32" t="s">
        <v>20</v>
      </c>
      <c r="K32">
        <v>10.5</v>
      </c>
      <c r="L32">
        <v>26.7</v>
      </c>
      <c r="M32">
        <v>32.1</v>
      </c>
      <c r="N32">
        <v>10.199999999999999</v>
      </c>
      <c r="O32">
        <v>20.5</v>
      </c>
      <c r="W32">
        <v>17</v>
      </c>
      <c r="X32">
        <v>169.9</v>
      </c>
    </row>
    <row r="33" spans="1:24" x14ac:dyDescent="0.3">
      <c r="A33">
        <v>31</v>
      </c>
      <c r="B33" t="s">
        <v>31</v>
      </c>
      <c r="C33" t="s">
        <v>6</v>
      </c>
      <c r="D33" t="s">
        <v>32</v>
      </c>
      <c r="E33">
        <v>14.4</v>
      </c>
      <c r="F33">
        <v>15.2</v>
      </c>
      <c r="G33">
        <v>31.6</v>
      </c>
      <c r="H33">
        <v>20.399999999999999</v>
      </c>
      <c r="I33">
        <v>15.5</v>
      </c>
      <c r="J33" t="s">
        <v>20</v>
      </c>
      <c r="K33">
        <v>19.600000000000001</v>
      </c>
      <c r="L33">
        <v>22.6</v>
      </c>
      <c r="M33">
        <v>10.5</v>
      </c>
      <c r="N33">
        <v>11.2</v>
      </c>
      <c r="O33">
        <v>8.6</v>
      </c>
      <c r="W33">
        <v>17</v>
      </c>
      <c r="X33">
        <v>169.6</v>
      </c>
    </row>
    <row r="34" spans="1:24" x14ac:dyDescent="0.3">
      <c r="A34">
        <v>33</v>
      </c>
      <c r="B34" t="s">
        <v>86</v>
      </c>
      <c r="C34" t="s">
        <v>1</v>
      </c>
      <c r="D34" t="s">
        <v>87</v>
      </c>
      <c r="E34">
        <v>16.100000000000001</v>
      </c>
      <c r="F34">
        <v>14.9</v>
      </c>
      <c r="G34">
        <v>17.399999999999999</v>
      </c>
      <c r="H34">
        <v>14</v>
      </c>
      <c r="I34">
        <v>14.4</v>
      </c>
      <c r="J34" t="s">
        <v>20</v>
      </c>
      <c r="K34">
        <v>14.1</v>
      </c>
      <c r="L34">
        <v>19.2</v>
      </c>
      <c r="M34">
        <v>24.5</v>
      </c>
      <c r="N34">
        <v>16.5</v>
      </c>
      <c r="O34">
        <v>17.8</v>
      </c>
      <c r="W34">
        <v>16.899999999999999</v>
      </c>
      <c r="X34">
        <v>169.1</v>
      </c>
    </row>
    <row r="35" spans="1:24" x14ac:dyDescent="0.3">
      <c r="A35">
        <v>33</v>
      </c>
      <c r="B35" t="s">
        <v>82</v>
      </c>
      <c r="C35" t="s">
        <v>6</v>
      </c>
      <c r="D35" t="s">
        <v>12</v>
      </c>
      <c r="E35">
        <v>13.3</v>
      </c>
      <c r="F35">
        <v>28.5</v>
      </c>
      <c r="G35">
        <v>18.7</v>
      </c>
      <c r="H35">
        <v>5.8</v>
      </c>
      <c r="I35">
        <v>17.899999999999999</v>
      </c>
      <c r="J35" t="s">
        <v>41</v>
      </c>
      <c r="K35">
        <v>9.1999999999999993</v>
      </c>
      <c r="L35">
        <v>28.3</v>
      </c>
      <c r="M35">
        <v>11.9</v>
      </c>
      <c r="N35">
        <v>15.5</v>
      </c>
      <c r="O35">
        <v>19.7</v>
      </c>
      <c r="W35">
        <v>16.899999999999999</v>
      </c>
      <c r="X35">
        <v>168.8</v>
      </c>
    </row>
    <row r="36" spans="1:24" x14ac:dyDescent="0.3">
      <c r="A36">
        <v>35</v>
      </c>
      <c r="B36" t="s">
        <v>61</v>
      </c>
      <c r="C36" t="s">
        <v>1</v>
      </c>
      <c r="D36" t="s">
        <v>52</v>
      </c>
      <c r="E36">
        <v>11.3</v>
      </c>
      <c r="F36">
        <v>13.3</v>
      </c>
      <c r="G36">
        <v>10.4</v>
      </c>
      <c r="H36">
        <v>14.8</v>
      </c>
      <c r="I36">
        <v>22.2</v>
      </c>
      <c r="J36">
        <v>18.100000000000001</v>
      </c>
      <c r="K36">
        <v>15</v>
      </c>
      <c r="L36">
        <v>24.3</v>
      </c>
      <c r="M36">
        <v>21.6</v>
      </c>
      <c r="N36" t="s">
        <v>41</v>
      </c>
      <c r="O36" t="s">
        <v>41</v>
      </c>
      <c r="W36">
        <v>16.8</v>
      </c>
      <c r="X36">
        <v>151</v>
      </c>
    </row>
    <row r="37" spans="1:24" x14ac:dyDescent="0.3">
      <c r="A37">
        <v>36</v>
      </c>
      <c r="B37" t="s">
        <v>29</v>
      </c>
      <c r="C37" t="s">
        <v>6</v>
      </c>
      <c r="D37" t="s">
        <v>30</v>
      </c>
      <c r="E37">
        <v>18.3</v>
      </c>
      <c r="F37">
        <v>24.4</v>
      </c>
      <c r="G37">
        <v>18.3</v>
      </c>
      <c r="H37">
        <v>3.8</v>
      </c>
      <c r="I37">
        <v>6.7</v>
      </c>
      <c r="J37">
        <v>21.9</v>
      </c>
      <c r="K37">
        <v>26.1</v>
      </c>
      <c r="L37">
        <v>9.9</v>
      </c>
      <c r="M37">
        <v>10.5</v>
      </c>
      <c r="N37">
        <v>12.3</v>
      </c>
      <c r="O37">
        <v>31.1</v>
      </c>
      <c r="W37">
        <v>16.7</v>
      </c>
      <c r="X37">
        <v>183.3</v>
      </c>
    </row>
    <row r="38" spans="1:24" x14ac:dyDescent="0.3">
      <c r="A38">
        <v>37</v>
      </c>
      <c r="B38" t="s">
        <v>39</v>
      </c>
      <c r="C38" t="s">
        <v>1</v>
      </c>
      <c r="D38" t="s">
        <v>40</v>
      </c>
      <c r="E38">
        <v>11.9</v>
      </c>
      <c r="F38">
        <v>11.4</v>
      </c>
      <c r="G38">
        <v>19.399999999999999</v>
      </c>
      <c r="H38">
        <v>32</v>
      </c>
      <c r="I38">
        <v>15.9</v>
      </c>
      <c r="J38">
        <v>23.7</v>
      </c>
      <c r="K38" t="s">
        <v>41</v>
      </c>
      <c r="L38" t="s">
        <v>41</v>
      </c>
      <c r="M38" t="s">
        <v>20</v>
      </c>
      <c r="N38" t="s">
        <v>41</v>
      </c>
      <c r="O38">
        <v>1.7</v>
      </c>
      <c r="W38">
        <v>16.600000000000001</v>
      </c>
      <c r="X38">
        <v>116</v>
      </c>
    </row>
    <row r="39" spans="1:24" x14ac:dyDescent="0.3">
      <c r="A39">
        <v>38</v>
      </c>
      <c r="B39" t="s">
        <v>76</v>
      </c>
      <c r="C39" t="s">
        <v>6</v>
      </c>
      <c r="D39" t="s">
        <v>38</v>
      </c>
      <c r="E39">
        <v>16.3</v>
      </c>
      <c r="F39">
        <v>17</v>
      </c>
      <c r="G39">
        <v>21.2</v>
      </c>
      <c r="H39">
        <v>15</v>
      </c>
      <c r="I39" t="s">
        <v>20</v>
      </c>
      <c r="J39">
        <v>21</v>
      </c>
      <c r="K39">
        <v>8</v>
      </c>
      <c r="L39">
        <v>14.9</v>
      </c>
      <c r="M39">
        <v>12.6</v>
      </c>
      <c r="N39">
        <v>12.6</v>
      </c>
      <c r="O39">
        <v>24.5</v>
      </c>
      <c r="W39">
        <v>16.3</v>
      </c>
      <c r="X39">
        <v>163.1</v>
      </c>
    </row>
    <row r="40" spans="1:24" x14ac:dyDescent="0.3">
      <c r="A40">
        <v>38</v>
      </c>
      <c r="B40" t="s">
        <v>303</v>
      </c>
      <c r="C40" t="s">
        <v>1</v>
      </c>
      <c r="D40" t="s">
        <v>40</v>
      </c>
      <c r="E40" t="s">
        <v>41</v>
      </c>
      <c r="F40" t="s">
        <v>41</v>
      </c>
      <c r="G40" t="s">
        <v>41</v>
      </c>
      <c r="H40" t="s">
        <v>41</v>
      </c>
      <c r="I40" t="s">
        <v>41</v>
      </c>
      <c r="J40" t="s">
        <v>41</v>
      </c>
      <c r="K40">
        <v>24.9</v>
      </c>
      <c r="L40">
        <v>13.8</v>
      </c>
      <c r="M40" t="s">
        <v>20</v>
      </c>
      <c r="N40">
        <v>19.100000000000001</v>
      </c>
      <c r="O40">
        <v>7.3</v>
      </c>
      <c r="W40">
        <v>16.3</v>
      </c>
      <c r="X40">
        <v>65.099999999999994</v>
      </c>
    </row>
    <row r="41" spans="1:24" x14ac:dyDescent="0.3">
      <c r="A41">
        <v>40</v>
      </c>
      <c r="B41" t="s">
        <v>56</v>
      </c>
      <c r="C41" t="s">
        <v>6</v>
      </c>
      <c r="D41" t="s">
        <v>57</v>
      </c>
      <c r="E41">
        <v>1.4</v>
      </c>
      <c r="F41">
        <v>11.6</v>
      </c>
      <c r="G41">
        <v>27.9</v>
      </c>
      <c r="H41">
        <v>22.1</v>
      </c>
      <c r="I41">
        <v>17.5</v>
      </c>
      <c r="J41">
        <v>15.3</v>
      </c>
      <c r="K41">
        <v>11.2</v>
      </c>
      <c r="L41">
        <v>9.1</v>
      </c>
      <c r="M41">
        <v>21.2</v>
      </c>
      <c r="N41">
        <v>24.9</v>
      </c>
      <c r="O41" t="s">
        <v>20</v>
      </c>
      <c r="W41">
        <v>16.2</v>
      </c>
      <c r="X41">
        <v>162.19999999999999</v>
      </c>
    </row>
    <row r="42" spans="1:24" x14ac:dyDescent="0.3">
      <c r="A42">
        <v>40</v>
      </c>
      <c r="B42" t="s">
        <v>147</v>
      </c>
      <c r="C42" t="s">
        <v>14</v>
      </c>
      <c r="D42" t="s">
        <v>87</v>
      </c>
      <c r="E42">
        <v>17.3</v>
      </c>
      <c r="F42">
        <v>18.5</v>
      </c>
      <c r="G42">
        <v>29.1</v>
      </c>
      <c r="H42">
        <v>0</v>
      </c>
      <c r="I42" t="s">
        <v>41</v>
      </c>
      <c r="J42" t="s">
        <v>20</v>
      </c>
      <c r="K42" t="s">
        <v>41</v>
      </c>
      <c r="L42" t="s">
        <v>41</v>
      </c>
      <c r="M42" t="s">
        <v>41</v>
      </c>
      <c r="N42" t="s">
        <v>41</v>
      </c>
      <c r="O42" t="s">
        <v>41</v>
      </c>
      <c r="W42">
        <v>16.2</v>
      </c>
      <c r="X42">
        <v>64.900000000000006</v>
      </c>
    </row>
    <row r="43" spans="1:24" x14ac:dyDescent="0.3">
      <c r="A43">
        <v>42</v>
      </c>
      <c r="B43" t="s">
        <v>141</v>
      </c>
      <c r="C43" t="s">
        <v>14</v>
      </c>
      <c r="D43" t="s">
        <v>19</v>
      </c>
      <c r="E43">
        <v>22.9</v>
      </c>
      <c r="F43" t="s">
        <v>41</v>
      </c>
      <c r="G43" t="s">
        <v>41</v>
      </c>
      <c r="H43" t="s">
        <v>41</v>
      </c>
      <c r="I43" t="s">
        <v>20</v>
      </c>
      <c r="J43">
        <v>23.6</v>
      </c>
      <c r="K43">
        <v>19.899999999999999</v>
      </c>
      <c r="L43">
        <v>13.4</v>
      </c>
      <c r="M43">
        <v>5.6</v>
      </c>
      <c r="N43">
        <v>15.9</v>
      </c>
      <c r="O43">
        <v>11.5</v>
      </c>
      <c r="W43">
        <v>16.100000000000001</v>
      </c>
      <c r="X43">
        <v>112.8</v>
      </c>
    </row>
    <row r="44" spans="1:24" x14ac:dyDescent="0.3">
      <c r="A44">
        <v>43</v>
      </c>
      <c r="B44" t="s">
        <v>65</v>
      </c>
      <c r="C44" t="s">
        <v>66</v>
      </c>
      <c r="D44" t="s">
        <v>67</v>
      </c>
      <c r="E44">
        <v>11.8</v>
      </c>
      <c r="F44">
        <v>18.8</v>
      </c>
      <c r="G44">
        <v>7.1</v>
      </c>
      <c r="H44">
        <v>5.0999999999999996</v>
      </c>
      <c r="I44">
        <v>23.7</v>
      </c>
      <c r="J44">
        <v>16.100000000000001</v>
      </c>
      <c r="K44">
        <v>19.3</v>
      </c>
      <c r="L44">
        <v>10.8</v>
      </c>
      <c r="M44">
        <v>15.5</v>
      </c>
      <c r="N44" t="s">
        <v>20</v>
      </c>
      <c r="O44">
        <v>31.3</v>
      </c>
      <c r="W44">
        <v>16</v>
      </c>
      <c r="X44">
        <v>159.5</v>
      </c>
    </row>
    <row r="45" spans="1:24" x14ac:dyDescent="0.3">
      <c r="A45">
        <v>43</v>
      </c>
      <c r="B45" t="s">
        <v>120</v>
      </c>
      <c r="C45" t="s">
        <v>1</v>
      </c>
      <c r="D45" t="s">
        <v>8</v>
      </c>
      <c r="E45">
        <v>21.3</v>
      </c>
      <c r="F45">
        <v>22.8</v>
      </c>
      <c r="G45">
        <v>9</v>
      </c>
      <c r="H45">
        <v>9.1</v>
      </c>
      <c r="I45">
        <v>13.6</v>
      </c>
      <c r="J45" t="s">
        <v>41</v>
      </c>
      <c r="K45" t="s">
        <v>41</v>
      </c>
      <c r="L45" t="s">
        <v>41</v>
      </c>
      <c r="M45">
        <v>13.4</v>
      </c>
      <c r="N45">
        <v>20.5</v>
      </c>
      <c r="O45">
        <v>18.7</v>
      </c>
      <c r="W45">
        <v>16</v>
      </c>
      <c r="X45">
        <v>128.4</v>
      </c>
    </row>
    <row r="46" spans="1:24" x14ac:dyDescent="0.3">
      <c r="A46">
        <v>43</v>
      </c>
      <c r="B46" t="s">
        <v>268</v>
      </c>
      <c r="C46" t="s">
        <v>6</v>
      </c>
      <c r="D46" t="s">
        <v>87</v>
      </c>
      <c r="E46">
        <v>15.8</v>
      </c>
      <c r="F46">
        <v>16.100000000000001</v>
      </c>
      <c r="G46" t="s">
        <v>41</v>
      </c>
      <c r="H46" t="s">
        <v>41</v>
      </c>
      <c r="I46" t="s">
        <v>41</v>
      </c>
      <c r="J46" t="s">
        <v>20</v>
      </c>
      <c r="K46" t="s">
        <v>41</v>
      </c>
      <c r="L46" t="s">
        <v>41</v>
      </c>
      <c r="M46" t="s">
        <v>41</v>
      </c>
      <c r="N46" t="s">
        <v>41</v>
      </c>
      <c r="O46" t="s">
        <v>41</v>
      </c>
      <c r="W46">
        <v>16</v>
      </c>
      <c r="X46">
        <v>31.9</v>
      </c>
    </row>
    <row r="47" spans="1:24" x14ac:dyDescent="0.3">
      <c r="A47">
        <v>46</v>
      </c>
      <c r="B47" t="s">
        <v>133</v>
      </c>
      <c r="C47" t="s">
        <v>1</v>
      </c>
      <c r="D47" t="s">
        <v>92</v>
      </c>
      <c r="E47">
        <v>10.4</v>
      </c>
      <c r="F47">
        <v>12</v>
      </c>
      <c r="G47">
        <v>9</v>
      </c>
      <c r="H47">
        <v>11.2</v>
      </c>
      <c r="I47" t="s">
        <v>20</v>
      </c>
      <c r="J47">
        <v>13.7</v>
      </c>
      <c r="K47">
        <v>14.8</v>
      </c>
      <c r="L47">
        <v>24.1</v>
      </c>
      <c r="M47">
        <v>19.5</v>
      </c>
      <c r="N47">
        <v>19.8</v>
      </c>
      <c r="O47">
        <v>24.4</v>
      </c>
      <c r="W47">
        <v>15.9</v>
      </c>
      <c r="X47">
        <v>158.6</v>
      </c>
    </row>
    <row r="48" spans="1:24" x14ac:dyDescent="0.3">
      <c r="A48">
        <v>47</v>
      </c>
      <c r="B48" t="s">
        <v>91</v>
      </c>
      <c r="C48" t="s">
        <v>6</v>
      </c>
      <c r="D48" t="s">
        <v>92</v>
      </c>
      <c r="E48">
        <v>22.9</v>
      </c>
      <c r="F48">
        <v>20.100000000000001</v>
      </c>
      <c r="G48">
        <v>8.4</v>
      </c>
      <c r="H48">
        <v>9.1999999999999993</v>
      </c>
      <c r="I48" t="s">
        <v>20</v>
      </c>
      <c r="J48">
        <v>18.2</v>
      </c>
      <c r="K48">
        <v>9.6</v>
      </c>
      <c r="L48">
        <v>16.8</v>
      </c>
      <c r="M48">
        <v>24.5</v>
      </c>
      <c r="N48">
        <v>8.5</v>
      </c>
      <c r="O48">
        <v>18.899999999999999</v>
      </c>
      <c r="W48">
        <v>15.7</v>
      </c>
      <c r="X48">
        <v>157.1</v>
      </c>
    </row>
    <row r="49" spans="1:24" x14ac:dyDescent="0.3">
      <c r="A49">
        <v>47</v>
      </c>
      <c r="B49" t="s">
        <v>549</v>
      </c>
      <c r="C49" t="s">
        <v>6</v>
      </c>
      <c r="D49" t="s">
        <v>26</v>
      </c>
      <c r="E49" t="s">
        <v>41</v>
      </c>
      <c r="F49" t="s">
        <v>41</v>
      </c>
      <c r="G49" t="s">
        <v>41</v>
      </c>
      <c r="H49" t="s">
        <v>41</v>
      </c>
      <c r="I49" t="s">
        <v>41</v>
      </c>
      <c r="J49" t="s">
        <v>41</v>
      </c>
      <c r="K49" t="s">
        <v>41</v>
      </c>
      <c r="L49" t="s">
        <v>41</v>
      </c>
      <c r="M49" t="s">
        <v>20</v>
      </c>
      <c r="N49">
        <v>16.7</v>
      </c>
      <c r="O49">
        <v>14.6</v>
      </c>
      <c r="W49">
        <v>15.7</v>
      </c>
      <c r="X49">
        <v>31.3</v>
      </c>
    </row>
    <row r="50" spans="1:24" x14ac:dyDescent="0.3">
      <c r="A50">
        <v>49</v>
      </c>
      <c r="B50" t="s">
        <v>45</v>
      </c>
      <c r="C50" t="s">
        <v>14</v>
      </c>
      <c r="D50" t="s">
        <v>30</v>
      </c>
      <c r="E50">
        <v>12</v>
      </c>
      <c r="F50">
        <v>10.199999999999999</v>
      </c>
      <c r="G50">
        <v>14.3</v>
      </c>
      <c r="H50">
        <v>7.1</v>
      </c>
      <c r="I50">
        <v>29.1</v>
      </c>
      <c r="J50">
        <v>24.7</v>
      </c>
      <c r="K50">
        <v>13.1</v>
      </c>
      <c r="L50">
        <v>16.3</v>
      </c>
      <c r="M50">
        <v>30</v>
      </c>
      <c r="N50">
        <v>9.1</v>
      </c>
      <c r="O50">
        <v>5.8</v>
      </c>
      <c r="W50">
        <v>15.6</v>
      </c>
      <c r="X50">
        <v>171.7</v>
      </c>
    </row>
    <row r="51" spans="1:24" x14ac:dyDescent="0.3">
      <c r="A51">
        <v>49</v>
      </c>
      <c r="B51" t="s">
        <v>100</v>
      </c>
      <c r="C51" t="s">
        <v>14</v>
      </c>
      <c r="D51" t="s">
        <v>26</v>
      </c>
      <c r="E51">
        <v>11.4</v>
      </c>
      <c r="F51">
        <v>5.7</v>
      </c>
      <c r="G51">
        <v>46.5</v>
      </c>
      <c r="H51">
        <v>11.8</v>
      </c>
      <c r="I51">
        <v>2.2999999999999998</v>
      </c>
      <c r="J51">
        <v>5.7</v>
      </c>
      <c r="K51" t="s">
        <v>41</v>
      </c>
      <c r="L51" t="s">
        <v>41</v>
      </c>
      <c r="M51" t="s">
        <v>20</v>
      </c>
      <c r="N51">
        <v>16.3</v>
      </c>
      <c r="O51">
        <v>25.1</v>
      </c>
      <c r="W51">
        <v>15.6</v>
      </c>
      <c r="X51">
        <v>124.8</v>
      </c>
    </row>
    <row r="52" spans="1:24" x14ac:dyDescent="0.3">
      <c r="A52">
        <v>49</v>
      </c>
      <c r="B52" t="s">
        <v>78</v>
      </c>
      <c r="C52" t="s">
        <v>1</v>
      </c>
      <c r="D52" t="s">
        <v>79</v>
      </c>
      <c r="E52">
        <v>11.5</v>
      </c>
      <c r="F52">
        <v>14.9</v>
      </c>
      <c r="G52">
        <v>29.9</v>
      </c>
      <c r="H52">
        <v>16.7</v>
      </c>
      <c r="I52">
        <v>18.399999999999999</v>
      </c>
      <c r="J52">
        <v>5.2</v>
      </c>
      <c r="K52" t="s">
        <v>20</v>
      </c>
      <c r="L52">
        <v>15.6</v>
      </c>
      <c r="M52">
        <v>12.3</v>
      </c>
      <c r="N52" t="s">
        <v>41</v>
      </c>
      <c r="O52" t="s">
        <v>41</v>
      </c>
      <c r="W52">
        <v>15.6</v>
      </c>
      <c r="X52">
        <v>124.5</v>
      </c>
    </row>
    <row r="53" spans="1:24" x14ac:dyDescent="0.3">
      <c r="A53">
        <v>52</v>
      </c>
      <c r="B53" t="s">
        <v>27</v>
      </c>
      <c r="C53" t="s">
        <v>14</v>
      </c>
      <c r="D53" t="s">
        <v>28</v>
      </c>
      <c r="E53">
        <v>3.5</v>
      </c>
      <c r="F53">
        <v>17.399999999999999</v>
      </c>
      <c r="G53">
        <v>18.7</v>
      </c>
      <c r="H53">
        <v>12.4</v>
      </c>
      <c r="I53">
        <v>33.4</v>
      </c>
      <c r="J53">
        <v>19.399999999999999</v>
      </c>
      <c r="K53">
        <v>18.3</v>
      </c>
      <c r="L53">
        <v>7.4</v>
      </c>
      <c r="M53">
        <v>10.7</v>
      </c>
      <c r="N53">
        <v>17.7</v>
      </c>
      <c r="O53">
        <v>9.1</v>
      </c>
      <c r="W53">
        <v>15.3</v>
      </c>
      <c r="X53">
        <v>168</v>
      </c>
    </row>
    <row r="54" spans="1:24" x14ac:dyDescent="0.3">
      <c r="A54">
        <v>52</v>
      </c>
      <c r="B54" t="s">
        <v>84</v>
      </c>
      <c r="C54" t="s">
        <v>6</v>
      </c>
      <c r="D54" t="s">
        <v>44</v>
      </c>
      <c r="E54">
        <v>12.4</v>
      </c>
      <c r="F54">
        <v>13.1</v>
      </c>
      <c r="G54">
        <v>5.8</v>
      </c>
      <c r="H54">
        <v>11.8</v>
      </c>
      <c r="I54">
        <v>16.399999999999999</v>
      </c>
      <c r="J54">
        <v>12</v>
      </c>
      <c r="K54">
        <v>20.2</v>
      </c>
      <c r="L54">
        <v>25.5</v>
      </c>
      <c r="M54">
        <v>12.8</v>
      </c>
      <c r="N54" t="s">
        <v>20</v>
      </c>
      <c r="O54">
        <v>23.4</v>
      </c>
      <c r="W54">
        <v>15.3</v>
      </c>
      <c r="X54">
        <v>153.4</v>
      </c>
    </row>
    <row r="55" spans="1:24" x14ac:dyDescent="0.3">
      <c r="A55">
        <v>52</v>
      </c>
      <c r="B55" t="s">
        <v>285</v>
      </c>
      <c r="C55" t="s">
        <v>1</v>
      </c>
      <c r="D55" t="s">
        <v>108</v>
      </c>
      <c r="E55">
        <v>18.600000000000001</v>
      </c>
      <c r="F55">
        <v>8.5</v>
      </c>
      <c r="G55" t="s">
        <v>41</v>
      </c>
      <c r="H55" t="s">
        <v>41</v>
      </c>
      <c r="I55" t="s">
        <v>41</v>
      </c>
      <c r="J55" t="s">
        <v>20</v>
      </c>
      <c r="K55" t="s">
        <v>41</v>
      </c>
      <c r="L55">
        <v>14.7</v>
      </c>
      <c r="M55">
        <v>17.5</v>
      </c>
      <c r="N55">
        <v>9.1999999999999993</v>
      </c>
      <c r="O55">
        <v>23.5</v>
      </c>
      <c r="W55">
        <v>15.3</v>
      </c>
      <c r="X55">
        <v>92</v>
      </c>
    </row>
    <row r="56" spans="1:24" x14ac:dyDescent="0.3">
      <c r="A56">
        <v>55</v>
      </c>
      <c r="B56" t="s">
        <v>63</v>
      </c>
      <c r="C56" t="s">
        <v>1</v>
      </c>
      <c r="D56" t="s">
        <v>28</v>
      </c>
      <c r="E56">
        <v>8.1999999999999993</v>
      </c>
      <c r="F56">
        <v>17.5</v>
      </c>
      <c r="G56">
        <v>12.1</v>
      </c>
      <c r="H56">
        <v>8.5</v>
      </c>
      <c r="I56">
        <v>35.4</v>
      </c>
      <c r="J56">
        <v>12.5</v>
      </c>
      <c r="K56">
        <v>9.1999999999999993</v>
      </c>
      <c r="L56">
        <v>28.6</v>
      </c>
      <c r="M56">
        <v>17.8</v>
      </c>
      <c r="N56">
        <v>11.2</v>
      </c>
      <c r="O56">
        <v>5.9</v>
      </c>
      <c r="W56">
        <v>15.2</v>
      </c>
      <c r="X56">
        <v>167</v>
      </c>
    </row>
    <row r="57" spans="1:24" x14ac:dyDescent="0.3">
      <c r="A57">
        <v>55</v>
      </c>
      <c r="B57" t="s">
        <v>49</v>
      </c>
      <c r="C57" t="s">
        <v>14</v>
      </c>
      <c r="D57" t="s">
        <v>47</v>
      </c>
      <c r="E57">
        <v>21.9</v>
      </c>
      <c r="F57">
        <v>7.7</v>
      </c>
      <c r="G57">
        <v>19.899999999999999</v>
      </c>
      <c r="H57">
        <v>18.5</v>
      </c>
      <c r="I57">
        <v>14.2</v>
      </c>
      <c r="J57">
        <v>19.7</v>
      </c>
      <c r="K57">
        <v>7.3</v>
      </c>
      <c r="L57">
        <v>12.7</v>
      </c>
      <c r="M57" t="s">
        <v>41</v>
      </c>
      <c r="N57" t="s">
        <v>41</v>
      </c>
      <c r="O57" t="s">
        <v>41</v>
      </c>
      <c r="W57">
        <v>15.2</v>
      </c>
      <c r="X57">
        <v>121.9</v>
      </c>
    </row>
    <row r="58" spans="1:24" x14ac:dyDescent="0.3">
      <c r="A58">
        <v>55</v>
      </c>
      <c r="B58" t="s">
        <v>129</v>
      </c>
      <c r="C58" t="s">
        <v>6</v>
      </c>
      <c r="D58" t="s">
        <v>126</v>
      </c>
      <c r="E58">
        <v>10.8</v>
      </c>
      <c r="F58">
        <v>15.5</v>
      </c>
      <c r="G58">
        <v>26.5</v>
      </c>
      <c r="H58">
        <v>19.8</v>
      </c>
      <c r="I58" t="s">
        <v>41</v>
      </c>
      <c r="J58" t="s">
        <v>41</v>
      </c>
      <c r="K58" t="s">
        <v>41</v>
      </c>
      <c r="L58">
        <v>18.7</v>
      </c>
      <c r="M58">
        <v>8.9</v>
      </c>
      <c r="N58">
        <v>14.2</v>
      </c>
      <c r="O58">
        <v>7</v>
      </c>
      <c r="W58">
        <v>15.2</v>
      </c>
      <c r="X58">
        <v>121.4</v>
      </c>
    </row>
    <row r="59" spans="1:24" x14ac:dyDescent="0.3">
      <c r="A59">
        <v>55</v>
      </c>
      <c r="B59" t="s">
        <v>192</v>
      </c>
      <c r="C59" t="s">
        <v>6</v>
      </c>
      <c r="D59" t="s">
        <v>87</v>
      </c>
      <c r="E59" t="s">
        <v>41</v>
      </c>
      <c r="F59" t="s">
        <v>41</v>
      </c>
      <c r="G59" t="s">
        <v>41</v>
      </c>
      <c r="H59">
        <v>10.5</v>
      </c>
      <c r="I59">
        <v>18.7</v>
      </c>
      <c r="J59" t="s">
        <v>20</v>
      </c>
      <c r="K59">
        <v>22.3</v>
      </c>
      <c r="L59">
        <v>13.3</v>
      </c>
      <c r="M59">
        <v>18.7</v>
      </c>
      <c r="N59">
        <v>17</v>
      </c>
      <c r="O59">
        <v>6</v>
      </c>
      <c r="W59">
        <v>15.2</v>
      </c>
      <c r="X59">
        <v>106.5</v>
      </c>
    </row>
    <row r="60" spans="1:24" x14ac:dyDescent="0.3">
      <c r="A60">
        <v>59</v>
      </c>
      <c r="B60" t="s">
        <v>77</v>
      </c>
      <c r="C60" t="s">
        <v>6</v>
      </c>
      <c r="D60" t="s">
        <v>24</v>
      </c>
      <c r="E60">
        <v>19.3</v>
      </c>
      <c r="F60">
        <v>19.399999999999999</v>
      </c>
      <c r="G60">
        <v>3.5</v>
      </c>
      <c r="H60">
        <v>18.3</v>
      </c>
      <c r="I60">
        <v>14</v>
      </c>
      <c r="J60">
        <v>6.6</v>
      </c>
      <c r="K60">
        <v>17.2</v>
      </c>
      <c r="L60">
        <v>14.9</v>
      </c>
      <c r="M60">
        <v>14.9</v>
      </c>
      <c r="N60">
        <v>22.3</v>
      </c>
      <c r="O60" t="s">
        <v>20</v>
      </c>
      <c r="W60">
        <v>15</v>
      </c>
      <c r="X60">
        <v>150.4</v>
      </c>
    </row>
    <row r="61" spans="1:24" x14ac:dyDescent="0.3">
      <c r="A61">
        <v>59</v>
      </c>
      <c r="B61" t="s">
        <v>60</v>
      </c>
      <c r="C61" t="s">
        <v>14</v>
      </c>
      <c r="D61" t="s">
        <v>22</v>
      </c>
      <c r="E61">
        <v>5.9</v>
      </c>
      <c r="F61">
        <v>28.9</v>
      </c>
      <c r="G61">
        <v>20.399999999999999</v>
      </c>
      <c r="H61">
        <v>15.4</v>
      </c>
      <c r="I61">
        <v>7.5</v>
      </c>
      <c r="J61">
        <v>7.8</v>
      </c>
      <c r="K61">
        <v>19.899999999999999</v>
      </c>
      <c r="L61" t="s">
        <v>41</v>
      </c>
      <c r="M61" t="s">
        <v>41</v>
      </c>
      <c r="N61" t="s">
        <v>20</v>
      </c>
      <c r="O61">
        <v>14</v>
      </c>
      <c r="W61">
        <v>15</v>
      </c>
      <c r="X61">
        <v>119.8</v>
      </c>
    </row>
    <row r="62" spans="1:24" x14ac:dyDescent="0.3">
      <c r="A62">
        <v>61</v>
      </c>
      <c r="B62" t="s">
        <v>59</v>
      </c>
      <c r="C62" t="s">
        <v>1</v>
      </c>
      <c r="D62" t="s">
        <v>30</v>
      </c>
      <c r="E62">
        <v>9.6</v>
      </c>
      <c r="F62">
        <v>15.1</v>
      </c>
      <c r="G62">
        <v>21</v>
      </c>
      <c r="H62">
        <v>11.6</v>
      </c>
      <c r="I62">
        <v>14.8</v>
      </c>
      <c r="J62">
        <v>18.8</v>
      </c>
      <c r="K62">
        <v>15</v>
      </c>
      <c r="L62">
        <v>17.3</v>
      </c>
      <c r="M62">
        <v>20.3</v>
      </c>
      <c r="N62">
        <v>4</v>
      </c>
      <c r="O62">
        <v>16.100000000000001</v>
      </c>
      <c r="W62">
        <v>14.9</v>
      </c>
      <c r="X62">
        <v>163.69999999999999</v>
      </c>
    </row>
    <row r="63" spans="1:24" x14ac:dyDescent="0.3">
      <c r="A63">
        <v>62</v>
      </c>
      <c r="B63" t="s">
        <v>119</v>
      </c>
      <c r="C63" t="s">
        <v>14</v>
      </c>
      <c r="D63" t="s">
        <v>22</v>
      </c>
      <c r="E63">
        <v>3.9</v>
      </c>
      <c r="F63">
        <v>23.7</v>
      </c>
      <c r="G63">
        <v>6.9</v>
      </c>
      <c r="H63">
        <v>13.1</v>
      </c>
      <c r="I63">
        <v>13.1</v>
      </c>
      <c r="J63">
        <v>10.3</v>
      </c>
      <c r="K63">
        <v>5.3</v>
      </c>
      <c r="L63">
        <v>12.9</v>
      </c>
      <c r="M63">
        <v>37</v>
      </c>
      <c r="N63" t="s">
        <v>20</v>
      </c>
      <c r="O63">
        <v>21.8</v>
      </c>
      <c r="W63">
        <v>14.8</v>
      </c>
      <c r="X63">
        <v>148</v>
      </c>
    </row>
    <row r="64" spans="1:24" x14ac:dyDescent="0.3">
      <c r="A64">
        <v>62</v>
      </c>
      <c r="B64" t="s">
        <v>88</v>
      </c>
      <c r="C64" t="s">
        <v>6</v>
      </c>
      <c r="D64" t="s">
        <v>72</v>
      </c>
      <c r="E64">
        <v>5</v>
      </c>
      <c r="F64">
        <v>8.1999999999999993</v>
      </c>
      <c r="G64">
        <v>6.2</v>
      </c>
      <c r="H64">
        <v>29.5</v>
      </c>
      <c r="I64">
        <v>20</v>
      </c>
      <c r="J64">
        <v>21.9</v>
      </c>
      <c r="K64" t="s">
        <v>20</v>
      </c>
      <c r="L64">
        <v>18.899999999999999</v>
      </c>
      <c r="M64">
        <v>14.2</v>
      </c>
      <c r="N64">
        <v>7.5</v>
      </c>
      <c r="O64">
        <v>16.399999999999999</v>
      </c>
      <c r="W64">
        <v>14.8</v>
      </c>
      <c r="X64">
        <v>147.80000000000001</v>
      </c>
    </row>
    <row r="65" spans="1:24" x14ac:dyDescent="0.3">
      <c r="A65">
        <v>64</v>
      </c>
      <c r="B65" t="s">
        <v>150</v>
      </c>
      <c r="C65" t="s">
        <v>14</v>
      </c>
      <c r="D65" t="s">
        <v>126</v>
      </c>
      <c r="E65" t="s">
        <v>41</v>
      </c>
      <c r="F65" t="s">
        <v>41</v>
      </c>
      <c r="G65">
        <v>5.2</v>
      </c>
      <c r="H65">
        <v>22.2</v>
      </c>
      <c r="I65">
        <v>15.9</v>
      </c>
      <c r="J65">
        <v>19.5</v>
      </c>
      <c r="K65">
        <v>1.3</v>
      </c>
      <c r="L65">
        <v>22.2</v>
      </c>
      <c r="M65">
        <v>12</v>
      </c>
      <c r="N65">
        <v>14.2</v>
      </c>
      <c r="O65">
        <v>19.399999999999999</v>
      </c>
      <c r="W65">
        <v>14.7</v>
      </c>
      <c r="X65">
        <v>131.9</v>
      </c>
    </row>
    <row r="66" spans="1:24" x14ac:dyDescent="0.3">
      <c r="A66">
        <v>65</v>
      </c>
      <c r="B66" t="s">
        <v>161</v>
      </c>
      <c r="C66" t="s">
        <v>1</v>
      </c>
      <c r="D66" t="s">
        <v>126</v>
      </c>
      <c r="E66">
        <v>27.1</v>
      </c>
      <c r="F66">
        <v>12.9</v>
      </c>
      <c r="G66">
        <v>7.1</v>
      </c>
      <c r="H66">
        <v>5.2</v>
      </c>
      <c r="I66" t="s">
        <v>41</v>
      </c>
      <c r="J66" t="s">
        <v>41</v>
      </c>
      <c r="K66">
        <v>8.8000000000000007</v>
      </c>
      <c r="L66">
        <v>12.5</v>
      </c>
      <c r="M66" t="s">
        <v>41</v>
      </c>
      <c r="N66" t="s">
        <v>41</v>
      </c>
      <c r="O66">
        <v>28.1</v>
      </c>
      <c r="W66">
        <v>14.5</v>
      </c>
      <c r="X66">
        <v>101.6</v>
      </c>
    </row>
    <row r="67" spans="1:24" x14ac:dyDescent="0.3">
      <c r="A67">
        <v>65</v>
      </c>
      <c r="B67" t="s">
        <v>70</v>
      </c>
      <c r="C67" t="s">
        <v>14</v>
      </c>
      <c r="D67" t="s">
        <v>30</v>
      </c>
      <c r="E67">
        <v>26.9</v>
      </c>
      <c r="F67">
        <v>3.1</v>
      </c>
      <c r="G67">
        <v>13.8</v>
      </c>
      <c r="H67">
        <v>10.8</v>
      </c>
      <c r="I67">
        <v>13.4</v>
      </c>
      <c r="J67">
        <v>23.4</v>
      </c>
      <c r="K67">
        <v>9.8000000000000007</v>
      </c>
      <c r="L67" t="s">
        <v>41</v>
      </c>
      <c r="M67" t="s">
        <v>41</v>
      </c>
      <c r="N67" t="s">
        <v>41</v>
      </c>
      <c r="O67" t="s">
        <v>41</v>
      </c>
      <c r="W67">
        <v>14.5</v>
      </c>
      <c r="X67">
        <v>101.2</v>
      </c>
    </row>
    <row r="68" spans="1:24" x14ac:dyDescent="0.3">
      <c r="A68">
        <v>65</v>
      </c>
      <c r="B68" t="s">
        <v>390</v>
      </c>
      <c r="C68" t="s">
        <v>14</v>
      </c>
      <c r="D68" t="s">
        <v>32</v>
      </c>
      <c r="E68">
        <v>8.1999999999999993</v>
      </c>
      <c r="F68" t="s">
        <v>41</v>
      </c>
      <c r="G68" t="s">
        <v>41</v>
      </c>
      <c r="H68" t="s">
        <v>41</v>
      </c>
      <c r="I68" t="s">
        <v>41</v>
      </c>
      <c r="J68" t="s">
        <v>20</v>
      </c>
      <c r="K68" t="s">
        <v>41</v>
      </c>
      <c r="L68">
        <v>18.100000000000001</v>
      </c>
      <c r="M68">
        <v>2.1</v>
      </c>
      <c r="N68">
        <v>18.8</v>
      </c>
      <c r="O68">
        <v>25.3</v>
      </c>
      <c r="W68">
        <v>14.5</v>
      </c>
      <c r="X68">
        <v>72.5</v>
      </c>
    </row>
    <row r="69" spans="1:24" x14ac:dyDescent="0.3">
      <c r="A69">
        <v>68</v>
      </c>
      <c r="B69" t="s">
        <v>112</v>
      </c>
      <c r="C69" t="s">
        <v>6</v>
      </c>
      <c r="D69" t="s">
        <v>15</v>
      </c>
      <c r="E69">
        <v>5.3</v>
      </c>
      <c r="F69">
        <v>3.1</v>
      </c>
      <c r="G69">
        <v>8.9</v>
      </c>
      <c r="H69">
        <v>23.2</v>
      </c>
      <c r="I69">
        <v>16.399999999999999</v>
      </c>
      <c r="J69">
        <v>14.4</v>
      </c>
      <c r="K69">
        <v>7.3</v>
      </c>
      <c r="L69">
        <v>11.4</v>
      </c>
      <c r="M69">
        <v>26.7</v>
      </c>
      <c r="N69">
        <v>22.4</v>
      </c>
      <c r="O69">
        <v>19.3</v>
      </c>
      <c r="W69">
        <v>14.4</v>
      </c>
      <c r="X69">
        <v>158.4</v>
      </c>
    </row>
    <row r="70" spans="1:24" x14ac:dyDescent="0.3">
      <c r="A70">
        <v>69</v>
      </c>
      <c r="B70" t="s">
        <v>46</v>
      </c>
      <c r="C70" t="s">
        <v>1</v>
      </c>
      <c r="D70" t="s">
        <v>47</v>
      </c>
      <c r="E70">
        <v>18.7</v>
      </c>
      <c r="F70">
        <v>14.3</v>
      </c>
      <c r="G70">
        <v>11.8</v>
      </c>
      <c r="H70">
        <v>23.5</v>
      </c>
      <c r="I70">
        <v>16.899999999999999</v>
      </c>
      <c r="J70">
        <v>19.399999999999999</v>
      </c>
      <c r="K70">
        <v>5.3</v>
      </c>
      <c r="L70">
        <v>12.4</v>
      </c>
      <c r="M70">
        <v>11.5</v>
      </c>
      <c r="N70">
        <v>11.8</v>
      </c>
      <c r="O70">
        <v>11.9</v>
      </c>
      <c r="W70">
        <v>14.3</v>
      </c>
      <c r="X70">
        <v>157.5</v>
      </c>
    </row>
    <row r="71" spans="1:24" x14ac:dyDescent="0.3">
      <c r="A71">
        <v>69</v>
      </c>
      <c r="B71" t="s">
        <v>50</v>
      </c>
      <c r="C71" t="s">
        <v>14</v>
      </c>
      <c r="D71" t="s">
        <v>44</v>
      </c>
      <c r="E71">
        <v>33.1</v>
      </c>
      <c r="F71">
        <v>6.6</v>
      </c>
      <c r="G71">
        <v>10.9</v>
      </c>
      <c r="H71">
        <v>27.1</v>
      </c>
      <c r="I71">
        <v>13.7</v>
      </c>
      <c r="J71">
        <v>14.8</v>
      </c>
      <c r="K71">
        <v>3</v>
      </c>
      <c r="L71">
        <v>7.5</v>
      </c>
      <c r="M71">
        <v>16.3</v>
      </c>
      <c r="N71" t="s">
        <v>20</v>
      </c>
      <c r="O71">
        <v>9.8000000000000007</v>
      </c>
      <c r="W71">
        <v>14.3</v>
      </c>
      <c r="X71">
        <v>142.80000000000001</v>
      </c>
    </row>
    <row r="72" spans="1:24" x14ac:dyDescent="0.3">
      <c r="A72">
        <v>69</v>
      </c>
      <c r="B72" t="s">
        <v>167</v>
      </c>
      <c r="C72" t="s">
        <v>1</v>
      </c>
      <c r="D72" t="s">
        <v>32</v>
      </c>
      <c r="E72">
        <v>15.7</v>
      </c>
      <c r="F72">
        <v>6.6</v>
      </c>
      <c r="G72">
        <v>12.8</v>
      </c>
      <c r="H72">
        <v>5.9</v>
      </c>
      <c r="I72">
        <v>13.4</v>
      </c>
      <c r="J72" t="s">
        <v>20</v>
      </c>
      <c r="K72">
        <v>5</v>
      </c>
      <c r="L72">
        <v>25.8</v>
      </c>
      <c r="M72">
        <v>18.899999999999999</v>
      </c>
      <c r="N72">
        <v>10.7</v>
      </c>
      <c r="O72">
        <v>27.8</v>
      </c>
      <c r="W72">
        <v>14.3</v>
      </c>
      <c r="X72">
        <v>142.6</v>
      </c>
    </row>
    <row r="73" spans="1:24" x14ac:dyDescent="0.3">
      <c r="A73">
        <v>72</v>
      </c>
      <c r="B73" t="s">
        <v>80</v>
      </c>
      <c r="C73" t="s">
        <v>1</v>
      </c>
      <c r="D73" t="s">
        <v>74</v>
      </c>
      <c r="E73">
        <v>6.9</v>
      </c>
      <c r="F73">
        <v>18.3</v>
      </c>
      <c r="G73">
        <v>19.399999999999999</v>
      </c>
      <c r="H73">
        <v>10.5</v>
      </c>
      <c r="I73">
        <v>22.1</v>
      </c>
      <c r="J73">
        <v>12.8</v>
      </c>
      <c r="K73">
        <v>6</v>
      </c>
      <c r="L73">
        <v>7.7</v>
      </c>
      <c r="M73">
        <v>24.4</v>
      </c>
      <c r="N73">
        <v>14.2</v>
      </c>
      <c r="O73" t="s">
        <v>20</v>
      </c>
      <c r="W73">
        <v>14.2</v>
      </c>
      <c r="X73">
        <v>142.30000000000001</v>
      </c>
    </row>
    <row r="74" spans="1:24" x14ac:dyDescent="0.3">
      <c r="A74">
        <v>72</v>
      </c>
      <c r="B74" t="s">
        <v>71</v>
      </c>
      <c r="C74" t="s">
        <v>1</v>
      </c>
      <c r="D74" t="s">
        <v>72</v>
      </c>
      <c r="E74">
        <v>7.2</v>
      </c>
      <c r="F74">
        <v>9.4</v>
      </c>
      <c r="G74">
        <v>19.3</v>
      </c>
      <c r="H74">
        <v>11.5</v>
      </c>
      <c r="I74">
        <v>23.6</v>
      </c>
      <c r="J74">
        <v>29.6</v>
      </c>
      <c r="K74" t="s">
        <v>20</v>
      </c>
      <c r="L74">
        <v>9.9</v>
      </c>
      <c r="M74">
        <v>9.1999999999999993</v>
      </c>
      <c r="N74">
        <v>6.3</v>
      </c>
      <c r="O74">
        <v>16.2</v>
      </c>
      <c r="W74">
        <v>14.2</v>
      </c>
      <c r="X74">
        <v>142.19999999999999</v>
      </c>
    </row>
    <row r="75" spans="1:24" x14ac:dyDescent="0.3">
      <c r="A75">
        <v>72</v>
      </c>
      <c r="B75" t="s">
        <v>89</v>
      </c>
      <c r="C75" t="s">
        <v>6</v>
      </c>
      <c r="D75" t="s">
        <v>10</v>
      </c>
      <c r="E75">
        <v>17.899999999999999</v>
      </c>
      <c r="F75">
        <v>14.6</v>
      </c>
      <c r="G75">
        <v>10.7</v>
      </c>
      <c r="H75">
        <v>20.3</v>
      </c>
      <c r="I75">
        <v>13.8</v>
      </c>
      <c r="J75" t="s">
        <v>41</v>
      </c>
      <c r="K75">
        <v>13.1</v>
      </c>
      <c r="L75">
        <v>8.6</v>
      </c>
      <c r="M75" t="s">
        <v>41</v>
      </c>
      <c r="N75" t="s">
        <v>41</v>
      </c>
      <c r="O75">
        <v>14.2</v>
      </c>
      <c r="W75">
        <v>14.2</v>
      </c>
      <c r="X75">
        <v>113.2</v>
      </c>
    </row>
    <row r="76" spans="1:24" x14ac:dyDescent="0.3">
      <c r="A76">
        <v>75</v>
      </c>
      <c r="B76" t="s">
        <v>64</v>
      </c>
      <c r="C76" t="s">
        <v>14</v>
      </c>
      <c r="D76" t="s">
        <v>10</v>
      </c>
      <c r="E76">
        <v>3.7</v>
      </c>
      <c r="F76">
        <v>8.1999999999999993</v>
      </c>
      <c r="G76">
        <v>20</v>
      </c>
      <c r="H76">
        <v>18.2</v>
      </c>
      <c r="I76">
        <v>13.4</v>
      </c>
      <c r="J76">
        <v>23.3</v>
      </c>
      <c r="K76">
        <v>15.8</v>
      </c>
      <c r="L76">
        <v>17.5</v>
      </c>
      <c r="M76">
        <v>15.9</v>
      </c>
      <c r="N76">
        <v>16.3</v>
      </c>
      <c r="O76">
        <v>2</v>
      </c>
      <c r="W76">
        <v>14</v>
      </c>
      <c r="X76">
        <v>154.30000000000001</v>
      </c>
    </row>
    <row r="77" spans="1:24" x14ac:dyDescent="0.3">
      <c r="A77">
        <v>75</v>
      </c>
      <c r="B77" t="s">
        <v>75</v>
      </c>
      <c r="C77" t="s">
        <v>6</v>
      </c>
      <c r="D77" t="s">
        <v>34</v>
      </c>
      <c r="E77">
        <v>18.899999999999999</v>
      </c>
      <c r="F77">
        <v>9.8000000000000007</v>
      </c>
      <c r="G77">
        <v>25.8</v>
      </c>
      <c r="H77">
        <v>17.899999999999999</v>
      </c>
      <c r="I77">
        <v>6.3</v>
      </c>
      <c r="J77" t="s">
        <v>20</v>
      </c>
      <c r="K77">
        <v>20.6</v>
      </c>
      <c r="L77">
        <v>11.5</v>
      </c>
      <c r="M77">
        <v>12.2</v>
      </c>
      <c r="N77">
        <v>12.1</v>
      </c>
      <c r="O77">
        <v>5.3</v>
      </c>
      <c r="W77">
        <v>14</v>
      </c>
      <c r="X77">
        <v>140.4</v>
      </c>
    </row>
    <row r="78" spans="1:24" x14ac:dyDescent="0.3">
      <c r="A78">
        <v>77</v>
      </c>
      <c r="B78" t="s">
        <v>95</v>
      </c>
      <c r="C78" t="s">
        <v>14</v>
      </c>
      <c r="D78" t="s">
        <v>2</v>
      </c>
      <c r="E78">
        <v>11.1</v>
      </c>
      <c r="F78">
        <v>22.1</v>
      </c>
      <c r="G78">
        <v>5.3</v>
      </c>
      <c r="H78">
        <v>2</v>
      </c>
      <c r="I78">
        <v>19</v>
      </c>
      <c r="J78">
        <v>22.4</v>
      </c>
      <c r="K78">
        <v>4</v>
      </c>
      <c r="L78">
        <v>18.5</v>
      </c>
      <c r="M78">
        <v>29.7</v>
      </c>
      <c r="N78">
        <v>7.4</v>
      </c>
      <c r="O78">
        <v>11.9</v>
      </c>
      <c r="W78">
        <v>13.9</v>
      </c>
      <c r="X78">
        <v>153.4</v>
      </c>
    </row>
    <row r="79" spans="1:24" x14ac:dyDescent="0.3">
      <c r="A79">
        <v>77</v>
      </c>
      <c r="B79" t="s">
        <v>117</v>
      </c>
      <c r="C79" t="s">
        <v>6</v>
      </c>
      <c r="D79" t="s">
        <v>4</v>
      </c>
      <c r="E79">
        <v>16.600000000000001</v>
      </c>
      <c r="F79">
        <v>3.3</v>
      </c>
      <c r="G79">
        <v>8.5</v>
      </c>
      <c r="H79">
        <v>10.4</v>
      </c>
      <c r="I79">
        <v>9.6</v>
      </c>
      <c r="J79" t="s">
        <v>41</v>
      </c>
      <c r="K79">
        <v>29.1</v>
      </c>
      <c r="L79">
        <v>15.7</v>
      </c>
      <c r="M79">
        <v>12.5</v>
      </c>
      <c r="N79">
        <v>19</v>
      </c>
      <c r="O79" t="s">
        <v>20</v>
      </c>
      <c r="W79">
        <v>13.9</v>
      </c>
      <c r="X79">
        <v>124.7</v>
      </c>
    </row>
    <row r="80" spans="1:24" x14ac:dyDescent="0.3">
      <c r="A80">
        <v>79</v>
      </c>
      <c r="B80" t="s">
        <v>134</v>
      </c>
      <c r="C80" t="s">
        <v>6</v>
      </c>
      <c r="D80" t="s">
        <v>135</v>
      </c>
      <c r="E80">
        <v>21.6</v>
      </c>
      <c r="F80">
        <v>17</v>
      </c>
      <c r="G80">
        <v>0.3</v>
      </c>
      <c r="H80">
        <v>8.1999999999999993</v>
      </c>
      <c r="I80">
        <v>19.2</v>
      </c>
      <c r="J80" t="s">
        <v>41</v>
      </c>
      <c r="K80">
        <v>4.5</v>
      </c>
      <c r="L80">
        <v>23.5</v>
      </c>
      <c r="M80">
        <v>22.4</v>
      </c>
      <c r="N80">
        <v>8.6999999999999993</v>
      </c>
      <c r="O80">
        <v>12.9</v>
      </c>
      <c r="W80">
        <v>13.8</v>
      </c>
      <c r="X80">
        <v>138.30000000000001</v>
      </c>
    </row>
    <row r="81" spans="1:24" x14ac:dyDescent="0.3">
      <c r="A81">
        <v>80</v>
      </c>
      <c r="B81" t="s">
        <v>85</v>
      </c>
      <c r="C81" t="s">
        <v>14</v>
      </c>
      <c r="D81" t="s">
        <v>28</v>
      </c>
      <c r="E81">
        <v>2.5</v>
      </c>
      <c r="F81">
        <v>17.8</v>
      </c>
      <c r="G81">
        <v>14.6</v>
      </c>
      <c r="H81">
        <v>8.6</v>
      </c>
      <c r="I81">
        <v>31.5</v>
      </c>
      <c r="J81">
        <v>6.8</v>
      </c>
      <c r="K81">
        <v>9.6</v>
      </c>
      <c r="L81">
        <v>18.600000000000001</v>
      </c>
      <c r="M81">
        <v>19.8</v>
      </c>
      <c r="N81">
        <v>14.6</v>
      </c>
      <c r="O81">
        <v>4.7</v>
      </c>
      <c r="W81">
        <v>13.6</v>
      </c>
      <c r="X81">
        <v>149.1</v>
      </c>
    </row>
    <row r="82" spans="1:24" x14ac:dyDescent="0.3">
      <c r="A82">
        <v>80</v>
      </c>
      <c r="B82" t="s">
        <v>81</v>
      </c>
      <c r="C82" t="s">
        <v>14</v>
      </c>
      <c r="D82" t="s">
        <v>4</v>
      </c>
      <c r="E82">
        <v>23.1</v>
      </c>
      <c r="F82">
        <v>7.2</v>
      </c>
      <c r="G82">
        <v>3.7</v>
      </c>
      <c r="H82">
        <v>23.4</v>
      </c>
      <c r="I82">
        <v>23.2</v>
      </c>
      <c r="J82">
        <v>5.4</v>
      </c>
      <c r="K82">
        <v>9.5</v>
      </c>
      <c r="L82" t="s">
        <v>41</v>
      </c>
      <c r="M82" t="s">
        <v>41</v>
      </c>
      <c r="N82" t="s">
        <v>41</v>
      </c>
      <c r="O82" t="s">
        <v>20</v>
      </c>
      <c r="W82">
        <v>13.6</v>
      </c>
      <c r="X82">
        <v>95.5</v>
      </c>
    </row>
    <row r="83" spans="1:24" x14ac:dyDescent="0.3">
      <c r="A83">
        <v>80</v>
      </c>
      <c r="B83" t="s">
        <v>360</v>
      </c>
      <c r="C83" t="s">
        <v>1</v>
      </c>
      <c r="D83" t="s">
        <v>97</v>
      </c>
      <c r="E83" t="s">
        <v>41</v>
      </c>
      <c r="F83" t="s">
        <v>41</v>
      </c>
      <c r="G83" t="s">
        <v>41</v>
      </c>
      <c r="H83">
        <v>3.4</v>
      </c>
      <c r="I83" t="s">
        <v>20</v>
      </c>
      <c r="J83" t="s">
        <v>41</v>
      </c>
      <c r="K83">
        <v>10.9</v>
      </c>
      <c r="L83">
        <v>21.5</v>
      </c>
      <c r="M83">
        <v>18.5</v>
      </c>
      <c r="N83" t="s">
        <v>41</v>
      </c>
      <c r="O83" t="s">
        <v>41</v>
      </c>
      <c r="W83">
        <v>13.6</v>
      </c>
      <c r="X83">
        <v>54.3</v>
      </c>
    </row>
    <row r="84" spans="1:24" x14ac:dyDescent="0.3">
      <c r="A84">
        <v>83</v>
      </c>
      <c r="B84" t="s">
        <v>320</v>
      </c>
      <c r="C84" t="s">
        <v>66</v>
      </c>
      <c r="D84" t="s">
        <v>8</v>
      </c>
      <c r="E84">
        <v>4.5999999999999996</v>
      </c>
      <c r="F84">
        <v>2.9</v>
      </c>
      <c r="G84" t="s">
        <v>41</v>
      </c>
      <c r="H84">
        <v>14.4</v>
      </c>
      <c r="I84" t="s">
        <v>41</v>
      </c>
      <c r="J84" t="s">
        <v>41</v>
      </c>
      <c r="K84" t="s">
        <v>41</v>
      </c>
      <c r="L84">
        <v>6.2</v>
      </c>
      <c r="M84">
        <v>16</v>
      </c>
      <c r="N84">
        <v>7</v>
      </c>
      <c r="O84">
        <v>42.5</v>
      </c>
      <c r="W84">
        <v>13.4</v>
      </c>
      <c r="X84">
        <v>93.6</v>
      </c>
    </row>
    <row r="85" spans="1:24" x14ac:dyDescent="0.3">
      <c r="A85">
        <v>84</v>
      </c>
      <c r="B85" t="s">
        <v>51</v>
      </c>
      <c r="C85" t="s">
        <v>14</v>
      </c>
      <c r="D85" t="s">
        <v>52</v>
      </c>
      <c r="E85">
        <v>14.7</v>
      </c>
      <c r="F85">
        <v>11.4</v>
      </c>
      <c r="G85">
        <v>9.8000000000000007</v>
      </c>
      <c r="H85">
        <v>21.9</v>
      </c>
      <c r="I85">
        <v>23.2</v>
      </c>
      <c r="J85">
        <v>5.7</v>
      </c>
      <c r="K85">
        <v>22.1</v>
      </c>
      <c r="L85">
        <v>15</v>
      </c>
      <c r="M85">
        <v>6.2</v>
      </c>
      <c r="N85">
        <v>3.2</v>
      </c>
      <c r="O85">
        <v>13.6</v>
      </c>
      <c r="W85">
        <v>13.3</v>
      </c>
      <c r="X85">
        <v>146.80000000000001</v>
      </c>
    </row>
    <row r="86" spans="1:24" x14ac:dyDescent="0.3">
      <c r="A86">
        <v>84</v>
      </c>
      <c r="B86" t="s">
        <v>96</v>
      </c>
      <c r="C86" t="s">
        <v>6</v>
      </c>
      <c r="D86" t="s">
        <v>97</v>
      </c>
      <c r="E86">
        <v>18.399999999999999</v>
      </c>
      <c r="F86">
        <v>15.2</v>
      </c>
      <c r="G86">
        <v>5.9</v>
      </c>
      <c r="H86">
        <v>18.8</v>
      </c>
      <c r="I86" t="s">
        <v>20</v>
      </c>
      <c r="J86">
        <v>17.8</v>
      </c>
      <c r="K86">
        <v>8.5</v>
      </c>
      <c r="L86">
        <v>14.7</v>
      </c>
      <c r="M86">
        <v>18.399999999999999</v>
      </c>
      <c r="N86">
        <v>10.3</v>
      </c>
      <c r="O86">
        <v>4.9000000000000004</v>
      </c>
      <c r="W86">
        <v>13.3</v>
      </c>
      <c r="X86">
        <v>132.9</v>
      </c>
    </row>
    <row r="87" spans="1:24" x14ac:dyDescent="0.3">
      <c r="A87">
        <v>84</v>
      </c>
      <c r="B87" t="s">
        <v>550</v>
      </c>
      <c r="C87" t="s">
        <v>551</v>
      </c>
      <c r="D87" t="s">
        <v>10</v>
      </c>
      <c r="E87" t="s">
        <v>41</v>
      </c>
      <c r="F87">
        <v>22</v>
      </c>
      <c r="G87">
        <v>9</v>
      </c>
      <c r="H87">
        <v>11</v>
      </c>
      <c r="I87">
        <v>10</v>
      </c>
      <c r="J87">
        <v>15</v>
      </c>
      <c r="K87">
        <v>17</v>
      </c>
      <c r="L87">
        <v>13</v>
      </c>
      <c r="M87">
        <v>9</v>
      </c>
      <c r="N87" t="s">
        <v>41</v>
      </c>
      <c r="O87" t="s">
        <v>41</v>
      </c>
      <c r="W87">
        <v>13.3</v>
      </c>
      <c r="X87">
        <v>106</v>
      </c>
    </row>
    <row r="88" spans="1:24" x14ac:dyDescent="0.3">
      <c r="A88">
        <v>84</v>
      </c>
      <c r="B88" t="s">
        <v>109</v>
      </c>
      <c r="C88" t="s">
        <v>14</v>
      </c>
      <c r="D88" t="s">
        <v>8</v>
      </c>
      <c r="E88">
        <v>16.3</v>
      </c>
      <c r="F88">
        <v>20.9</v>
      </c>
      <c r="G88">
        <v>0</v>
      </c>
      <c r="H88">
        <v>15.7</v>
      </c>
      <c r="I88">
        <v>18.600000000000001</v>
      </c>
      <c r="J88">
        <v>8.3000000000000007</v>
      </c>
      <c r="K88" t="s">
        <v>41</v>
      </c>
      <c r="L88" t="s">
        <v>41</v>
      </c>
      <c r="M88" t="s">
        <v>41</v>
      </c>
      <c r="N88" t="s">
        <v>41</v>
      </c>
      <c r="O88" t="s">
        <v>41</v>
      </c>
      <c r="W88">
        <v>13.3</v>
      </c>
      <c r="X88">
        <v>79.8</v>
      </c>
    </row>
    <row r="89" spans="1:24" x14ac:dyDescent="0.3">
      <c r="A89">
        <v>88</v>
      </c>
      <c r="B89" t="s">
        <v>217</v>
      </c>
      <c r="C89" t="s">
        <v>1</v>
      </c>
      <c r="D89" t="s">
        <v>135</v>
      </c>
      <c r="E89" t="s">
        <v>41</v>
      </c>
      <c r="F89" t="s">
        <v>41</v>
      </c>
      <c r="G89">
        <v>2.1</v>
      </c>
      <c r="H89" t="s">
        <v>41</v>
      </c>
      <c r="I89">
        <v>0</v>
      </c>
      <c r="J89">
        <v>21.5</v>
      </c>
      <c r="K89">
        <v>20.8</v>
      </c>
      <c r="L89">
        <v>11.5</v>
      </c>
      <c r="M89">
        <v>17.7</v>
      </c>
      <c r="N89">
        <v>12.8</v>
      </c>
      <c r="O89">
        <v>19</v>
      </c>
      <c r="W89">
        <v>13.2</v>
      </c>
      <c r="X89">
        <v>105.4</v>
      </c>
    </row>
    <row r="90" spans="1:24" x14ac:dyDescent="0.3">
      <c r="A90">
        <v>88</v>
      </c>
      <c r="B90" t="s">
        <v>122</v>
      </c>
      <c r="C90" t="s">
        <v>14</v>
      </c>
      <c r="D90" t="s">
        <v>38</v>
      </c>
      <c r="E90">
        <v>24.4</v>
      </c>
      <c r="F90">
        <v>14.4</v>
      </c>
      <c r="G90">
        <v>1.2</v>
      </c>
      <c r="H90">
        <v>16</v>
      </c>
      <c r="I90" t="s">
        <v>20</v>
      </c>
      <c r="J90">
        <v>17.7</v>
      </c>
      <c r="K90">
        <v>0.6</v>
      </c>
      <c r="L90" t="s">
        <v>41</v>
      </c>
      <c r="M90" t="s">
        <v>41</v>
      </c>
      <c r="N90">
        <v>8.3000000000000007</v>
      </c>
      <c r="O90">
        <v>22.6</v>
      </c>
      <c r="W90">
        <v>13.2</v>
      </c>
      <c r="X90">
        <v>105.2</v>
      </c>
    </row>
    <row r="91" spans="1:24" x14ac:dyDescent="0.3">
      <c r="A91">
        <v>90</v>
      </c>
      <c r="B91" t="s">
        <v>164</v>
      </c>
      <c r="C91" t="s">
        <v>14</v>
      </c>
      <c r="D91" t="s">
        <v>67</v>
      </c>
      <c r="E91">
        <v>9.4</v>
      </c>
      <c r="F91">
        <v>6.9</v>
      </c>
      <c r="G91">
        <v>21.2</v>
      </c>
      <c r="H91">
        <v>9.9</v>
      </c>
      <c r="I91">
        <v>13.2</v>
      </c>
      <c r="J91" t="s">
        <v>41</v>
      </c>
      <c r="K91" t="s">
        <v>41</v>
      </c>
      <c r="L91">
        <v>17.2</v>
      </c>
      <c r="M91">
        <v>18.5</v>
      </c>
      <c r="N91" t="s">
        <v>20</v>
      </c>
      <c r="O91">
        <v>8.8000000000000007</v>
      </c>
      <c r="W91">
        <v>13.1</v>
      </c>
      <c r="X91">
        <v>105.1</v>
      </c>
    </row>
    <row r="92" spans="1:24" x14ac:dyDescent="0.3">
      <c r="A92">
        <v>90</v>
      </c>
      <c r="B92" t="s">
        <v>194</v>
      </c>
      <c r="C92" t="s">
        <v>14</v>
      </c>
      <c r="D92" t="s">
        <v>30</v>
      </c>
      <c r="E92">
        <v>10.9</v>
      </c>
      <c r="F92">
        <v>26</v>
      </c>
      <c r="G92">
        <v>8</v>
      </c>
      <c r="H92" t="s">
        <v>41</v>
      </c>
      <c r="I92" t="s">
        <v>41</v>
      </c>
      <c r="J92" t="s">
        <v>41</v>
      </c>
      <c r="K92">
        <v>6</v>
      </c>
      <c r="L92">
        <v>9.4</v>
      </c>
      <c r="M92">
        <v>22.1</v>
      </c>
      <c r="N92">
        <v>9.1</v>
      </c>
      <c r="O92">
        <v>13.2</v>
      </c>
      <c r="W92">
        <v>13.1</v>
      </c>
      <c r="X92">
        <v>104.7</v>
      </c>
    </row>
    <row r="93" spans="1:24" x14ac:dyDescent="0.3">
      <c r="A93">
        <v>92</v>
      </c>
      <c r="B93" t="s">
        <v>103</v>
      </c>
      <c r="C93" t="s">
        <v>14</v>
      </c>
      <c r="D93" t="s">
        <v>40</v>
      </c>
      <c r="E93">
        <v>13.5</v>
      </c>
      <c r="F93">
        <v>4.9000000000000004</v>
      </c>
      <c r="G93">
        <v>10.7</v>
      </c>
      <c r="H93">
        <v>16.3</v>
      </c>
      <c r="I93">
        <v>5.6</v>
      </c>
      <c r="J93">
        <v>8.3000000000000007</v>
      </c>
      <c r="K93">
        <v>22.1</v>
      </c>
      <c r="L93">
        <v>11.4</v>
      </c>
      <c r="M93" t="s">
        <v>20</v>
      </c>
      <c r="N93">
        <v>20.5</v>
      </c>
      <c r="O93">
        <v>16.899999999999999</v>
      </c>
      <c r="W93">
        <v>13</v>
      </c>
      <c r="X93">
        <v>130.19999999999999</v>
      </c>
    </row>
    <row r="94" spans="1:24" x14ac:dyDescent="0.3">
      <c r="A94">
        <v>92</v>
      </c>
      <c r="B94" t="s">
        <v>555</v>
      </c>
      <c r="C94" t="s">
        <v>551</v>
      </c>
      <c r="D94" t="s">
        <v>40</v>
      </c>
      <c r="E94">
        <v>26</v>
      </c>
      <c r="F94">
        <v>9</v>
      </c>
      <c r="G94">
        <v>8</v>
      </c>
      <c r="H94">
        <v>8</v>
      </c>
      <c r="I94">
        <v>6</v>
      </c>
      <c r="J94">
        <v>17</v>
      </c>
      <c r="K94">
        <v>14</v>
      </c>
      <c r="L94">
        <v>14</v>
      </c>
      <c r="M94" t="s">
        <v>20</v>
      </c>
      <c r="N94">
        <v>4</v>
      </c>
      <c r="O94">
        <v>24</v>
      </c>
      <c r="W94">
        <v>13</v>
      </c>
      <c r="X94">
        <v>130</v>
      </c>
    </row>
    <row r="95" spans="1:24" x14ac:dyDescent="0.3">
      <c r="A95">
        <v>92</v>
      </c>
      <c r="B95" t="s">
        <v>140</v>
      </c>
      <c r="C95" t="s">
        <v>14</v>
      </c>
      <c r="D95" t="s">
        <v>19</v>
      </c>
      <c r="E95">
        <v>15.4</v>
      </c>
      <c r="F95">
        <v>20.6</v>
      </c>
      <c r="G95">
        <v>14.9</v>
      </c>
      <c r="H95" t="s">
        <v>41</v>
      </c>
      <c r="I95" t="s">
        <v>20</v>
      </c>
      <c r="J95">
        <v>15.4</v>
      </c>
      <c r="K95">
        <v>0.8</v>
      </c>
      <c r="L95">
        <v>20.5</v>
      </c>
      <c r="M95">
        <v>18.7</v>
      </c>
      <c r="N95">
        <v>3.4</v>
      </c>
      <c r="O95">
        <v>6.9</v>
      </c>
      <c r="W95">
        <v>13</v>
      </c>
      <c r="X95">
        <v>116.6</v>
      </c>
    </row>
    <row r="96" spans="1:24" x14ac:dyDescent="0.3">
      <c r="A96">
        <v>92</v>
      </c>
      <c r="B96" t="s">
        <v>552</v>
      </c>
      <c r="C96" t="s">
        <v>551</v>
      </c>
      <c r="D96" t="s">
        <v>176</v>
      </c>
      <c r="E96" t="s">
        <v>41</v>
      </c>
      <c r="F96" t="s">
        <v>41</v>
      </c>
      <c r="G96" t="s">
        <v>41</v>
      </c>
      <c r="H96" t="s">
        <v>41</v>
      </c>
      <c r="I96" t="s">
        <v>41</v>
      </c>
      <c r="J96">
        <v>13</v>
      </c>
      <c r="K96" t="s">
        <v>41</v>
      </c>
      <c r="L96" t="s">
        <v>41</v>
      </c>
      <c r="M96" t="s">
        <v>41</v>
      </c>
      <c r="N96" t="s">
        <v>41</v>
      </c>
      <c r="O96" t="s">
        <v>41</v>
      </c>
      <c r="W96">
        <v>13</v>
      </c>
      <c r="X96">
        <v>13</v>
      </c>
    </row>
    <row r="97" spans="1:24" x14ac:dyDescent="0.3">
      <c r="A97">
        <v>96</v>
      </c>
      <c r="B97" t="s">
        <v>155</v>
      </c>
      <c r="C97" t="s">
        <v>14</v>
      </c>
      <c r="D97" t="s">
        <v>92</v>
      </c>
      <c r="E97">
        <v>14.9</v>
      </c>
      <c r="F97">
        <v>4.5999999999999996</v>
      </c>
      <c r="G97">
        <v>7.4</v>
      </c>
      <c r="H97">
        <v>17.7</v>
      </c>
      <c r="I97" t="s">
        <v>20</v>
      </c>
      <c r="J97">
        <v>8.3000000000000007</v>
      </c>
      <c r="K97">
        <v>9.6</v>
      </c>
      <c r="L97">
        <v>29.1</v>
      </c>
      <c r="M97">
        <v>11.4</v>
      </c>
      <c r="N97">
        <v>7.2</v>
      </c>
      <c r="O97">
        <v>18.3</v>
      </c>
      <c r="W97">
        <v>12.9</v>
      </c>
      <c r="X97">
        <v>128.5</v>
      </c>
    </row>
    <row r="98" spans="1:24" x14ac:dyDescent="0.3">
      <c r="A98">
        <v>96</v>
      </c>
      <c r="B98" t="s">
        <v>132</v>
      </c>
      <c r="C98" t="s">
        <v>66</v>
      </c>
      <c r="D98" t="s">
        <v>24</v>
      </c>
      <c r="E98">
        <v>8</v>
      </c>
      <c r="F98">
        <v>18.7</v>
      </c>
      <c r="G98">
        <v>5.5</v>
      </c>
      <c r="H98" t="s">
        <v>41</v>
      </c>
      <c r="I98">
        <v>11.3</v>
      </c>
      <c r="J98">
        <v>17.600000000000001</v>
      </c>
      <c r="K98">
        <v>10.1</v>
      </c>
      <c r="L98">
        <v>21.4</v>
      </c>
      <c r="M98">
        <v>12.7</v>
      </c>
      <c r="N98">
        <v>11.1</v>
      </c>
      <c r="O98" t="s">
        <v>20</v>
      </c>
      <c r="W98">
        <v>12.9</v>
      </c>
      <c r="X98">
        <v>116.4</v>
      </c>
    </row>
    <row r="99" spans="1:24" x14ac:dyDescent="0.3">
      <c r="A99">
        <v>98</v>
      </c>
      <c r="B99" t="s">
        <v>137</v>
      </c>
      <c r="C99" t="s">
        <v>14</v>
      </c>
      <c r="D99" t="s">
        <v>12</v>
      </c>
      <c r="E99">
        <v>13.2</v>
      </c>
      <c r="F99">
        <v>10.6</v>
      </c>
      <c r="G99">
        <v>19.2</v>
      </c>
      <c r="H99">
        <v>10.199999999999999</v>
      </c>
      <c r="I99" t="s">
        <v>41</v>
      </c>
      <c r="J99">
        <v>3.9</v>
      </c>
      <c r="K99">
        <v>13.5</v>
      </c>
      <c r="L99">
        <v>19.899999999999999</v>
      </c>
      <c r="M99">
        <v>11</v>
      </c>
      <c r="N99">
        <v>11.8</v>
      </c>
      <c r="O99">
        <v>15</v>
      </c>
      <c r="W99">
        <v>12.8</v>
      </c>
      <c r="X99">
        <v>128.30000000000001</v>
      </c>
    </row>
    <row r="100" spans="1:24" x14ac:dyDescent="0.3">
      <c r="A100">
        <v>98</v>
      </c>
      <c r="B100" t="s">
        <v>93</v>
      </c>
      <c r="C100" t="s">
        <v>6</v>
      </c>
      <c r="D100" t="s">
        <v>40</v>
      </c>
      <c r="E100">
        <v>8.9</v>
      </c>
      <c r="F100">
        <v>8.4</v>
      </c>
      <c r="G100">
        <v>13.6</v>
      </c>
      <c r="H100">
        <v>10.3</v>
      </c>
      <c r="I100">
        <v>9.6999999999999993</v>
      </c>
      <c r="J100">
        <v>20.2</v>
      </c>
      <c r="K100">
        <v>16.2</v>
      </c>
      <c r="L100">
        <v>16.100000000000001</v>
      </c>
      <c r="M100" t="s">
        <v>20</v>
      </c>
      <c r="N100">
        <v>11.3</v>
      </c>
      <c r="O100">
        <v>13.3</v>
      </c>
      <c r="W100">
        <v>12.8</v>
      </c>
      <c r="X100">
        <v>128</v>
      </c>
    </row>
    <row r="101" spans="1:24" x14ac:dyDescent="0.3">
      <c r="A101">
        <v>100</v>
      </c>
      <c r="B101" t="s">
        <v>220</v>
      </c>
      <c r="C101" t="s">
        <v>66</v>
      </c>
      <c r="D101" t="s">
        <v>111</v>
      </c>
      <c r="E101">
        <v>8.4</v>
      </c>
      <c r="F101" t="s">
        <v>41</v>
      </c>
      <c r="G101" t="s">
        <v>41</v>
      </c>
      <c r="H101" t="s">
        <v>41</v>
      </c>
      <c r="I101">
        <v>2.4</v>
      </c>
      <c r="J101">
        <v>8.1</v>
      </c>
      <c r="K101">
        <v>23.6</v>
      </c>
      <c r="L101">
        <v>17.100000000000001</v>
      </c>
      <c r="M101">
        <v>7.9</v>
      </c>
      <c r="N101" t="s">
        <v>20</v>
      </c>
      <c r="O101">
        <v>19.100000000000001</v>
      </c>
      <c r="W101">
        <v>12.4</v>
      </c>
      <c r="X101">
        <v>86.6</v>
      </c>
    </row>
    <row r="102" spans="1:24" x14ac:dyDescent="0.3">
      <c r="A102">
        <v>100</v>
      </c>
      <c r="B102" t="s">
        <v>181</v>
      </c>
      <c r="C102" t="s">
        <v>1</v>
      </c>
      <c r="D102" t="s">
        <v>126</v>
      </c>
      <c r="E102" t="s">
        <v>41</v>
      </c>
      <c r="F102" t="s">
        <v>41</v>
      </c>
      <c r="G102" t="s">
        <v>41</v>
      </c>
      <c r="H102">
        <v>15</v>
      </c>
      <c r="I102">
        <v>26.6</v>
      </c>
      <c r="J102">
        <v>14.7</v>
      </c>
      <c r="K102" t="s">
        <v>41</v>
      </c>
      <c r="L102">
        <v>0</v>
      </c>
      <c r="M102">
        <v>4.0999999999999996</v>
      </c>
      <c r="N102">
        <v>13.9</v>
      </c>
      <c r="O102" t="s">
        <v>41</v>
      </c>
      <c r="W102">
        <v>12.4</v>
      </c>
      <c r="X102">
        <v>74.2</v>
      </c>
    </row>
    <row r="103" spans="1:24" x14ac:dyDescent="0.3">
      <c r="A103">
        <v>102</v>
      </c>
      <c r="B103" t="s">
        <v>162</v>
      </c>
      <c r="C103" t="s">
        <v>14</v>
      </c>
      <c r="D103" t="s">
        <v>54</v>
      </c>
      <c r="E103">
        <v>7.8</v>
      </c>
      <c r="F103">
        <v>3.6</v>
      </c>
      <c r="G103">
        <v>13.8</v>
      </c>
      <c r="H103">
        <v>15</v>
      </c>
      <c r="I103">
        <v>5.2</v>
      </c>
      <c r="J103">
        <v>15.3</v>
      </c>
      <c r="K103">
        <v>0</v>
      </c>
      <c r="L103">
        <v>17.100000000000001</v>
      </c>
      <c r="M103">
        <v>23.3</v>
      </c>
      <c r="N103">
        <v>19</v>
      </c>
      <c r="O103">
        <v>14.8</v>
      </c>
      <c r="W103">
        <v>12.3</v>
      </c>
      <c r="X103">
        <v>134.9</v>
      </c>
    </row>
    <row r="104" spans="1:24" x14ac:dyDescent="0.3">
      <c r="A104">
        <v>102</v>
      </c>
      <c r="B104" t="s">
        <v>190</v>
      </c>
      <c r="C104" t="s">
        <v>66</v>
      </c>
      <c r="D104" t="s">
        <v>87</v>
      </c>
      <c r="E104">
        <v>6.4</v>
      </c>
      <c r="F104">
        <v>1.6</v>
      </c>
      <c r="G104">
        <v>7</v>
      </c>
      <c r="H104">
        <v>15.9</v>
      </c>
      <c r="I104">
        <v>16</v>
      </c>
      <c r="J104" t="s">
        <v>20</v>
      </c>
      <c r="K104">
        <v>5.7</v>
      </c>
      <c r="L104">
        <v>25</v>
      </c>
      <c r="M104">
        <v>22</v>
      </c>
      <c r="N104">
        <v>20.399999999999999</v>
      </c>
      <c r="O104">
        <v>2.8</v>
      </c>
      <c r="W104">
        <v>12.3</v>
      </c>
      <c r="X104">
        <v>122.8</v>
      </c>
    </row>
    <row r="105" spans="1:24" x14ac:dyDescent="0.3">
      <c r="A105">
        <v>102</v>
      </c>
      <c r="B105" t="s">
        <v>159</v>
      </c>
      <c r="C105" t="s">
        <v>6</v>
      </c>
      <c r="D105" t="s">
        <v>10</v>
      </c>
      <c r="E105">
        <v>10.199999999999999</v>
      </c>
      <c r="F105">
        <v>11.5</v>
      </c>
      <c r="G105">
        <v>13.7</v>
      </c>
      <c r="H105" t="s">
        <v>41</v>
      </c>
      <c r="I105">
        <v>11.7</v>
      </c>
      <c r="J105">
        <v>10.8</v>
      </c>
      <c r="K105">
        <v>4</v>
      </c>
      <c r="L105">
        <v>7.8</v>
      </c>
      <c r="M105">
        <v>17.3</v>
      </c>
      <c r="N105">
        <v>18.100000000000001</v>
      </c>
      <c r="O105">
        <v>17.600000000000001</v>
      </c>
      <c r="W105">
        <v>12.3</v>
      </c>
      <c r="X105">
        <v>122.7</v>
      </c>
    </row>
    <row r="106" spans="1:24" x14ac:dyDescent="0.3">
      <c r="A106">
        <v>105</v>
      </c>
      <c r="B106" t="s">
        <v>101</v>
      </c>
      <c r="C106" t="s">
        <v>102</v>
      </c>
      <c r="D106" t="s">
        <v>34</v>
      </c>
      <c r="E106">
        <v>22</v>
      </c>
      <c r="F106">
        <v>13</v>
      </c>
      <c r="G106">
        <v>13</v>
      </c>
      <c r="H106">
        <v>8</v>
      </c>
      <c r="I106">
        <v>16</v>
      </c>
      <c r="J106" t="s">
        <v>20</v>
      </c>
      <c r="K106">
        <v>11</v>
      </c>
      <c r="L106">
        <v>1</v>
      </c>
      <c r="M106">
        <v>11</v>
      </c>
      <c r="N106">
        <v>13</v>
      </c>
      <c r="O106">
        <v>11</v>
      </c>
      <c r="W106">
        <v>11.9</v>
      </c>
      <c r="X106">
        <v>119</v>
      </c>
    </row>
    <row r="107" spans="1:24" x14ac:dyDescent="0.3">
      <c r="A107">
        <v>105</v>
      </c>
      <c r="B107" t="s">
        <v>154</v>
      </c>
      <c r="C107" t="s">
        <v>14</v>
      </c>
      <c r="D107" t="s">
        <v>108</v>
      </c>
      <c r="E107">
        <v>26</v>
      </c>
      <c r="F107">
        <v>6.6</v>
      </c>
      <c r="G107">
        <v>7</v>
      </c>
      <c r="H107">
        <v>8.1999999999999993</v>
      </c>
      <c r="I107">
        <v>12.9</v>
      </c>
      <c r="J107" t="s">
        <v>20</v>
      </c>
      <c r="K107">
        <v>2.2999999999999998</v>
      </c>
      <c r="L107">
        <v>13.2</v>
      </c>
      <c r="M107">
        <v>12</v>
      </c>
      <c r="N107">
        <v>11.7</v>
      </c>
      <c r="O107">
        <v>19.100000000000001</v>
      </c>
      <c r="W107">
        <v>11.9</v>
      </c>
      <c r="X107">
        <v>119</v>
      </c>
    </row>
    <row r="108" spans="1:24" x14ac:dyDescent="0.3">
      <c r="A108">
        <v>107</v>
      </c>
      <c r="B108" t="s">
        <v>205</v>
      </c>
      <c r="C108" t="s">
        <v>14</v>
      </c>
      <c r="D108" t="s">
        <v>92</v>
      </c>
      <c r="E108">
        <v>6.8</v>
      </c>
      <c r="F108">
        <v>22.1</v>
      </c>
      <c r="G108">
        <v>12.4</v>
      </c>
      <c r="H108">
        <v>2.2999999999999998</v>
      </c>
      <c r="I108" t="s">
        <v>20</v>
      </c>
      <c r="J108">
        <v>5.2</v>
      </c>
      <c r="K108" t="s">
        <v>41</v>
      </c>
      <c r="L108" t="s">
        <v>41</v>
      </c>
      <c r="M108">
        <v>22</v>
      </c>
      <c r="N108">
        <v>10.4</v>
      </c>
      <c r="O108">
        <v>12.8</v>
      </c>
      <c r="W108">
        <v>11.8</v>
      </c>
      <c r="X108">
        <v>94</v>
      </c>
    </row>
    <row r="109" spans="1:24" x14ac:dyDescent="0.3">
      <c r="A109">
        <v>108</v>
      </c>
      <c r="B109" t="s">
        <v>124</v>
      </c>
      <c r="C109" t="s">
        <v>14</v>
      </c>
      <c r="D109" t="s">
        <v>24</v>
      </c>
      <c r="E109">
        <v>1.4</v>
      </c>
      <c r="F109">
        <v>29</v>
      </c>
      <c r="G109">
        <v>17.399999999999999</v>
      </c>
      <c r="H109">
        <v>15.5</v>
      </c>
      <c r="I109">
        <v>5.6</v>
      </c>
      <c r="J109">
        <v>0</v>
      </c>
      <c r="K109">
        <v>5.0999999999999996</v>
      </c>
      <c r="L109">
        <v>23.1</v>
      </c>
      <c r="M109">
        <v>3.4</v>
      </c>
      <c r="N109">
        <v>16.399999999999999</v>
      </c>
      <c r="O109" t="s">
        <v>20</v>
      </c>
      <c r="W109">
        <v>11.7</v>
      </c>
      <c r="X109">
        <v>116.9</v>
      </c>
    </row>
    <row r="110" spans="1:24" x14ac:dyDescent="0.3">
      <c r="A110">
        <v>108</v>
      </c>
      <c r="B110" t="s">
        <v>237</v>
      </c>
      <c r="C110" t="s">
        <v>1</v>
      </c>
      <c r="D110" t="s">
        <v>44</v>
      </c>
      <c r="E110">
        <v>0</v>
      </c>
      <c r="F110">
        <v>13</v>
      </c>
      <c r="G110">
        <v>25.4</v>
      </c>
      <c r="H110" t="s">
        <v>41</v>
      </c>
      <c r="I110" t="s">
        <v>41</v>
      </c>
      <c r="J110" t="s">
        <v>41</v>
      </c>
      <c r="K110" t="s">
        <v>41</v>
      </c>
      <c r="L110">
        <v>8.5</v>
      </c>
      <c r="M110" t="s">
        <v>41</v>
      </c>
      <c r="N110" t="s">
        <v>20</v>
      </c>
      <c r="O110" t="s">
        <v>41</v>
      </c>
      <c r="W110">
        <v>11.7</v>
      </c>
      <c r="X110">
        <v>46.9</v>
      </c>
    </row>
    <row r="111" spans="1:24" x14ac:dyDescent="0.3">
      <c r="A111">
        <v>108</v>
      </c>
      <c r="B111" t="s">
        <v>554</v>
      </c>
      <c r="C111" t="s">
        <v>551</v>
      </c>
      <c r="D111" t="s">
        <v>30</v>
      </c>
      <c r="E111" t="s">
        <v>41</v>
      </c>
      <c r="F111" t="s">
        <v>41</v>
      </c>
      <c r="G111" t="s">
        <v>41</v>
      </c>
      <c r="H111" t="s">
        <v>41</v>
      </c>
      <c r="I111" t="s">
        <v>41</v>
      </c>
      <c r="J111" t="s">
        <v>41</v>
      </c>
      <c r="K111">
        <v>8</v>
      </c>
      <c r="L111">
        <v>16</v>
      </c>
      <c r="M111" t="s">
        <v>41</v>
      </c>
      <c r="N111" t="s">
        <v>41</v>
      </c>
      <c r="O111">
        <v>11</v>
      </c>
      <c r="W111">
        <v>11.7</v>
      </c>
      <c r="X111">
        <v>35</v>
      </c>
    </row>
    <row r="112" spans="1:24" x14ac:dyDescent="0.3">
      <c r="A112">
        <v>111</v>
      </c>
      <c r="B112" t="s">
        <v>179</v>
      </c>
      <c r="C112" t="s">
        <v>66</v>
      </c>
      <c r="D112" t="s">
        <v>4</v>
      </c>
      <c r="E112">
        <v>1.5</v>
      </c>
      <c r="F112">
        <v>-0.4</v>
      </c>
      <c r="G112">
        <v>9.6999999999999993</v>
      </c>
      <c r="H112">
        <v>11.2</v>
      </c>
      <c r="I112">
        <v>7.4</v>
      </c>
      <c r="J112">
        <v>9.5</v>
      </c>
      <c r="K112">
        <v>18</v>
      </c>
      <c r="L112">
        <v>29.1</v>
      </c>
      <c r="M112">
        <v>21.7</v>
      </c>
      <c r="N112">
        <v>8.5</v>
      </c>
      <c r="O112" t="s">
        <v>20</v>
      </c>
      <c r="W112">
        <v>11.6</v>
      </c>
      <c r="X112">
        <v>116.2</v>
      </c>
    </row>
    <row r="113" spans="1:24" x14ac:dyDescent="0.3">
      <c r="A113">
        <v>111</v>
      </c>
      <c r="B113" t="s">
        <v>118</v>
      </c>
      <c r="C113" t="s">
        <v>6</v>
      </c>
      <c r="D113" t="s">
        <v>4</v>
      </c>
      <c r="E113">
        <v>9.6</v>
      </c>
      <c r="F113">
        <v>2.2000000000000002</v>
      </c>
      <c r="G113">
        <v>11.4</v>
      </c>
      <c r="H113">
        <v>12.5</v>
      </c>
      <c r="I113">
        <v>5.6</v>
      </c>
      <c r="J113">
        <v>18.5</v>
      </c>
      <c r="K113">
        <v>16.7</v>
      </c>
      <c r="L113">
        <v>15.4</v>
      </c>
      <c r="M113">
        <v>6.4</v>
      </c>
      <c r="N113">
        <v>17.7</v>
      </c>
      <c r="O113" t="s">
        <v>20</v>
      </c>
      <c r="W113">
        <v>11.6</v>
      </c>
      <c r="X113">
        <v>116</v>
      </c>
    </row>
    <row r="114" spans="1:24" x14ac:dyDescent="0.3">
      <c r="A114">
        <v>111</v>
      </c>
      <c r="B114" t="s">
        <v>215</v>
      </c>
      <c r="C114" t="s">
        <v>1</v>
      </c>
      <c r="D114" t="s">
        <v>97</v>
      </c>
      <c r="E114">
        <v>8.6999999999999993</v>
      </c>
      <c r="F114">
        <v>12.5</v>
      </c>
      <c r="G114">
        <v>15.6</v>
      </c>
      <c r="H114">
        <v>0.5</v>
      </c>
      <c r="I114" t="s">
        <v>20</v>
      </c>
      <c r="J114">
        <v>8.3000000000000007</v>
      </c>
      <c r="K114" t="s">
        <v>41</v>
      </c>
      <c r="L114" t="s">
        <v>41</v>
      </c>
      <c r="M114" t="s">
        <v>41</v>
      </c>
      <c r="N114">
        <v>19.100000000000001</v>
      </c>
      <c r="O114">
        <v>16.600000000000001</v>
      </c>
      <c r="W114">
        <v>11.6</v>
      </c>
      <c r="X114">
        <v>81.3</v>
      </c>
    </row>
    <row r="115" spans="1:24" x14ac:dyDescent="0.3">
      <c r="A115">
        <v>114</v>
      </c>
      <c r="B115" t="s">
        <v>556</v>
      </c>
      <c r="C115" t="s">
        <v>551</v>
      </c>
      <c r="D115" t="s">
        <v>47</v>
      </c>
      <c r="E115">
        <v>17</v>
      </c>
      <c r="F115">
        <v>20</v>
      </c>
      <c r="G115">
        <v>1</v>
      </c>
      <c r="H115">
        <v>6</v>
      </c>
      <c r="I115">
        <v>16</v>
      </c>
      <c r="J115">
        <v>12</v>
      </c>
      <c r="K115">
        <v>12</v>
      </c>
      <c r="L115">
        <v>11</v>
      </c>
      <c r="M115">
        <v>9</v>
      </c>
      <c r="N115">
        <v>13</v>
      </c>
      <c r="O115">
        <v>10</v>
      </c>
      <c r="W115">
        <v>11.5</v>
      </c>
      <c r="X115">
        <v>127</v>
      </c>
    </row>
    <row r="116" spans="1:24" x14ac:dyDescent="0.3">
      <c r="A116">
        <v>114</v>
      </c>
      <c r="B116" t="s">
        <v>216</v>
      </c>
      <c r="C116" t="s">
        <v>14</v>
      </c>
      <c r="D116" t="s">
        <v>97</v>
      </c>
      <c r="E116">
        <v>8</v>
      </c>
      <c r="F116">
        <v>24.7</v>
      </c>
      <c r="G116">
        <v>1.9</v>
      </c>
      <c r="H116">
        <v>2.5</v>
      </c>
      <c r="I116" t="s">
        <v>20</v>
      </c>
      <c r="J116">
        <v>0.9</v>
      </c>
      <c r="K116">
        <v>7.2</v>
      </c>
      <c r="L116">
        <v>22.6</v>
      </c>
      <c r="M116">
        <v>12.3</v>
      </c>
      <c r="N116">
        <v>25.4</v>
      </c>
      <c r="O116">
        <v>9.8000000000000007</v>
      </c>
      <c r="W116">
        <v>11.5</v>
      </c>
      <c r="X116">
        <v>115.3</v>
      </c>
    </row>
    <row r="117" spans="1:24" x14ac:dyDescent="0.3">
      <c r="A117">
        <v>116</v>
      </c>
      <c r="B117" t="s">
        <v>110</v>
      </c>
      <c r="C117" t="s">
        <v>1</v>
      </c>
      <c r="D117" t="s">
        <v>111</v>
      </c>
      <c r="E117">
        <v>12.7</v>
      </c>
      <c r="F117">
        <v>15.4</v>
      </c>
      <c r="G117">
        <v>16.399999999999999</v>
      </c>
      <c r="H117">
        <v>13.2</v>
      </c>
      <c r="I117">
        <v>8.4</v>
      </c>
      <c r="J117">
        <v>8.4</v>
      </c>
      <c r="K117">
        <v>5.0999999999999996</v>
      </c>
      <c r="L117" t="s">
        <v>41</v>
      </c>
      <c r="M117" t="s">
        <v>41</v>
      </c>
      <c r="N117" t="s">
        <v>20</v>
      </c>
      <c r="O117" t="s">
        <v>41</v>
      </c>
      <c r="W117">
        <v>11.4</v>
      </c>
      <c r="X117">
        <v>79.7</v>
      </c>
    </row>
    <row r="118" spans="1:24" x14ac:dyDescent="0.3">
      <c r="A118">
        <v>117</v>
      </c>
      <c r="B118" t="s">
        <v>104</v>
      </c>
      <c r="C118" t="s">
        <v>14</v>
      </c>
      <c r="D118" t="s">
        <v>72</v>
      </c>
      <c r="E118">
        <v>10</v>
      </c>
      <c r="F118">
        <v>11.3</v>
      </c>
      <c r="G118">
        <v>15.2</v>
      </c>
      <c r="H118">
        <v>11.2</v>
      </c>
      <c r="I118">
        <v>27.5</v>
      </c>
      <c r="J118">
        <v>6</v>
      </c>
      <c r="K118" t="s">
        <v>20</v>
      </c>
      <c r="L118">
        <v>5.4</v>
      </c>
      <c r="M118">
        <v>7.3</v>
      </c>
      <c r="N118">
        <v>5.7</v>
      </c>
      <c r="O118">
        <v>13.7</v>
      </c>
      <c r="W118">
        <v>11.3</v>
      </c>
      <c r="X118">
        <v>113.3</v>
      </c>
    </row>
    <row r="119" spans="1:24" x14ac:dyDescent="0.3">
      <c r="A119">
        <v>117</v>
      </c>
      <c r="B119" t="s">
        <v>136</v>
      </c>
      <c r="C119" t="s">
        <v>14</v>
      </c>
      <c r="D119" t="s">
        <v>26</v>
      </c>
      <c r="E119">
        <v>18.7</v>
      </c>
      <c r="F119">
        <v>18</v>
      </c>
      <c r="G119" t="s">
        <v>41</v>
      </c>
      <c r="H119">
        <v>10.199999999999999</v>
      </c>
      <c r="I119">
        <v>3</v>
      </c>
      <c r="J119">
        <v>20.7</v>
      </c>
      <c r="K119">
        <v>0</v>
      </c>
      <c r="L119">
        <v>12.6</v>
      </c>
      <c r="M119" t="s">
        <v>20</v>
      </c>
      <c r="N119">
        <v>12.6</v>
      </c>
      <c r="O119">
        <v>6.1</v>
      </c>
      <c r="W119">
        <v>11.3</v>
      </c>
      <c r="X119">
        <v>101.9</v>
      </c>
    </row>
    <row r="120" spans="1:24" x14ac:dyDescent="0.3">
      <c r="A120">
        <v>117</v>
      </c>
      <c r="B120" t="s">
        <v>144</v>
      </c>
      <c r="C120" t="s">
        <v>6</v>
      </c>
      <c r="D120" t="s">
        <v>79</v>
      </c>
      <c r="E120">
        <v>4.2</v>
      </c>
      <c r="F120">
        <v>9.9</v>
      </c>
      <c r="G120">
        <v>8.6</v>
      </c>
      <c r="H120">
        <v>13.1</v>
      </c>
      <c r="I120">
        <v>19.399999999999999</v>
      </c>
      <c r="J120">
        <v>10.5</v>
      </c>
      <c r="K120" t="s">
        <v>20</v>
      </c>
      <c r="L120" t="s">
        <v>41</v>
      </c>
      <c r="M120">
        <v>21.7</v>
      </c>
      <c r="N120">
        <v>8.6</v>
      </c>
      <c r="O120">
        <v>5.4</v>
      </c>
      <c r="W120">
        <v>11.3</v>
      </c>
      <c r="X120">
        <v>101.4</v>
      </c>
    </row>
    <row r="121" spans="1:24" x14ac:dyDescent="0.3">
      <c r="A121">
        <v>120</v>
      </c>
      <c r="B121" t="s">
        <v>558</v>
      </c>
      <c r="C121" t="s">
        <v>551</v>
      </c>
      <c r="D121" t="s">
        <v>79</v>
      </c>
      <c r="E121">
        <v>21</v>
      </c>
      <c r="F121">
        <v>17</v>
      </c>
      <c r="G121">
        <v>11</v>
      </c>
      <c r="H121">
        <v>11</v>
      </c>
      <c r="I121">
        <v>10</v>
      </c>
      <c r="J121">
        <v>12</v>
      </c>
      <c r="K121" t="s">
        <v>20</v>
      </c>
      <c r="L121">
        <v>6</v>
      </c>
      <c r="M121">
        <v>9</v>
      </c>
      <c r="N121">
        <v>7</v>
      </c>
      <c r="O121">
        <v>6</v>
      </c>
      <c r="W121">
        <v>11</v>
      </c>
      <c r="X121">
        <v>110</v>
      </c>
    </row>
    <row r="122" spans="1:24" x14ac:dyDescent="0.3">
      <c r="A122">
        <v>121</v>
      </c>
      <c r="B122" t="s">
        <v>94</v>
      </c>
      <c r="C122" t="s">
        <v>14</v>
      </c>
      <c r="D122" t="s">
        <v>74</v>
      </c>
      <c r="E122">
        <v>11.8</v>
      </c>
      <c r="F122">
        <v>9.8000000000000007</v>
      </c>
      <c r="G122">
        <v>13.1</v>
      </c>
      <c r="H122">
        <v>18.100000000000001</v>
      </c>
      <c r="I122">
        <v>16</v>
      </c>
      <c r="J122">
        <v>10</v>
      </c>
      <c r="K122">
        <v>8.3000000000000007</v>
      </c>
      <c r="L122">
        <v>8</v>
      </c>
      <c r="M122">
        <v>4</v>
      </c>
      <c r="N122">
        <v>10.1</v>
      </c>
      <c r="O122" t="s">
        <v>20</v>
      </c>
      <c r="W122">
        <v>10.9</v>
      </c>
      <c r="X122">
        <v>109.2</v>
      </c>
    </row>
    <row r="123" spans="1:24" x14ac:dyDescent="0.3">
      <c r="A123">
        <v>121</v>
      </c>
      <c r="B123" t="s">
        <v>184</v>
      </c>
      <c r="C123" t="s">
        <v>14</v>
      </c>
      <c r="D123" t="s">
        <v>111</v>
      </c>
      <c r="E123">
        <v>11.5</v>
      </c>
      <c r="F123">
        <v>12.3</v>
      </c>
      <c r="G123">
        <v>8.6999999999999993</v>
      </c>
      <c r="H123">
        <v>13.2</v>
      </c>
      <c r="I123">
        <v>2.6</v>
      </c>
      <c r="J123">
        <v>4.5</v>
      </c>
      <c r="K123">
        <v>2.8</v>
      </c>
      <c r="L123">
        <v>12.9</v>
      </c>
      <c r="M123">
        <v>14.3</v>
      </c>
      <c r="N123" t="s">
        <v>20</v>
      </c>
      <c r="O123">
        <v>26.2</v>
      </c>
      <c r="W123">
        <v>10.9</v>
      </c>
      <c r="X123">
        <v>109</v>
      </c>
    </row>
    <row r="124" spans="1:24" x14ac:dyDescent="0.3">
      <c r="A124">
        <v>123</v>
      </c>
      <c r="B124" t="s">
        <v>115</v>
      </c>
      <c r="C124" t="s">
        <v>6</v>
      </c>
      <c r="D124" t="s">
        <v>54</v>
      </c>
      <c r="E124">
        <v>3.3</v>
      </c>
      <c r="F124">
        <v>11.5</v>
      </c>
      <c r="G124">
        <v>6.1</v>
      </c>
      <c r="H124">
        <v>10</v>
      </c>
      <c r="I124">
        <v>16.100000000000001</v>
      </c>
      <c r="J124">
        <v>4.5999999999999996</v>
      </c>
      <c r="K124">
        <v>26.1</v>
      </c>
      <c r="L124">
        <v>9.1999999999999993</v>
      </c>
      <c r="M124">
        <v>10.4</v>
      </c>
      <c r="N124">
        <v>2.7</v>
      </c>
      <c r="O124">
        <v>18.7</v>
      </c>
      <c r="W124">
        <v>10.8</v>
      </c>
      <c r="X124">
        <v>118.7</v>
      </c>
    </row>
    <row r="125" spans="1:24" x14ac:dyDescent="0.3">
      <c r="A125">
        <v>123</v>
      </c>
      <c r="B125" t="s">
        <v>98</v>
      </c>
      <c r="C125" t="s">
        <v>6</v>
      </c>
      <c r="D125" t="s">
        <v>67</v>
      </c>
      <c r="E125">
        <v>16.2</v>
      </c>
      <c r="F125">
        <v>6.1</v>
      </c>
      <c r="G125">
        <v>13.4</v>
      </c>
      <c r="H125">
        <v>6</v>
      </c>
      <c r="I125">
        <v>10.1</v>
      </c>
      <c r="J125">
        <v>17.5</v>
      </c>
      <c r="K125">
        <v>15.3</v>
      </c>
      <c r="L125">
        <v>9.4</v>
      </c>
      <c r="M125">
        <v>3.6</v>
      </c>
      <c r="N125" t="s">
        <v>20</v>
      </c>
      <c r="O125">
        <v>9.9</v>
      </c>
      <c r="W125">
        <v>10.8</v>
      </c>
      <c r="X125">
        <v>107.5</v>
      </c>
    </row>
    <row r="126" spans="1:24" x14ac:dyDescent="0.3">
      <c r="A126">
        <v>123</v>
      </c>
      <c r="B126" t="s">
        <v>185</v>
      </c>
      <c r="C126" t="s">
        <v>66</v>
      </c>
      <c r="D126" t="s">
        <v>19</v>
      </c>
      <c r="E126">
        <v>7.1</v>
      </c>
      <c r="F126">
        <v>6.8</v>
      </c>
      <c r="G126">
        <v>27</v>
      </c>
      <c r="H126">
        <v>13.2</v>
      </c>
      <c r="I126" t="s">
        <v>20</v>
      </c>
      <c r="J126">
        <v>0</v>
      </c>
      <c r="K126" t="s">
        <v>41</v>
      </c>
      <c r="L126" t="s">
        <v>41</v>
      </c>
      <c r="M126" t="s">
        <v>41</v>
      </c>
      <c r="N126">
        <v>10.5</v>
      </c>
      <c r="O126">
        <v>11.1</v>
      </c>
      <c r="W126">
        <v>10.8</v>
      </c>
      <c r="X126">
        <v>75.7</v>
      </c>
    </row>
    <row r="127" spans="1:24" x14ac:dyDescent="0.3">
      <c r="A127">
        <v>123</v>
      </c>
      <c r="B127" t="s">
        <v>146</v>
      </c>
      <c r="C127" t="s">
        <v>1</v>
      </c>
      <c r="D127" t="s">
        <v>57</v>
      </c>
      <c r="E127">
        <v>0</v>
      </c>
      <c r="F127" t="s">
        <v>41</v>
      </c>
      <c r="G127">
        <v>24.6</v>
      </c>
      <c r="H127">
        <v>16.7</v>
      </c>
      <c r="I127">
        <v>4.7</v>
      </c>
      <c r="J127">
        <v>16.899999999999999</v>
      </c>
      <c r="K127">
        <v>2</v>
      </c>
      <c r="L127" t="s">
        <v>41</v>
      </c>
      <c r="M127" t="s">
        <v>41</v>
      </c>
      <c r="N127" t="s">
        <v>41</v>
      </c>
      <c r="O127" t="s">
        <v>20</v>
      </c>
      <c r="W127">
        <v>10.8</v>
      </c>
      <c r="X127">
        <v>65</v>
      </c>
    </row>
    <row r="128" spans="1:24" x14ac:dyDescent="0.3">
      <c r="A128">
        <v>127</v>
      </c>
      <c r="B128" t="s">
        <v>214</v>
      </c>
      <c r="C128" t="s">
        <v>14</v>
      </c>
      <c r="D128" t="s">
        <v>34</v>
      </c>
      <c r="E128">
        <v>6.5</v>
      </c>
      <c r="F128" t="s">
        <v>41</v>
      </c>
      <c r="G128" t="s">
        <v>41</v>
      </c>
      <c r="H128">
        <v>22.9</v>
      </c>
      <c r="I128">
        <v>6.6</v>
      </c>
      <c r="J128" t="s">
        <v>20</v>
      </c>
      <c r="K128">
        <v>9.6</v>
      </c>
      <c r="L128">
        <v>4.2</v>
      </c>
      <c r="M128">
        <v>16.100000000000001</v>
      </c>
      <c r="N128">
        <v>4.9000000000000004</v>
      </c>
      <c r="O128">
        <v>15.1</v>
      </c>
      <c r="W128">
        <v>10.7</v>
      </c>
      <c r="X128">
        <v>85.9</v>
      </c>
    </row>
    <row r="129" spans="1:24" x14ac:dyDescent="0.3">
      <c r="A129">
        <v>127</v>
      </c>
      <c r="B129" t="s">
        <v>557</v>
      </c>
      <c r="C129" t="s">
        <v>551</v>
      </c>
      <c r="D129" t="s">
        <v>26</v>
      </c>
      <c r="E129">
        <v>26</v>
      </c>
      <c r="F129">
        <v>5</v>
      </c>
      <c r="G129">
        <v>6</v>
      </c>
      <c r="H129">
        <v>13</v>
      </c>
      <c r="I129">
        <v>8</v>
      </c>
      <c r="J129" t="s">
        <v>41</v>
      </c>
      <c r="K129" t="s">
        <v>41</v>
      </c>
      <c r="L129" t="s">
        <v>41</v>
      </c>
      <c r="M129" t="s">
        <v>20</v>
      </c>
      <c r="N129">
        <v>12</v>
      </c>
      <c r="O129">
        <v>5</v>
      </c>
      <c r="W129">
        <v>10.7</v>
      </c>
      <c r="X129">
        <v>75</v>
      </c>
    </row>
    <row r="130" spans="1:24" x14ac:dyDescent="0.3">
      <c r="A130">
        <v>129</v>
      </c>
      <c r="B130" t="s">
        <v>69</v>
      </c>
      <c r="C130" t="s">
        <v>6</v>
      </c>
      <c r="D130" t="s">
        <v>26</v>
      </c>
      <c r="E130">
        <v>22.2</v>
      </c>
      <c r="F130">
        <v>17.399999999999999</v>
      </c>
      <c r="G130">
        <v>10.8</v>
      </c>
      <c r="H130">
        <v>24</v>
      </c>
      <c r="I130">
        <v>8.8000000000000007</v>
      </c>
      <c r="J130">
        <v>9.1999999999999993</v>
      </c>
      <c r="K130">
        <v>8.9</v>
      </c>
      <c r="L130">
        <v>1.8</v>
      </c>
      <c r="M130" t="s">
        <v>20</v>
      </c>
      <c r="N130">
        <v>0.5</v>
      </c>
      <c r="O130">
        <v>1.3</v>
      </c>
      <c r="W130">
        <v>10.5</v>
      </c>
      <c r="X130">
        <v>104.9</v>
      </c>
    </row>
    <row r="131" spans="1:24" x14ac:dyDescent="0.3">
      <c r="A131">
        <v>130</v>
      </c>
      <c r="B131" t="s">
        <v>180</v>
      </c>
      <c r="C131" t="s">
        <v>1</v>
      </c>
      <c r="D131" t="s">
        <v>67</v>
      </c>
      <c r="E131">
        <v>11.8</v>
      </c>
      <c r="F131">
        <v>13.9</v>
      </c>
      <c r="G131">
        <v>15</v>
      </c>
      <c r="H131">
        <v>5</v>
      </c>
      <c r="I131">
        <v>9.6999999999999993</v>
      </c>
      <c r="J131" t="s">
        <v>41</v>
      </c>
      <c r="K131">
        <v>1.4</v>
      </c>
      <c r="L131">
        <v>15</v>
      </c>
      <c r="M131">
        <v>3</v>
      </c>
      <c r="N131" t="s">
        <v>20</v>
      </c>
      <c r="O131">
        <v>19</v>
      </c>
      <c r="W131">
        <v>10.4</v>
      </c>
      <c r="X131">
        <v>93.6</v>
      </c>
    </row>
    <row r="132" spans="1:24" x14ac:dyDescent="0.3">
      <c r="A132">
        <v>131</v>
      </c>
      <c r="B132" t="s">
        <v>195</v>
      </c>
      <c r="C132" t="s">
        <v>66</v>
      </c>
      <c r="D132" t="s">
        <v>108</v>
      </c>
      <c r="E132">
        <v>1.7</v>
      </c>
      <c r="F132">
        <v>11.3</v>
      </c>
      <c r="G132">
        <v>3.8</v>
      </c>
      <c r="H132">
        <v>0</v>
      </c>
      <c r="I132">
        <v>11.1</v>
      </c>
      <c r="J132" t="s">
        <v>20</v>
      </c>
      <c r="K132">
        <v>22.6</v>
      </c>
      <c r="L132">
        <v>6</v>
      </c>
      <c r="M132">
        <v>9.6</v>
      </c>
      <c r="N132">
        <v>7.5</v>
      </c>
      <c r="O132">
        <v>28.1</v>
      </c>
      <c r="W132">
        <v>10.199999999999999</v>
      </c>
      <c r="X132">
        <v>101.7</v>
      </c>
    </row>
    <row r="133" spans="1:24" x14ac:dyDescent="0.3">
      <c r="A133">
        <v>131</v>
      </c>
      <c r="B133" t="s">
        <v>123</v>
      </c>
      <c r="C133" t="s">
        <v>6</v>
      </c>
      <c r="D133" t="s">
        <v>15</v>
      </c>
      <c r="E133">
        <v>14.1</v>
      </c>
      <c r="F133">
        <v>5.7</v>
      </c>
      <c r="G133">
        <v>20.7</v>
      </c>
      <c r="H133">
        <v>17.8</v>
      </c>
      <c r="I133">
        <v>8.1999999999999993</v>
      </c>
      <c r="J133">
        <v>0.5</v>
      </c>
      <c r="K133">
        <v>7</v>
      </c>
      <c r="L133">
        <v>7.9</v>
      </c>
      <c r="M133" t="s">
        <v>41</v>
      </c>
      <c r="N133" t="s">
        <v>41</v>
      </c>
      <c r="O133" t="s">
        <v>41</v>
      </c>
      <c r="W133">
        <v>10.199999999999999</v>
      </c>
      <c r="X133">
        <v>81.900000000000006</v>
      </c>
    </row>
    <row r="134" spans="1:24" x14ac:dyDescent="0.3">
      <c r="A134">
        <v>131</v>
      </c>
      <c r="B134" t="s">
        <v>280</v>
      </c>
      <c r="C134" t="s">
        <v>66</v>
      </c>
      <c r="D134" t="s">
        <v>52</v>
      </c>
      <c r="E134">
        <v>1.5</v>
      </c>
      <c r="F134" t="s">
        <v>41</v>
      </c>
      <c r="G134" t="s">
        <v>41</v>
      </c>
      <c r="H134" t="s">
        <v>41</v>
      </c>
      <c r="I134" t="s">
        <v>41</v>
      </c>
      <c r="J134">
        <v>18.2</v>
      </c>
      <c r="K134">
        <v>8.5</v>
      </c>
      <c r="L134">
        <v>13.6</v>
      </c>
      <c r="M134">
        <v>11.5</v>
      </c>
      <c r="N134">
        <v>10</v>
      </c>
      <c r="O134">
        <v>7.8</v>
      </c>
      <c r="W134">
        <v>10.199999999999999</v>
      </c>
      <c r="X134">
        <v>71.099999999999994</v>
      </c>
    </row>
    <row r="135" spans="1:24" x14ac:dyDescent="0.3">
      <c r="A135">
        <v>134</v>
      </c>
      <c r="B135" t="s">
        <v>114</v>
      </c>
      <c r="C135" t="s">
        <v>14</v>
      </c>
      <c r="D135" t="s">
        <v>2</v>
      </c>
      <c r="E135">
        <v>7.3</v>
      </c>
      <c r="F135">
        <v>7</v>
      </c>
      <c r="G135">
        <v>11.8</v>
      </c>
      <c r="H135">
        <v>3.3</v>
      </c>
      <c r="I135">
        <v>15.8</v>
      </c>
      <c r="J135">
        <v>11.1</v>
      </c>
      <c r="K135">
        <v>22.1</v>
      </c>
      <c r="L135">
        <v>3.8</v>
      </c>
      <c r="M135">
        <v>5.5</v>
      </c>
      <c r="N135">
        <v>17.399999999999999</v>
      </c>
      <c r="O135">
        <v>5</v>
      </c>
      <c r="W135">
        <v>10</v>
      </c>
      <c r="X135">
        <v>110.1</v>
      </c>
    </row>
    <row r="136" spans="1:24" x14ac:dyDescent="0.3">
      <c r="A136">
        <v>134</v>
      </c>
      <c r="B136" t="s">
        <v>187</v>
      </c>
      <c r="C136" t="s">
        <v>6</v>
      </c>
      <c r="D136" t="s">
        <v>74</v>
      </c>
      <c r="E136">
        <v>1.7</v>
      </c>
      <c r="F136">
        <v>0.2</v>
      </c>
      <c r="G136">
        <v>6</v>
      </c>
      <c r="H136">
        <v>3.1</v>
      </c>
      <c r="I136">
        <v>14</v>
      </c>
      <c r="J136">
        <v>22.7</v>
      </c>
      <c r="K136">
        <v>6.2</v>
      </c>
      <c r="L136">
        <v>23</v>
      </c>
      <c r="M136">
        <v>7.9</v>
      </c>
      <c r="N136">
        <v>15.4</v>
      </c>
      <c r="O136" t="s">
        <v>20</v>
      </c>
      <c r="W136">
        <v>10</v>
      </c>
      <c r="X136">
        <v>100.2</v>
      </c>
    </row>
    <row r="137" spans="1:24" x14ac:dyDescent="0.3">
      <c r="A137">
        <v>136</v>
      </c>
      <c r="B137" t="s">
        <v>131</v>
      </c>
      <c r="C137" t="s">
        <v>14</v>
      </c>
      <c r="D137" t="s">
        <v>126</v>
      </c>
      <c r="E137">
        <v>21.5</v>
      </c>
      <c r="F137">
        <v>16.600000000000001</v>
      </c>
      <c r="G137">
        <v>5.4</v>
      </c>
      <c r="H137">
        <v>1.9</v>
      </c>
      <c r="I137">
        <v>22.4</v>
      </c>
      <c r="J137">
        <v>0</v>
      </c>
      <c r="K137">
        <v>3.5</v>
      </c>
      <c r="L137">
        <v>2.1</v>
      </c>
      <c r="M137">
        <v>7.1</v>
      </c>
      <c r="N137">
        <v>18.100000000000001</v>
      </c>
      <c r="O137">
        <v>10.4</v>
      </c>
      <c r="W137">
        <v>9.9</v>
      </c>
      <c r="X137">
        <v>109</v>
      </c>
    </row>
    <row r="138" spans="1:24" x14ac:dyDescent="0.3">
      <c r="A138">
        <v>136</v>
      </c>
      <c r="B138" t="s">
        <v>207</v>
      </c>
      <c r="C138" t="s">
        <v>14</v>
      </c>
      <c r="D138" t="s">
        <v>47</v>
      </c>
      <c r="E138">
        <v>8.9</v>
      </c>
      <c r="F138">
        <v>2.2999999999999998</v>
      </c>
      <c r="G138">
        <v>11.2</v>
      </c>
      <c r="H138" t="s">
        <v>41</v>
      </c>
      <c r="I138">
        <v>7.3</v>
      </c>
      <c r="J138">
        <v>18.7</v>
      </c>
      <c r="K138">
        <v>0</v>
      </c>
      <c r="L138">
        <v>13.5</v>
      </c>
      <c r="M138">
        <v>18.600000000000001</v>
      </c>
      <c r="N138">
        <v>8.3000000000000007</v>
      </c>
      <c r="O138">
        <v>9.8000000000000007</v>
      </c>
      <c r="W138">
        <v>9.9</v>
      </c>
      <c r="X138">
        <v>98.6</v>
      </c>
    </row>
    <row r="139" spans="1:24" x14ac:dyDescent="0.3">
      <c r="A139">
        <v>136</v>
      </c>
      <c r="B139" t="s">
        <v>337</v>
      </c>
      <c r="C139" t="s">
        <v>1</v>
      </c>
      <c r="D139" t="s">
        <v>10</v>
      </c>
      <c r="E139" t="s">
        <v>41</v>
      </c>
      <c r="F139" t="s">
        <v>41</v>
      </c>
      <c r="G139" t="s">
        <v>41</v>
      </c>
      <c r="H139" t="s">
        <v>41</v>
      </c>
      <c r="I139">
        <v>0.1</v>
      </c>
      <c r="J139" t="s">
        <v>41</v>
      </c>
      <c r="K139">
        <v>19.600000000000001</v>
      </c>
      <c r="L139" t="s">
        <v>41</v>
      </c>
      <c r="M139" t="s">
        <v>41</v>
      </c>
      <c r="N139" t="s">
        <v>41</v>
      </c>
      <c r="O139" t="s">
        <v>41</v>
      </c>
      <c r="W139">
        <v>9.9</v>
      </c>
      <c r="X139">
        <v>19.7</v>
      </c>
    </row>
    <row r="140" spans="1:24" x14ac:dyDescent="0.3">
      <c r="A140">
        <v>139</v>
      </c>
      <c r="B140" t="s">
        <v>560</v>
      </c>
      <c r="C140" t="s">
        <v>551</v>
      </c>
      <c r="D140" t="s">
        <v>92</v>
      </c>
      <c r="E140">
        <v>12</v>
      </c>
      <c r="F140">
        <v>10</v>
      </c>
      <c r="G140">
        <v>4</v>
      </c>
      <c r="H140">
        <v>6</v>
      </c>
      <c r="I140" t="s">
        <v>20</v>
      </c>
      <c r="J140">
        <v>12</v>
      </c>
      <c r="K140">
        <v>21</v>
      </c>
      <c r="L140">
        <v>9</v>
      </c>
      <c r="M140">
        <v>3</v>
      </c>
      <c r="N140">
        <v>9</v>
      </c>
      <c r="O140">
        <v>12</v>
      </c>
      <c r="W140">
        <v>9.8000000000000007</v>
      </c>
      <c r="X140">
        <v>98</v>
      </c>
    </row>
    <row r="141" spans="1:24" x14ac:dyDescent="0.3">
      <c r="A141">
        <v>139</v>
      </c>
      <c r="B141" t="s">
        <v>113</v>
      </c>
      <c r="C141" t="s">
        <v>6</v>
      </c>
      <c r="D141" t="s">
        <v>22</v>
      </c>
      <c r="E141">
        <v>12.1</v>
      </c>
      <c r="F141">
        <v>17.899999999999999</v>
      </c>
      <c r="G141">
        <v>25.7</v>
      </c>
      <c r="H141">
        <v>10.4</v>
      </c>
      <c r="I141">
        <v>6</v>
      </c>
      <c r="J141">
        <v>4.5</v>
      </c>
      <c r="K141">
        <v>1.9</v>
      </c>
      <c r="L141">
        <v>11.4</v>
      </c>
      <c r="M141">
        <v>5.3</v>
      </c>
      <c r="N141" t="s">
        <v>20</v>
      </c>
      <c r="O141">
        <v>2.5</v>
      </c>
      <c r="W141">
        <v>9.8000000000000007</v>
      </c>
      <c r="X141">
        <v>97.7</v>
      </c>
    </row>
    <row r="142" spans="1:24" x14ac:dyDescent="0.3">
      <c r="A142">
        <v>141</v>
      </c>
      <c r="B142" t="s">
        <v>139</v>
      </c>
      <c r="C142" t="s">
        <v>102</v>
      </c>
      <c r="D142" t="s">
        <v>40</v>
      </c>
      <c r="E142">
        <v>12</v>
      </c>
      <c r="F142">
        <v>13</v>
      </c>
      <c r="G142">
        <v>9</v>
      </c>
      <c r="H142">
        <v>2</v>
      </c>
      <c r="I142">
        <v>11</v>
      </c>
      <c r="J142">
        <v>13</v>
      </c>
      <c r="K142">
        <v>8</v>
      </c>
      <c r="L142">
        <v>15</v>
      </c>
      <c r="M142" t="s">
        <v>20</v>
      </c>
      <c r="N142">
        <v>5</v>
      </c>
      <c r="O142">
        <v>9</v>
      </c>
      <c r="W142">
        <v>9.6999999999999993</v>
      </c>
      <c r="X142">
        <v>97</v>
      </c>
    </row>
    <row r="143" spans="1:24" x14ac:dyDescent="0.3">
      <c r="A143">
        <v>142</v>
      </c>
      <c r="B143" t="s">
        <v>130</v>
      </c>
      <c r="C143" t="s">
        <v>66</v>
      </c>
      <c r="D143" t="s">
        <v>44</v>
      </c>
      <c r="E143">
        <v>5.7</v>
      </c>
      <c r="F143">
        <v>3.6</v>
      </c>
      <c r="G143">
        <v>4.4000000000000004</v>
      </c>
      <c r="H143">
        <v>17.3</v>
      </c>
      <c r="I143">
        <v>24.8</v>
      </c>
      <c r="J143">
        <v>3.5</v>
      </c>
      <c r="K143">
        <v>12.3</v>
      </c>
      <c r="L143">
        <v>16.8</v>
      </c>
      <c r="M143">
        <v>7.6</v>
      </c>
      <c r="N143" t="s">
        <v>20</v>
      </c>
      <c r="O143">
        <v>0</v>
      </c>
      <c r="W143">
        <v>9.6</v>
      </c>
      <c r="X143">
        <v>96</v>
      </c>
    </row>
    <row r="144" spans="1:24" x14ac:dyDescent="0.3">
      <c r="A144">
        <v>142</v>
      </c>
      <c r="B144" t="s">
        <v>121</v>
      </c>
      <c r="C144" t="s">
        <v>14</v>
      </c>
      <c r="D144" t="s">
        <v>22</v>
      </c>
      <c r="E144">
        <v>13.7</v>
      </c>
      <c r="F144">
        <v>3.5</v>
      </c>
      <c r="G144">
        <v>9.6</v>
      </c>
      <c r="H144">
        <v>11.1</v>
      </c>
      <c r="I144">
        <v>11.5</v>
      </c>
      <c r="J144">
        <v>16.5</v>
      </c>
      <c r="K144">
        <v>8.5</v>
      </c>
      <c r="L144">
        <v>1.9</v>
      </c>
      <c r="M144">
        <v>15.3</v>
      </c>
      <c r="N144" t="s">
        <v>20</v>
      </c>
      <c r="O144">
        <v>3.9</v>
      </c>
      <c r="W144">
        <v>9.6</v>
      </c>
      <c r="X144">
        <v>95.5</v>
      </c>
    </row>
    <row r="145" spans="1:24" x14ac:dyDescent="0.3">
      <c r="A145">
        <v>142</v>
      </c>
      <c r="B145" t="s">
        <v>116</v>
      </c>
      <c r="C145" t="s">
        <v>14</v>
      </c>
      <c r="D145" t="s">
        <v>12</v>
      </c>
      <c r="E145">
        <v>3.6</v>
      </c>
      <c r="F145">
        <v>4.0999999999999996</v>
      </c>
      <c r="G145">
        <v>27.6</v>
      </c>
      <c r="H145">
        <v>7.5</v>
      </c>
      <c r="I145">
        <v>10</v>
      </c>
      <c r="J145">
        <v>8.1999999999999993</v>
      </c>
      <c r="K145">
        <v>16.600000000000001</v>
      </c>
      <c r="L145">
        <v>1.3</v>
      </c>
      <c r="M145" t="s">
        <v>41</v>
      </c>
      <c r="N145" t="s">
        <v>41</v>
      </c>
      <c r="O145">
        <v>7.5</v>
      </c>
      <c r="W145">
        <v>9.6</v>
      </c>
      <c r="X145">
        <v>86.4</v>
      </c>
    </row>
    <row r="146" spans="1:24" x14ac:dyDescent="0.3">
      <c r="A146">
        <v>142</v>
      </c>
      <c r="B146" t="s">
        <v>157</v>
      </c>
      <c r="C146" t="s">
        <v>14</v>
      </c>
      <c r="D146" t="s">
        <v>74</v>
      </c>
      <c r="E146">
        <v>5.6</v>
      </c>
      <c r="F146">
        <v>6.3</v>
      </c>
      <c r="G146">
        <v>1.7</v>
      </c>
      <c r="H146">
        <v>8.6</v>
      </c>
      <c r="I146">
        <v>26.2</v>
      </c>
      <c r="J146">
        <v>11.7</v>
      </c>
      <c r="K146">
        <v>2.1</v>
      </c>
      <c r="L146">
        <v>14.8</v>
      </c>
      <c r="M146">
        <v>9</v>
      </c>
      <c r="N146" t="s">
        <v>41</v>
      </c>
      <c r="O146" t="s">
        <v>20</v>
      </c>
      <c r="W146">
        <v>9.6</v>
      </c>
      <c r="X146">
        <v>86</v>
      </c>
    </row>
    <row r="147" spans="1:24" x14ac:dyDescent="0.3">
      <c r="A147">
        <v>142</v>
      </c>
      <c r="B147" t="s">
        <v>183</v>
      </c>
      <c r="C147" t="s">
        <v>14</v>
      </c>
      <c r="D147" t="s">
        <v>8</v>
      </c>
      <c r="E147">
        <v>3.1</v>
      </c>
      <c r="F147">
        <v>12.8</v>
      </c>
      <c r="G147">
        <v>20.6</v>
      </c>
      <c r="H147">
        <v>16.7</v>
      </c>
      <c r="I147">
        <v>3</v>
      </c>
      <c r="J147">
        <v>-0.5</v>
      </c>
      <c r="K147" t="s">
        <v>41</v>
      </c>
      <c r="L147">
        <v>18.7</v>
      </c>
      <c r="M147">
        <v>2.2999999999999998</v>
      </c>
      <c r="N147" t="s">
        <v>41</v>
      </c>
      <c r="O147" t="s">
        <v>41</v>
      </c>
      <c r="W147">
        <v>9.6</v>
      </c>
      <c r="X147">
        <v>76.7</v>
      </c>
    </row>
    <row r="148" spans="1:24" x14ac:dyDescent="0.3">
      <c r="A148">
        <v>142</v>
      </c>
      <c r="B148" t="s">
        <v>278</v>
      </c>
      <c r="C148" t="s">
        <v>1</v>
      </c>
      <c r="D148" t="s">
        <v>108</v>
      </c>
      <c r="E148" t="s">
        <v>41</v>
      </c>
      <c r="F148" t="s">
        <v>41</v>
      </c>
      <c r="G148" t="s">
        <v>41</v>
      </c>
      <c r="H148">
        <v>11.8</v>
      </c>
      <c r="I148">
        <v>7.5</v>
      </c>
      <c r="J148" t="s">
        <v>20</v>
      </c>
      <c r="K148">
        <v>9.5</v>
      </c>
      <c r="L148" t="s">
        <v>41</v>
      </c>
      <c r="M148" t="s">
        <v>41</v>
      </c>
      <c r="N148" t="s">
        <v>41</v>
      </c>
      <c r="O148" t="s">
        <v>41</v>
      </c>
      <c r="W148">
        <v>9.6</v>
      </c>
      <c r="X148">
        <v>28.8</v>
      </c>
    </row>
    <row r="149" spans="1:24" x14ac:dyDescent="0.3">
      <c r="A149">
        <v>148</v>
      </c>
      <c r="B149" t="s">
        <v>152</v>
      </c>
      <c r="C149" t="s">
        <v>14</v>
      </c>
      <c r="D149" t="s">
        <v>87</v>
      </c>
      <c r="E149">
        <v>20.8</v>
      </c>
      <c r="F149">
        <v>4.2</v>
      </c>
      <c r="G149">
        <v>5</v>
      </c>
      <c r="H149">
        <v>16.3</v>
      </c>
      <c r="I149">
        <v>11.8</v>
      </c>
      <c r="J149" t="s">
        <v>20</v>
      </c>
      <c r="K149">
        <v>5.4</v>
      </c>
      <c r="L149">
        <v>13.7</v>
      </c>
      <c r="M149">
        <v>-1</v>
      </c>
      <c r="N149">
        <v>2.1</v>
      </c>
      <c r="O149">
        <v>16.8</v>
      </c>
      <c r="W149">
        <v>9.5</v>
      </c>
      <c r="X149">
        <v>95.1</v>
      </c>
    </row>
    <row r="150" spans="1:24" x14ac:dyDescent="0.3">
      <c r="A150">
        <v>148</v>
      </c>
      <c r="B150" t="s">
        <v>564</v>
      </c>
      <c r="C150" t="s">
        <v>551</v>
      </c>
      <c r="D150" t="s">
        <v>38</v>
      </c>
      <c r="E150">
        <v>8</v>
      </c>
      <c r="F150">
        <v>10</v>
      </c>
      <c r="G150">
        <v>2</v>
      </c>
      <c r="H150">
        <v>6</v>
      </c>
      <c r="I150" t="s">
        <v>20</v>
      </c>
      <c r="J150">
        <v>19</v>
      </c>
      <c r="K150">
        <v>8</v>
      </c>
      <c r="L150">
        <v>12</v>
      </c>
      <c r="M150">
        <v>6</v>
      </c>
      <c r="N150">
        <v>12</v>
      </c>
      <c r="O150">
        <v>12</v>
      </c>
      <c r="W150">
        <v>9.5</v>
      </c>
      <c r="X150">
        <v>95</v>
      </c>
    </row>
    <row r="151" spans="1:24" x14ac:dyDescent="0.3">
      <c r="A151">
        <v>148</v>
      </c>
      <c r="B151" t="s">
        <v>142</v>
      </c>
      <c r="C151" t="s">
        <v>14</v>
      </c>
      <c r="D151" t="s">
        <v>44</v>
      </c>
      <c r="E151">
        <v>9</v>
      </c>
      <c r="F151">
        <v>9.1999999999999993</v>
      </c>
      <c r="G151">
        <v>2.8</v>
      </c>
      <c r="H151">
        <v>7.9</v>
      </c>
      <c r="I151" t="s">
        <v>41</v>
      </c>
      <c r="J151">
        <v>19.899999999999999</v>
      </c>
      <c r="K151">
        <v>17.399999999999999</v>
      </c>
      <c r="L151">
        <v>10.199999999999999</v>
      </c>
      <c r="M151">
        <v>6.8</v>
      </c>
      <c r="N151" t="s">
        <v>20</v>
      </c>
      <c r="O151">
        <v>2.7</v>
      </c>
      <c r="W151">
        <v>9.5</v>
      </c>
      <c r="X151">
        <v>85.9</v>
      </c>
    </row>
    <row r="152" spans="1:24" x14ac:dyDescent="0.3">
      <c r="A152">
        <v>148</v>
      </c>
      <c r="B152" t="s">
        <v>561</v>
      </c>
      <c r="C152" t="s">
        <v>551</v>
      </c>
      <c r="D152" t="s">
        <v>34</v>
      </c>
      <c r="E152">
        <v>4</v>
      </c>
      <c r="F152">
        <v>11</v>
      </c>
      <c r="G152">
        <v>12</v>
      </c>
      <c r="H152">
        <v>7</v>
      </c>
      <c r="I152">
        <v>16</v>
      </c>
      <c r="J152" t="s">
        <v>20</v>
      </c>
      <c r="K152">
        <v>15</v>
      </c>
      <c r="L152">
        <v>8</v>
      </c>
      <c r="M152">
        <v>3</v>
      </c>
      <c r="N152" t="s">
        <v>41</v>
      </c>
      <c r="O152" t="s">
        <v>41</v>
      </c>
      <c r="W152">
        <v>9.5</v>
      </c>
      <c r="X152">
        <v>76</v>
      </c>
    </row>
    <row r="153" spans="1:24" x14ac:dyDescent="0.3">
      <c r="A153">
        <v>148</v>
      </c>
      <c r="B153" t="s">
        <v>562</v>
      </c>
      <c r="C153" t="s">
        <v>551</v>
      </c>
      <c r="D153" t="s">
        <v>176</v>
      </c>
      <c r="E153">
        <v>11</v>
      </c>
      <c r="F153">
        <v>12</v>
      </c>
      <c r="G153">
        <v>13</v>
      </c>
      <c r="H153">
        <v>3</v>
      </c>
      <c r="I153">
        <v>7</v>
      </c>
      <c r="J153">
        <v>11</v>
      </c>
      <c r="K153" t="s">
        <v>41</v>
      </c>
      <c r="L153" t="s">
        <v>41</v>
      </c>
      <c r="M153" t="s">
        <v>41</v>
      </c>
      <c r="N153" t="s">
        <v>41</v>
      </c>
      <c r="O153" t="s">
        <v>41</v>
      </c>
      <c r="W153">
        <v>9.5</v>
      </c>
      <c r="X153">
        <v>57</v>
      </c>
    </row>
    <row r="154" spans="1:24" x14ac:dyDescent="0.3">
      <c r="A154">
        <v>148</v>
      </c>
      <c r="B154" t="s">
        <v>553</v>
      </c>
      <c r="C154" t="s">
        <v>551</v>
      </c>
      <c r="D154" t="s">
        <v>34</v>
      </c>
      <c r="E154" t="s">
        <v>41</v>
      </c>
      <c r="F154" t="s">
        <v>41</v>
      </c>
      <c r="G154" t="s">
        <v>41</v>
      </c>
      <c r="H154" t="s">
        <v>41</v>
      </c>
      <c r="I154" t="s">
        <v>41</v>
      </c>
      <c r="J154" t="s">
        <v>20</v>
      </c>
      <c r="K154" t="s">
        <v>41</v>
      </c>
      <c r="L154" t="s">
        <v>41</v>
      </c>
      <c r="M154" t="s">
        <v>41</v>
      </c>
      <c r="N154">
        <v>13</v>
      </c>
      <c r="O154">
        <v>6</v>
      </c>
      <c r="W154">
        <v>9.5</v>
      </c>
      <c r="X154">
        <v>19</v>
      </c>
    </row>
    <row r="155" spans="1:24" x14ac:dyDescent="0.3">
      <c r="A155">
        <v>154</v>
      </c>
      <c r="B155" t="s">
        <v>106</v>
      </c>
      <c r="C155" t="s">
        <v>102</v>
      </c>
      <c r="D155" t="s">
        <v>54</v>
      </c>
      <c r="E155">
        <v>10</v>
      </c>
      <c r="F155">
        <v>6</v>
      </c>
      <c r="G155">
        <v>15</v>
      </c>
      <c r="H155">
        <v>11</v>
      </c>
      <c r="I155">
        <v>16</v>
      </c>
      <c r="J155">
        <v>3</v>
      </c>
      <c r="K155">
        <v>20</v>
      </c>
      <c r="L155">
        <v>7</v>
      </c>
      <c r="M155">
        <v>-3</v>
      </c>
      <c r="N155">
        <v>5</v>
      </c>
      <c r="O155">
        <v>13</v>
      </c>
      <c r="W155">
        <v>9.4</v>
      </c>
      <c r="X155">
        <v>103</v>
      </c>
    </row>
    <row r="156" spans="1:24" x14ac:dyDescent="0.3">
      <c r="A156">
        <v>155</v>
      </c>
      <c r="B156" t="s">
        <v>151</v>
      </c>
      <c r="C156" t="s">
        <v>66</v>
      </c>
      <c r="D156" t="s">
        <v>28</v>
      </c>
      <c r="E156">
        <v>11.6</v>
      </c>
      <c r="F156">
        <v>5</v>
      </c>
      <c r="G156">
        <v>7.9</v>
      </c>
      <c r="H156">
        <v>0</v>
      </c>
      <c r="I156">
        <v>15.8</v>
      </c>
      <c r="J156">
        <v>10</v>
      </c>
      <c r="K156">
        <v>13.5</v>
      </c>
      <c r="L156">
        <v>25.1</v>
      </c>
      <c r="M156">
        <v>2.1</v>
      </c>
      <c r="N156">
        <v>9.5</v>
      </c>
      <c r="O156">
        <v>1.9</v>
      </c>
      <c r="W156">
        <v>9.3000000000000007</v>
      </c>
      <c r="X156">
        <v>102.4</v>
      </c>
    </row>
    <row r="157" spans="1:24" x14ac:dyDescent="0.3">
      <c r="A157">
        <v>155</v>
      </c>
      <c r="B157" t="s">
        <v>166</v>
      </c>
      <c r="C157" t="s">
        <v>66</v>
      </c>
      <c r="D157" t="s">
        <v>10</v>
      </c>
      <c r="E157">
        <v>5.8</v>
      </c>
      <c r="F157">
        <v>10.199999999999999</v>
      </c>
      <c r="G157">
        <v>8.8000000000000007</v>
      </c>
      <c r="H157">
        <v>7.2</v>
      </c>
      <c r="I157">
        <v>3</v>
      </c>
      <c r="J157">
        <v>10.8</v>
      </c>
      <c r="K157">
        <v>14</v>
      </c>
      <c r="L157">
        <v>14.7</v>
      </c>
      <c r="M157">
        <v>1.5</v>
      </c>
      <c r="N157">
        <v>7.1</v>
      </c>
      <c r="O157">
        <v>18.7</v>
      </c>
      <c r="W157">
        <v>9.3000000000000007</v>
      </c>
      <c r="X157">
        <v>101.8</v>
      </c>
    </row>
    <row r="158" spans="1:24" x14ac:dyDescent="0.3">
      <c r="A158">
        <v>155</v>
      </c>
      <c r="B158" t="s">
        <v>198</v>
      </c>
      <c r="C158" t="s">
        <v>102</v>
      </c>
      <c r="D158" t="s">
        <v>38</v>
      </c>
      <c r="E158">
        <v>5</v>
      </c>
      <c r="F158">
        <v>8</v>
      </c>
      <c r="G158">
        <v>7</v>
      </c>
      <c r="H158">
        <v>6</v>
      </c>
      <c r="I158" t="s">
        <v>20</v>
      </c>
      <c r="J158">
        <v>18</v>
      </c>
      <c r="K158">
        <v>6</v>
      </c>
      <c r="L158">
        <v>16</v>
      </c>
      <c r="M158">
        <v>9</v>
      </c>
      <c r="N158">
        <v>8</v>
      </c>
      <c r="O158">
        <v>10</v>
      </c>
      <c r="W158">
        <v>9.3000000000000007</v>
      </c>
      <c r="X158">
        <v>93</v>
      </c>
    </row>
    <row r="159" spans="1:24" x14ac:dyDescent="0.3">
      <c r="A159">
        <v>155</v>
      </c>
      <c r="B159" t="s">
        <v>163</v>
      </c>
      <c r="C159" t="s">
        <v>14</v>
      </c>
      <c r="D159" t="s">
        <v>12</v>
      </c>
      <c r="E159">
        <v>9.1</v>
      </c>
      <c r="F159">
        <v>0</v>
      </c>
      <c r="G159">
        <v>9.4</v>
      </c>
      <c r="H159">
        <v>8.1</v>
      </c>
      <c r="I159">
        <v>11.9</v>
      </c>
      <c r="J159">
        <v>5.6</v>
      </c>
      <c r="K159">
        <v>16.5</v>
      </c>
      <c r="L159">
        <v>18</v>
      </c>
      <c r="M159">
        <v>5.0999999999999996</v>
      </c>
      <c r="N159" t="s">
        <v>41</v>
      </c>
      <c r="O159" t="s">
        <v>41</v>
      </c>
      <c r="W159">
        <v>9.3000000000000007</v>
      </c>
      <c r="X159">
        <v>83.7</v>
      </c>
    </row>
    <row r="160" spans="1:24" x14ac:dyDescent="0.3">
      <c r="A160">
        <v>159</v>
      </c>
      <c r="B160" t="s">
        <v>149</v>
      </c>
      <c r="C160" t="s">
        <v>66</v>
      </c>
      <c r="D160" t="s">
        <v>135</v>
      </c>
      <c r="E160">
        <v>3.8</v>
      </c>
      <c r="F160">
        <v>18.899999999999999</v>
      </c>
      <c r="G160">
        <v>2.9</v>
      </c>
      <c r="H160">
        <v>3.2</v>
      </c>
      <c r="I160">
        <v>5.2</v>
      </c>
      <c r="J160">
        <v>13.1</v>
      </c>
      <c r="K160">
        <v>17.2</v>
      </c>
      <c r="L160">
        <v>9.5</v>
      </c>
      <c r="M160">
        <v>12.6</v>
      </c>
      <c r="N160">
        <v>2.4</v>
      </c>
      <c r="O160">
        <v>12.3</v>
      </c>
      <c r="W160">
        <v>9.1999999999999993</v>
      </c>
      <c r="X160">
        <v>101.1</v>
      </c>
    </row>
    <row r="161" spans="1:24" x14ac:dyDescent="0.3">
      <c r="A161">
        <v>159</v>
      </c>
      <c r="B161" t="s">
        <v>145</v>
      </c>
      <c r="C161" t="s">
        <v>14</v>
      </c>
      <c r="D161" t="s">
        <v>79</v>
      </c>
      <c r="E161">
        <v>2.2000000000000002</v>
      </c>
      <c r="F161">
        <v>14.2</v>
      </c>
      <c r="G161">
        <v>13.2</v>
      </c>
      <c r="H161">
        <v>5.4</v>
      </c>
      <c r="I161">
        <v>21.7</v>
      </c>
      <c r="J161">
        <v>8.3000000000000007</v>
      </c>
      <c r="K161" t="s">
        <v>20</v>
      </c>
      <c r="L161">
        <v>7.4</v>
      </c>
      <c r="M161">
        <v>10.9</v>
      </c>
      <c r="N161">
        <v>4.4000000000000004</v>
      </c>
      <c r="O161">
        <v>4.0999999999999996</v>
      </c>
      <c r="W161">
        <v>9.1999999999999993</v>
      </c>
      <c r="X161">
        <v>91.8</v>
      </c>
    </row>
    <row r="162" spans="1:24" x14ac:dyDescent="0.3">
      <c r="A162">
        <v>161</v>
      </c>
      <c r="B162" t="s">
        <v>173</v>
      </c>
      <c r="C162" t="s">
        <v>66</v>
      </c>
      <c r="D162" t="s">
        <v>2</v>
      </c>
      <c r="E162">
        <v>3.4</v>
      </c>
      <c r="F162">
        <v>9.1</v>
      </c>
      <c r="G162">
        <v>0</v>
      </c>
      <c r="H162">
        <v>0</v>
      </c>
      <c r="I162">
        <v>9.5</v>
      </c>
      <c r="J162">
        <v>15.6</v>
      </c>
      <c r="K162">
        <v>20.100000000000001</v>
      </c>
      <c r="L162">
        <v>14.6</v>
      </c>
      <c r="M162">
        <v>4.5999999999999996</v>
      </c>
      <c r="N162">
        <v>18.8</v>
      </c>
      <c r="O162">
        <v>4.2</v>
      </c>
      <c r="W162">
        <v>9.1</v>
      </c>
      <c r="X162">
        <v>99.9</v>
      </c>
    </row>
    <row r="163" spans="1:24" x14ac:dyDescent="0.3">
      <c r="A163">
        <v>161</v>
      </c>
      <c r="B163" t="s">
        <v>235</v>
      </c>
      <c r="C163" t="s">
        <v>14</v>
      </c>
      <c r="D163" t="s">
        <v>32</v>
      </c>
      <c r="E163">
        <v>8.1999999999999993</v>
      </c>
      <c r="F163">
        <v>7</v>
      </c>
      <c r="G163">
        <v>4.2</v>
      </c>
      <c r="H163">
        <v>5.7</v>
      </c>
      <c r="I163">
        <v>11.8</v>
      </c>
      <c r="J163" t="s">
        <v>20</v>
      </c>
      <c r="K163">
        <v>1.9</v>
      </c>
      <c r="L163">
        <v>17.5</v>
      </c>
      <c r="M163">
        <v>27.4</v>
      </c>
      <c r="N163">
        <v>3.3</v>
      </c>
      <c r="O163">
        <v>3.9</v>
      </c>
      <c r="W163">
        <v>9.1</v>
      </c>
      <c r="X163">
        <v>90.9</v>
      </c>
    </row>
    <row r="164" spans="1:24" x14ac:dyDescent="0.3">
      <c r="A164">
        <v>161</v>
      </c>
      <c r="B164" t="s">
        <v>565</v>
      </c>
      <c r="C164" t="s">
        <v>551</v>
      </c>
      <c r="D164" t="s">
        <v>87</v>
      </c>
      <c r="E164">
        <v>9</v>
      </c>
      <c r="F164">
        <v>10</v>
      </c>
      <c r="G164">
        <v>13</v>
      </c>
      <c r="H164">
        <v>5</v>
      </c>
      <c r="I164">
        <v>14</v>
      </c>
      <c r="J164" t="s">
        <v>20</v>
      </c>
      <c r="K164">
        <v>4</v>
      </c>
      <c r="L164">
        <v>10</v>
      </c>
      <c r="M164">
        <v>7</v>
      </c>
      <c r="N164">
        <v>10</v>
      </c>
      <c r="O164" t="s">
        <v>41</v>
      </c>
      <c r="W164">
        <v>9.1</v>
      </c>
      <c r="X164">
        <v>82</v>
      </c>
    </row>
    <row r="165" spans="1:24" x14ac:dyDescent="0.3">
      <c r="A165">
        <v>161</v>
      </c>
      <c r="B165" t="s">
        <v>385</v>
      </c>
      <c r="C165" t="s">
        <v>1</v>
      </c>
      <c r="D165" t="s">
        <v>111</v>
      </c>
      <c r="E165" t="s">
        <v>41</v>
      </c>
      <c r="F165">
        <v>0.4</v>
      </c>
      <c r="G165">
        <v>0.1</v>
      </c>
      <c r="H165" t="s">
        <v>41</v>
      </c>
      <c r="I165">
        <v>0.3</v>
      </c>
      <c r="J165">
        <v>0</v>
      </c>
      <c r="K165">
        <v>8.6999999999999993</v>
      </c>
      <c r="L165">
        <v>23.6</v>
      </c>
      <c r="M165">
        <v>13.1</v>
      </c>
      <c r="N165" t="s">
        <v>20</v>
      </c>
      <c r="O165">
        <v>26.6</v>
      </c>
      <c r="W165">
        <v>9.1</v>
      </c>
      <c r="X165">
        <v>72.8</v>
      </c>
    </row>
    <row r="166" spans="1:24" x14ac:dyDescent="0.3">
      <c r="A166">
        <v>165</v>
      </c>
      <c r="B166" t="s">
        <v>563</v>
      </c>
      <c r="C166" t="s">
        <v>551</v>
      </c>
      <c r="D166" t="s">
        <v>12</v>
      </c>
      <c r="E166">
        <v>10</v>
      </c>
      <c r="F166">
        <v>8</v>
      </c>
      <c r="G166">
        <v>12</v>
      </c>
      <c r="H166">
        <v>6</v>
      </c>
      <c r="I166">
        <v>8</v>
      </c>
      <c r="J166">
        <v>5</v>
      </c>
      <c r="K166">
        <v>10</v>
      </c>
      <c r="L166">
        <v>7</v>
      </c>
      <c r="M166">
        <v>14</v>
      </c>
      <c r="N166">
        <v>13</v>
      </c>
      <c r="O166">
        <v>6</v>
      </c>
      <c r="W166">
        <v>9</v>
      </c>
      <c r="X166">
        <v>99</v>
      </c>
    </row>
    <row r="167" spans="1:24" x14ac:dyDescent="0.3">
      <c r="A167">
        <v>165</v>
      </c>
      <c r="B167" t="s">
        <v>566</v>
      </c>
      <c r="C167" t="s">
        <v>551</v>
      </c>
      <c r="D167" t="s">
        <v>4</v>
      </c>
      <c r="E167">
        <v>15</v>
      </c>
      <c r="F167">
        <v>10</v>
      </c>
      <c r="G167">
        <v>1</v>
      </c>
      <c r="H167">
        <v>11</v>
      </c>
      <c r="I167">
        <v>16</v>
      </c>
      <c r="J167">
        <v>9</v>
      </c>
      <c r="K167">
        <v>5</v>
      </c>
      <c r="L167">
        <v>8</v>
      </c>
      <c r="M167">
        <v>7</v>
      </c>
      <c r="N167">
        <v>8</v>
      </c>
      <c r="O167" t="s">
        <v>20</v>
      </c>
      <c r="W167">
        <v>9</v>
      </c>
      <c r="X167">
        <v>90</v>
      </c>
    </row>
    <row r="168" spans="1:24" x14ac:dyDescent="0.3">
      <c r="A168">
        <v>165</v>
      </c>
      <c r="B168" t="s">
        <v>331</v>
      </c>
      <c r="C168" t="s">
        <v>1</v>
      </c>
      <c r="D168" t="s">
        <v>8</v>
      </c>
      <c r="E168" t="s">
        <v>41</v>
      </c>
      <c r="F168" t="s">
        <v>41</v>
      </c>
      <c r="G168" t="s">
        <v>41</v>
      </c>
      <c r="H168" t="s">
        <v>41</v>
      </c>
      <c r="I168" t="s">
        <v>41</v>
      </c>
      <c r="J168">
        <v>14.4</v>
      </c>
      <c r="K168">
        <v>6.3</v>
      </c>
      <c r="L168">
        <v>6.2</v>
      </c>
      <c r="M168" t="s">
        <v>41</v>
      </c>
      <c r="N168" t="s">
        <v>41</v>
      </c>
      <c r="O168" t="s">
        <v>41</v>
      </c>
      <c r="W168">
        <v>9</v>
      </c>
      <c r="X168">
        <v>26.9</v>
      </c>
    </row>
    <row r="169" spans="1:24" x14ac:dyDescent="0.3">
      <c r="A169">
        <v>168</v>
      </c>
      <c r="B169" t="s">
        <v>210</v>
      </c>
      <c r="C169" t="s">
        <v>14</v>
      </c>
      <c r="D169" t="s">
        <v>72</v>
      </c>
      <c r="E169">
        <v>2.1</v>
      </c>
      <c r="F169">
        <v>5.3</v>
      </c>
      <c r="G169">
        <v>23.4</v>
      </c>
      <c r="H169">
        <v>2</v>
      </c>
      <c r="I169">
        <v>9</v>
      </c>
      <c r="J169">
        <v>6</v>
      </c>
      <c r="K169" t="s">
        <v>20</v>
      </c>
      <c r="L169">
        <v>8.4</v>
      </c>
      <c r="M169">
        <v>15.4</v>
      </c>
      <c r="N169">
        <v>5.3</v>
      </c>
      <c r="O169">
        <v>12.5</v>
      </c>
      <c r="W169">
        <v>8.9</v>
      </c>
      <c r="X169">
        <v>89.4</v>
      </c>
    </row>
    <row r="170" spans="1:24" x14ac:dyDescent="0.3">
      <c r="A170">
        <v>168</v>
      </c>
      <c r="B170" t="s">
        <v>208</v>
      </c>
      <c r="C170" t="s">
        <v>102</v>
      </c>
      <c r="D170" t="s">
        <v>92</v>
      </c>
      <c r="E170">
        <v>14</v>
      </c>
      <c r="F170">
        <v>11</v>
      </c>
      <c r="G170">
        <v>5</v>
      </c>
      <c r="H170">
        <v>8</v>
      </c>
      <c r="I170" t="s">
        <v>20</v>
      </c>
      <c r="J170">
        <v>7</v>
      </c>
      <c r="K170">
        <v>3</v>
      </c>
      <c r="L170">
        <v>12</v>
      </c>
      <c r="M170">
        <v>18</v>
      </c>
      <c r="N170">
        <v>8</v>
      </c>
      <c r="O170">
        <v>3</v>
      </c>
      <c r="W170">
        <v>8.9</v>
      </c>
      <c r="X170">
        <v>89</v>
      </c>
    </row>
    <row r="171" spans="1:24" x14ac:dyDescent="0.3">
      <c r="A171">
        <v>168</v>
      </c>
      <c r="B171" t="s">
        <v>153</v>
      </c>
      <c r="C171" t="s">
        <v>14</v>
      </c>
      <c r="D171" t="s">
        <v>52</v>
      </c>
      <c r="E171">
        <v>4</v>
      </c>
      <c r="F171">
        <v>0.9</v>
      </c>
      <c r="G171">
        <v>15.9</v>
      </c>
      <c r="H171">
        <v>19.100000000000001</v>
      </c>
      <c r="I171">
        <v>12.8</v>
      </c>
      <c r="J171">
        <v>6.9</v>
      </c>
      <c r="K171">
        <v>3.4</v>
      </c>
      <c r="L171">
        <v>7.9</v>
      </c>
      <c r="M171" t="s">
        <v>41</v>
      </c>
      <c r="N171" t="s">
        <v>41</v>
      </c>
      <c r="O171" t="s">
        <v>41</v>
      </c>
      <c r="W171">
        <v>8.9</v>
      </c>
      <c r="X171">
        <v>70.900000000000006</v>
      </c>
    </row>
    <row r="172" spans="1:24" x14ac:dyDescent="0.3">
      <c r="A172">
        <v>168</v>
      </c>
      <c r="B172" t="s">
        <v>156</v>
      </c>
      <c r="C172" t="s">
        <v>14</v>
      </c>
      <c r="D172" t="s">
        <v>26</v>
      </c>
      <c r="E172">
        <v>4.8</v>
      </c>
      <c r="F172">
        <v>8.3000000000000007</v>
      </c>
      <c r="G172">
        <v>9.8000000000000007</v>
      </c>
      <c r="H172">
        <v>6.8</v>
      </c>
      <c r="I172">
        <v>22.7</v>
      </c>
      <c r="J172">
        <v>5.7</v>
      </c>
      <c r="K172">
        <v>4.3</v>
      </c>
      <c r="L172" t="s">
        <v>41</v>
      </c>
      <c r="M172" t="s">
        <v>20</v>
      </c>
      <c r="N172" t="s">
        <v>41</v>
      </c>
      <c r="O172" t="s">
        <v>41</v>
      </c>
      <c r="W172">
        <v>8.9</v>
      </c>
      <c r="X172">
        <v>62.4</v>
      </c>
    </row>
    <row r="173" spans="1:24" x14ac:dyDescent="0.3">
      <c r="A173">
        <v>172</v>
      </c>
      <c r="B173" t="s">
        <v>125</v>
      </c>
      <c r="C173" t="s">
        <v>14</v>
      </c>
      <c r="D173" t="s">
        <v>126</v>
      </c>
      <c r="E173">
        <v>7.1</v>
      </c>
      <c r="F173">
        <v>5.0999999999999996</v>
      </c>
      <c r="G173">
        <v>7.6</v>
      </c>
      <c r="H173">
        <v>17.3</v>
      </c>
      <c r="I173">
        <v>14.7</v>
      </c>
      <c r="J173">
        <v>12.5</v>
      </c>
      <c r="K173">
        <v>9.3000000000000007</v>
      </c>
      <c r="L173">
        <v>2.6</v>
      </c>
      <c r="M173">
        <v>2.4</v>
      </c>
      <c r="N173" t="s">
        <v>41</v>
      </c>
      <c r="O173">
        <v>9.6</v>
      </c>
      <c r="W173">
        <v>8.8000000000000007</v>
      </c>
      <c r="X173">
        <v>88.2</v>
      </c>
    </row>
    <row r="174" spans="1:24" x14ac:dyDescent="0.3">
      <c r="A174">
        <v>172</v>
      </c>
      <c r="B174" t="s">
        <v>577</v>
      </c>
      <c r="C174" t="s">
        <v>551</v>
      </c>
      <c r="D174" t="s">
        <v>108</v>
      </c>
      <c r="E174">
        <v>10</v>
      </c>
      <c r="F174">
        <v>4</v>
      </c>
      <c r="G174">
        <v>3</v>
      </c>
      <c r="H174">
        <v>9</v>
      </c>
      <c r="I174">
        <v>12</v>
      </c>
      <c r="J174" t="s">
        <v>20</v>
      </c>
      <c r="K174">
        <v>4</v>
      </c>
      <c r="L174">
        <v>11</v>
      </c>
      <c r="M174">
        <v>9</v>
      </c>
      <c r="N174">
        <v>15</v>
      </c>
      <c r="O174">
        <v>11</v>
      </c>
      <c r="W174">
        <v>8.8000000000000007</v>
      </c>
      <c r="X174">
        <v>88</v>
      </c>
    </row>
    <row r="175" spans="1:24" x14ac:dyDescent="0.3">
      <c r="A175">
        <v>172</v>
      </c>
      <c r="B175" t="s">
        <v>128</v>
      </c>
      <c r="C175" t="s">
        <v>66</v>
      </c>
      <c r="D175" t="s">
        <v>72</v>
      </c>
      <c r="E175">
        <v>1.4</v>
      </c>
      <c r="F175">
        <v>6.7</v>
      </c>
      <c r="G175">
        <v>25.7</v>
      </c>
      <c r="H175">
        <v>6.4</v>
      </c>
      <c r="I175">
        <v>8.6999999999999993</v>
      </c>
      <c r="J175">
        <v>24</v>
      </c>
      <c r="K175" t="s">
        <v>20</v>
      </c>
      <c r="L175">
        <v>4.4000000000000004</v>
      </c>
      <c r="M175">
        <v>0</v>
      </c>
      <c r="N175">
        <v>3.3</v>
      </c>
      <c r="O175">
        <v>7.2</v>
      </c>
      <c r="W175">
        <v>8.8000000000000007</v>
      </c>
      <c r="X175">
        <v>87.8</v>
      </c>
    </row>
    <row r="176" spans="1:24" x14ac:dyDescent="0.3">
      <c r="A176">
        <v>172</v>
      </c>
      <c r="B176" t="s">
        <v>221</v>
      </c>
      <c r="C176" t="s">
        <v>66</v>
      </c>
      <c r="D176" t="s">
        <v>38</v>
      </c>
      <c r="E176">
        <v>8.5</v>
      </c>
      <c r="F176">
        <v>3.3</v>
      </c>
      <c r="G176">
        <v>5.6</v>
      </c>
      <c r="H176">
        <v>9.3000000000000007</v>
      </c>
      <c r="I176" t="s">
        <v>20</v>
      </c>
      <c r="J176">
        <v>12.2</v>
      </c>
      <c r="K176">
        <v>3.5</v>
      </c>
      <c r="L176">
        <v>16.8</v>
      </c>
      <c r="M176">
        <v>4.8</v>
      </c>
      <c r="N176">
        <v>15.6</v>
      </c>
      <c r="O176" t="s">
        <v>41</v>
      </c>
      <c r="W176">
        <v>8.8000000000000007</v>
      </c>
      <c r="X176">
        <v>79.599999999999994</v>
      </c>
    </row>
    <row r="177" spans="1:24" x14ac:dyDescent="0.3">
      <c r="A177">
        <v>172</v>
      </c>
      <c r="B177" t="s">
        <v>160</v>
      </c>
      <c r="C177" t="s">
        <v>6</v>
      </c>
      <c r="D177" t="s">
        <v>111</v>
      </c>
      <c r="E177">
        <v>18.899999999999999</v>
      </c>
      <c r="F177">
        <v>7.4</v>
      </c>
      <c r="G177">
        <v>10</v>
      </c>
      <c r="H177">
        <v>15.5</v>
      </c>
      <c r="I177">
        <v>7.9</v>
      </c>
      <c r="J177">
        <v>1.4</v>
      </c>
      <c r="K177" t="s">
        <v>41</v>
      </c>
      <c r="L177" t="s">
        <v>41</v>
      </c>
      <c r="M177">
        <v>1.7</v>
      </c>
      <c r="N177" t="s">
        <v>20</v>
      </c>
      <c r="O177">
        <v>7.9</v>
      </c>
      <c r="W177">
        <v>8.8000000000000007</v>
      </c>
      <c r="X177">
        <v>70.7</v>
      </c>
    </row>
    <row r="178" spans="1:24" x14ac:dyDescent="0.3">
      <c r="A178">
        <v>172</v>
      </c>
      <c r="B178" t="s">
        <v>233</v>
      </c>
      <c r="C178" t="s">
        <v>14</v>
      </c>
      <c r="D178" t="s">
        <v>72</v>
      </c>
      <c r="E178">
        <v>6.9</v>
      </c>
      <c r="F178" t="s">
        <v>41</v>
      </c>
      <c r="G178" t="s">
        <v>41</v>
      </c>
      <c r="H178">
        <v>4.9000000000000004</v>
      </c>
      <c r="I178">
        <v>6.3</v>
      </c>
      <c r="J178">
        <v>21.1</v>
      </c>
      <c r="K178" t="s">
        <v>20</v>
      </c>
      <c r="L178">
        <v>5.9</v>
      </c>
      <c r="M178">
        <v>7.6</v>
      </c>
      <c r="N178">
        <v>9.4</v>
      </c>
      <c r="O178">
        <v>8.1</v>
      </c>
      <c r="W178">
        <v>8.8000000000000007</v>
      </c>
      <c r="X178">
        <v>70.2</v>
      </c>
    </row>
    <row r="179" spans="1:24" x14ac:dyDescent="0.3">
      <c r="A179">
        <v>178</v>
      </c>
      <c r="B179" t="s">
        <v>568</v>
      </c>
      <c r="C179" t="s">
        <v>551</v>
      </c>
      <c r="D179" t="s">
        <v>28</v>
      </c>
      <c r="E179">
        <v>4</v>
      </c>
      <c r="F179">
        <v>10</v>
      </c>
      <c r="G179">
        <v>7</v>
      </c>
      <c r="H179">
        <v>20</v>
      </c>
      <c r="I179">
        <v>17</v>
      </c>
      <c r="J179">
        <v>12</v>
      </c>
      <c r="K179">
        <v>2</v>
      </c>
      <c r="L179">
        <v>7</v>
      </c>
      <c r="M179">
        <v>3</v>
      </c>
      <c r="N179">
        <v>5</v>
      </c>
      <c r="O179">
        <v>9</v>
      </c>
      <c r="W179">
        <v>8.6999999999999993</v>
      </c>
      <c r="X179">
        <v>96</v>
      </c>
    </row>
    <row r="180" spans="1:24" x14ac:dyDescent="0.3">
      <c r="A180">
        <v>178</v>
      </c>
      <c r="B180" t="s">
        <v>567</v>
      </c>
      <c r="C180" t="s">
        <v>551</v>
      </c>
      <c r="D180" t="s">
        <v>2</v>
      </c>
      <c r="E180">
        <v>8</v>
      </c>
      <c r="F180">
        <v>13</v>
      </c>
      <c r="G180">
        <v>4</v>
      </c>
      <c r="H180">
        <v>5</v>
      </c>
      <c r="I180">
        <v>13</v>
      </c>
      <c r="J180">
        <v>13</v>
      </c>
      <c r="K180">
        <v>13</v>
      </c>
      <c r="L180">
        <v>7</v>
      </c>
      <c r="M180">
        <v>11</v>
      </c>
      <c r="N180">
        <v>3</v>
      </c>
      <c r="O180">
        <v>6</v>
      </c>
      <c r="W180">
        <v>8.6999999999999993</v>
      </c>
      <c r="X180">
        <v>96</v>
      </c>
    </row>
    <row r="181" spans="1:24" x14ac:dyDescent="0.3">
      <c r="A181">
        <v>178</v>
      </c>
      <c r="B181" t="s">
        <v>238</v>
      </c>
      <c r="C181" t="s">
        <v>14</v>
      </c>
      <c r="D181" t="s">
        <v>87</v>
      </c>
      <c r="E181">
        <v>1.8</v>
      </c>
      <c r="F181">
        <v>1.9</v>
      </c>
      <c r="G181">
        <v>19.3</v>
      </c>
      <c r="H181">
        <v>5.0999999999999996</v>
      </c>
      <c r="I181" t="s">
        <v>41</v>
      </c>
      <c r="J181">
        <v>9.4</v>
      </c>
      <c r="K181">
        <v>0.8</v>
      </c>
      <c r="L181">
        <v>4.9000000000000004</v>
      </c>
      <c r="M181">
        <v>28.6</v>
      </c>
      <c r="N181">
        <v>9.6</v>
      </c>
      <c r="O181">
        <v>5.9</v>
      </c>
      <c r="W181">
        <v>8.6999999999999993</v>
      </c>
      <c r="X181">
        <v>87.3</v>
      </c>
    </row>
    <row r="182" spans="1:24" x14ac:dyDescent="0.3">
      <c r="A182">
        <v>178</v>
      </c>
      <c r="B182" t="s">
        <v>575</v>
      </c>
      <c r="C182" t="s">
        <v>551</v>
      </c>
      <c r="D182" t="s">
        <v>126</v>
      </c>
      <c r="E182" t="s">
        <v>41</v>
      </c>
      <c r="F182">
        <v>4</v>
      </c>
      <c r="G182">
        <v>3</v>
      </c>
      <c r="H182">
        <v>9</v>
      </c>
      <c r="I182">
        <v>10</v>
      </c>
      <c r="J182">
        <v>8</v>
      </c>
      <c r="K182">
        <v>12</v>
      </c>
      <c r="L182">
        <v>9</v>
      </c>
      <c r="M182">
        <v>10</v>
      </c>
      <c r="N182">
        <v>8</v>
      </c>
      <c r="O182">
        <v>14</v>
      </c>
      <c r="W182">
        <v>8.6999999999999993</v>
      </c>
      <c r="X182">
        <v>87</v>
      </c>
    </row>
    <row r="183" spans="1:24" x14ac:dyDescent="0.3">
      <c r="A183">
        <v>178</v>
      </c>
      <c r="B183" t="s">
        <v>204</v>
      </c>
      <c r="C183" t="s">
        <v>66</v>
      </c>
      <c r="D183" t="s">
        <v>79</v>
      </c>
      <c r="E183">
        <v>4.5</v>
      </c>
      <c r="F183" t="s">
        <v>41</v>
      </c>
      <c r="G183">
        <v>15.5</v>
      </c>
      <c r="H183">
        <v>11.9</v>
      </c>
      <c r="I183">
        <v>13</v>
      </c>
      <c r="J183">
        <v>4.0999999999999996</v>
      </c>
      <c r="K183" t="s">
        <v>20</v>
      </c>
      <c r="L183">
        <v>8.3000000000000007</v>
      </c>
      <c r="M183">
        <v>14.1</v>
      </c>
      <c r="N183">
        <v>4.4000000000000004</v>
      </c>
      <c r="O183">
        <v>2.1</v>
      </c>
      <c r="W183">
        <v>8.6999999999999993</v>
      </c>
      <c r="X183">
        <v>77.900000000000006</v>
      </c>
    </row>
    <row r="184" spans="1:24" x14ac:dyDescent="0.3">
      <c r="A184">
        <v>178</v>
      </c>
      <c r="B184" t="s">
        <v>569</v>
      </c>
      <c r="C184" t="s">
        <v>551</v>
      </c>
      <c r="D184" t="s">
        <v>24</v>
      </c>
      <c r="E184" t="s">
        <v>41</v>
      </c>
      <c r="F184" t="s">
        <v>41</v>
      </c>
      <c r="G184" t="s">
        <v>41</v>
      </c>
      <c r="H184" t="s">
        <v>41</v>
      </c>
      <c r="I184">
        <v>11</v>
      </c>
      <c r="J184">
        <v>8</v>
      </c>
      <c r="K184">
        <v>5</v>
      </c>
      <c r="L184">
        <v>10</v>
      </c>
      <c r="M184">
        <v>11</v>
      </c>
      <c r="N184">
        <v>7</v>
      </c>
      <c r="O184" t="s">
        <v>20</v>
      </c>
      <c r="W184">
        <v>8.6999999999999993</v>
      </c>
      <c r="X184">
        <v>52</v>
      </c>
    </row>
    <row r="185" spans="1:24" x14ac:dyDescent="0.3">
      <c r="A185">
        <v>184</v>
      </c>
      <c r="B185" t="s">
        <v>127</v>
      </c>
      <c r="C185" t="s">
        <v>102</v>
      </c>
      <c r="D185" t="s">
        <v>44</v>
      </c>
      <c r="E185">
        <v>7</v>
      </c>
      <c r="F185">
        <v>11</v>
      </c>
      <c r="G185">
        <v>21</v>
      </c>
      <c r="H185">
        <v>7</v>
      </c>
      <c r="I185">
        <v>13</v>
      </c>
      <c r="J185">
        <v>10</v>
      </c>
      <c r="K185">
        <v>4</v>
      </c>
      <c r="L185">
        <v>5</v>
      </c>
      <c r="M185">
        <v>2</v>
      </c>
      <c r="N185" t="s">
        <v>20</v>
      </c>
      <c r="O185">
        <v>6</v>
      </c>
      <c r="W185">
        <v>8.6</v>
      </c>
      <c r="X185">
        <v>86</v>
      </c>
    </row>
    <row r="186" spans="1:24" x14ac:dyDescent="0.3">
      <c r="A186">
        <v>184</v>
      </c>
      <c r="B186" t="s">
        <v>99</v>
      </c>
      <c r="C186" t="s">
        <v>14</v>
      </c>
      <c r="D186" t="s">
        <v>2</v>
      </c>
      <c r="E186">
        <v>3.9</v>
      </c>
      <c r="F186">
        <v>4.5</v>
      </c>
      <c r="G186">
        <v>26.2</v>
      </c>
      <c r="H186">
        <v>21.3</v>
      </c>
      <c r="I186">
        <v>5.9</v>
      </c>
      <c r="J186">
        <v>19.8</v>
      </c>
      <c r="K186">
        <v>2.7</v>
      </c>
      <c r="L186" t="s">
        <v>41</v>
      </c>
      <c r="M186">
        <v>0</v>
      </c>
      <c r="N186">
        <v>1.6</v>
      </c>
      <c r="O186">
        <v>0</v>
      </c>
      <c r="W186">
        <v>8.6</v>
      </c>
      <c r="X186">
        <v>85.9</v>
      </c>
    </row>
    <row r="187" spans="1:24" x14ac:dyDescent="0.3">
      <c r="A187">
        <v>184</v>
      </c>
      <c r="B187" t="s">
        <v>290</v>
      </c>
      <c r="C187" t="s">
        <v>14</v>
      </c>
      <c r="D187" t="s">
        <v>54</v>
      </c>
      <c r="E187">
        <v>11.9</v>
      </c>
      <c r="F187" t="s">
        <v>41</v>
      </c>
      <c r="G187" t="s">
        <v>41</v>
      </c>
      <c r="H187" t="s">
        <v>41</v>
      </c>
      <c r="I187" t="s">
        <v>41</v>
      </c>
      <c r="J187">
        <v>11.8</v>
      </c>
      <c r="K187">
        <v>3</v>
      </c>
      <c r="L187">
        <v>5.8</v>
      </c>
      <c r="M187">
        <v>3.1</v>
      </c>
      <c r="N187">
        <v>13.9</v>
      </c>
      <c r="O187">
        <v>10.6</v>
      </c>
      <c r="W187">
        <v>8.6</v>
      </c>
      <c r="X187">
        <v>60.1</v>
      </c>
    </row>
    <row r="188" spans="1:24" x14ac:dyDescent="0.3">
      <c r="A188">
        <v>187</v>
      </c>
      <c r="B188" t="s">
        <v>175</v>
      </c>
      <c r="C188" t="s">
        <v>102</v>
      </c>
      <c r="D188" t="s">
        <v>12</v>
      </c>
      <c r="E188">
        <v>5</v>
      </c>
      <c r="F188">
        <v>18</v>
      </c>
      <c r="G188">
        <v>13</v>
      </c>
      <c r="H188">
        <v>-1</v>
      </c>
      <c r="I188">
        <v>5</v>
      </c>
      <c r="J188">
        <v>6</v>
      </c>
      <c r="K188">
        <v>11</v>
      </c>
      <c r="L188">
        <v>9</v>
      </c>
      <c r="M188">
        <v>3</v>
      </c>
      <c r="N188">
        <v>19</v>
      </c>
      <c r="O188">
        <v>6</v>
      </c>
      <c r="W188">
        <v>8.5</v>
      </c>
      <c r="X188">
        <v>94</v>
      </c>
    </row>
    <row r="189" spans="1:24" x14ac:dyDescent="0.3">
      <c r="A189">
        <v>187</v>
      </c>
      <c r="B189" t="s">
        <v>572</v>
      </c>
      <c r="C189" t="s">
        <v>551</v>
      </c>
      <c r="D189" t="s">
        <v>54</v>
      </c>
      <c r="E189">
        <v>11</v>
      </c>
      <c r="F189">
        <v>6</v>
      </c>
      <c r="G189">
        <v>16</v>
      </c>
      <c r="H189">
        <v>5</v>
      </c>
      <c r="I189">
        <v>13</v>
      </c>
      <c r="J189">
        <v>5</v>
      </c>
      <c r="K189">
        <v>18</v>
      </c>
      <c r="L189">
        <v>4</v>
      </c>
      <c r="M189">
        <v>4</v>
      </c>
      <c r="N189">
        <v>2</v>
      </c>
      <c r="O189">
        <v>9</v>
      </c>
      <c r="W189">
        <v>8.5</v>
      </c>
      <c r="X189">
        <v>93</v>
      </c>
    </row>
    <row r="190" spans="1:24" x14ac:dyDescent="0.3">
      <c r="A190">
        <v>187</v>
      </c>
      <c r="B190" t="s">
        <v>571</v>
      </c>
      <c r="C190" t="s">
        <v>551</v>
      </c>
      <c r="D190" t="s">
        <v>176</v>
      </c>
      <c r="E190" t="s">
        <v>41</v>
      </c>
      <c r="F190" t="s">
        <v>41</v>
      </c>
      <c r="G190">
        <v>3</v>
      </c>
      <c r="H190">
        <v>19</v>
      </c>
      <c r="I190">
        <v>11</v>
      </c>
      <c r="J190">
        <v>1</v>
      </c>
      <c r="K190">
        <v>3</v>
      </c>
      <c r="L190">
        <v>14</v>
      </c>
      <c r="M190" t="s">
        <v>41</v>
      </c>
      <c r="N190" t="s">
        <v>41</v>
      </c>
      <c r="O190" t="s">
        <v>41</v>
      </c>
      <c r="W190">
        <v>8.5</v>
      </c>
      <c r="X190">
        <v>51</v>
      </c>
    </row>
    <row r="191" spans="1:24" x14ac:dyDescent="0.3">
      <c r="A191">
        <v>187</v>
      </c>
      <c r="B191" t="s">
        <v>423</v>
      </c>
      <c r="C191" t="s">
        <v>14</v>
      </c>
      <c r="D191" t="s">
        <v>26</v>
      </c>
      <c r="E191" t="s">
        <v>41</v>
      </c>
      <c r="F191" t="s">
        <v>41</v>
      </c>
      <c r="G191" t="s">
        <v>41</v>
      </c>
      <c r="H191" t="s">
        <v>41</v>
      </c>
      <c r="I191" t="s">
        <v>41</v>
      </c>
      <c r="J191" t="s">
        <v>41</v>
      </c>
      <c r="K191">
        <v>5.0999999999999996</v>
      </c>
      <c r="L191">
        <v>11.7</v>
      </c>
      <c r="M191" t="s">
        <v>20</v>
      </c>
      <c r="N191">
        <v>17.3</v>
      </c>
      <c r="O191">
        <v>0</v>
      </c>
      <c r="W191">
        <v>8.5</v>
      </c>
      <c r="X191">
        <v>34.1</v>
      </c>
    </row>
    <row r="192" spans="1:24" x14ac:dyDescent="0.3">
      <c r="A192">
        <v>191</v>
      </c>
      <c r="B192" t="s">
        <v>168</v>
      </c>
      <c r="C192" t="s">
        <v>14</v>
      </c>
      <c r="D192" t="s">
        <v>135</v>
      </c>
      <c r="E192">
        <v>3.2</v>
      </c>
      <c r="F192">
        <v>0</v>
      </c>
      <c r="G192">
        <v>14.8</v>
      </c>
      <c r="H192">
        <v>4.3</v>
      </c>
      <c r="I192">
        <v>11.9</v>
      </c>
      <c r="J192">
        <v>21.2</v>
      </c>
      <c r="K192">
        <v>3.4</v>
      </c>
      <c r="L192">
        <v>3.2</v>
      </c>
      <c r="M192">
        <v>10.5</v>
      </c>
      <c r="N192">
        <v>9</v>
      </c>
      <c r="O192">
        <v>10.9</v>
      </c>
      <c r="W192">
        <v>8.4</v>
      </c>
      <c r="X192">
        <v>92.4</v>
      </c>
    </row>
    <row r="193" spans="1:24" x14ac:dyDescent="0.3">
      <c r="A193">
        <v>191</v>
      </c>
      <c r="B193" t="s">
        <v>143</v>
      </c>
      <c r="C193" t="s">
        <v>102</v>
      </c>
      <c r="D193" t="s">
        <v>72</v>
      </c>
      <c r="E193">
        <v>24</v>
      </c>
      <c r="F193">
        <v>6</v>
      </c>
      <c r="G193">
        <v>5</v>
      </c>
      <c r="H193">
        <v>8</v>
      </c>
      <c r="I193">
        <v>14</v>
      </c>
      <c r="J193">
        <v>9</v>
      </c>
      <c r="K193" t="s">
        <v>20</v>
      </c>
      <c r="L193">
        <v>3</v>
      </c>
      <c r="M193">
        <v>7</v>
      </c>
      <c r="N193">
        <v>4</v>
      </c>
      <c r="O193">
        <v>4</v>
      </c>
      <c r="W193">
        <v>8.4</v>
      </c>
      <c r="X193">
        <v>84</v>
      </c>
    </row>
    <row r="194" spans="1:24" x14ac:dyDescent="0.3">
      <c r="A194">
        <v>191</v>
      </c>
      <c r="B194" t="s">
        <v>202</v>
      </c>
      <c r="C194" t="s">
        <v>14</v>
      </c>
      <c r="D194" t="s">
        <v>57</v>
      </c>
      <c r="E194">
        <v>7.5</v>
      </c>
      <c r="F194">
        <v>0</v>
      </c>
      <c r="G194">
        <v>6.2</v>
      </c>
      <c r="H194">
        <v>19.600000000000001</v>
      </c>
      <c r="I194">
        <v>1.8</v>
      </c>
      <c r="J194">
        <v>11.3</v>
      </c>
      <c r="K194">
        <v>2.9</v>
      </c>
      <c r="L194">
        <v>13.4</v>
      </c>
      <c r="M194">
        <v>13.9</v>
      </c>
      <c r="N194">
        <v>7</v>
      </c>
      <c r="O194" t="s">
        <v>20</v>
      </c>
      <c r="W194">
        <v>8.4</v>
      </c>
      <c r="X194">
        <v>83.6</v>
      </c>
    </row>
    <row r="195" spans="1:24" x14ac:dyDescent="0.3">
      <c r="A195">
        <v>194</v>
      </c>
      <c r="B195" t="s">
        <v>570</v>
      </c>
      <c r="C195" t="s">
        <v>551</v>
      </c>
      <c r="D195" t="s">
        <v>8</v>
      </c>
      <c r="E195">
        <v>22</v>
      </c>
      <c r="F195">
        <v>8</v>
      </c>
      <c r="G195">
        <v>6</v>
      </c>
      <c r="H195">
        <v>7</v>
      </c>
      <c r="I195">
        <v>1</v>
      </c>
      <c r="J195">
        <v>10</v>
      </c>
      <c r="K195">
        <v>4</v>
      </c>
      <c r="L195">
        <v>8</v>
      </c>
      <c r="M195">
        <v>12</v>
      </c>
      <c r="N195">
        <v>8</v>
      </c>
      <c r="O195">
        <v>5</v>
      </c>
      <c r="W195">
        <v>8.3000000000000007</v>
      </c>
      <c r="X195">
        <v>91</v>
      </c>
    </row>
    <row r="196" spans="1:24" x14ac:dyDescent="0.3">
      <c r="A196">
        <v>194</v>
      </c>
      <c r="B196" t="s">
        <v>138</v>
      </c>
      <c r="C196" t="s">
        <v>6</v>
      </c>
      <c r="D196" t="s">
        <v>52</v>
      </c>
      <c r="E196">
        <v>7.3</v>
      </c>
      <c r="F196">
        <v>0</v>
      </c>
      <c r="G196">
        <v>0.9</v>
      </c>
      <c r="H196">
        <v>9</v>
      </c>
      <c r="I196">
        <v>25.9</v>
      </c>
      <c r="J196">
        <v>2.4</v>
      </c>
      <c r="K196">
        <v>23.8</v>
      </c>
      <c r="L196">
        <v>10.6</v>
      </c>
      <c r="M196">
        <v>2.2000000000000002</v>
      </c>
      <c r="N196">
        <v>0.4</v>
      </c>
      <c r="O196" t="s">
        <v>41</v>
      </c>
      <c r="W196">
        <v>8.3000000000000007</v>
      </c>
      <c r="X196">
        <v>82.5</v>
      </c>
    </row>
    <row r="197" spans="1:24" x14ac:dyDescent="0.3">
      <c r="A197">
        <v>194</v>
      </c>
      <c r="B197" t="s">
        <v>170</v>
      </c>
      <c r="C197" t="s">
        <v>6</v>
      </c>
      <c r="D197" t="s">
        <v>52</v>
      </c>
      <c r="E197">
        <v>11.9</v>
      </c>
      <c r="F197">
        <v>14.8</v>
      </c>
      <c r="G197">
        <v>12.5</v>
      </c>
      <c r="H197">
        <v>7</v>
      </c>
      <c r="I197">
        <v>12</v>
      </c>
      <c r="J197">
        <v>-0.1</v>
      </c>
      <c r="K197" t="s">
        <v>41</v>
      </c>
      <c r="L197" t="s">
        <v>41</v>
      </c>
      <c r="M197">
        <v>5</v>
      </c>
      <c r="N197">
        <v>5.3</v>
      </c>
      <c r="O197">
        <v>6.3</v>
      </c>
      <c r="W197">
        <v>8.3000000000000007</v>
      </c>
      <c r="X197">
        <v>74.7</v>
      </c>
    </row>
    <row r="198" spans="1:24" x14ac:dyDescent="0.3">
      <c r="A198">
        <v>194</v>
      </c>
      <c r="B198" t="s">
        <v>573</v>
      </c>
      <c r="C198" t="s">
        <v>551</v>
      </c>
      <c r="D198" t="s">
        <v>24</v>
      </c>
      <c r="E198">
        <v>8</v>
      </c>
      <c r="F198">
        <v>14</v>
      </c>
      <c r="G198">
        <v>9</v>
      </c>
      <c r="H198">
        <v>2</v>
      </c>
      <c r="I198" t="s">
        <v>41</v>
      </c>
      <c r="J198" t="s">
        <v>41</v>
      </c>
      <c r="K198" t="s">
        <v>41</v>
      </c>
      <c r="L198" t="s">
        <v>41</v>
      </c>
      <c r="M198" t="s">
        <v>41</v>
      </c>
      <c r="N198" t="s">
        <v>41</v>
      </c>
      <c r="O198" t="s">
        <v>20</v>
      </c>
      <c r="W198">
        <v>8.3000000000000007</v>
      </c>
      <c r="X198">
        <v>33</v>
      </c>
    </row>
    <row r="199" spans="1:24" x14ac:dyDescent="0.3">
      <c r="A199">
        <v>194</v>
      </c>
      <c r="B199" t="s">
        <v>302</v>
      </c>
      <c r="C199" t="s">
        <v>14</v>
      </c>
      <c r="D199" t="s">
        <v>57</v>
      </c>
      <c r="E199">
        <v>7.9</v>
      </c>
      <c r="F199">
        <v>4</v>
      </c>
      <c r="G199">
        <v>13</v>
      </c>
      <c r="H199" t="s">
        <v>41</v>
      </c>
      <c r="I199" t="s">
        <v>41</v>
      </c>
      <c r="J199" t="s">
        <v>41</v>
      </c>
      <c r="K199" t="s">
        <v>41</v>
      </c>
      <c r="L199" t="s">
        <v>41</v>
      </c>
      <c r="M199" t="s">
        <v>41</v>
      </c>
      <c r="N199" t="s">
        <v>41</v>
      </c>
      <c r="O199" t="s">
        <v>20</v>
      </c>
      <c r="W199">
        <v>8.3000000000000007</v>
      </c>
      <c r="X199">
        <v>24.9</v>
      </c>
    </row>
    <row r="200" spans="1:24" x14ac:dyDescent="0.3">
      <c r="A200">
        <v>199</v>
      </c>
      <c r="B200" t="s">
        <v>177</v>
      </c>
      <c r="C200" t="s">
        <v>66</v>
      </c>
      <c r="D200" t="s">
        <v>12</v>
      </c>
      <c r="E200">
        <v>2.1</v>
      </c>
      <c r="F200">
        <v>7.3</v>
      </c>
      <c r="G200">
        <v>13.1</v>
      </c>
      <c r="H200">
        <v>9.6999999999999993</v>
      </c>
      <c r="I200">
        <v>5.4</v>
      </c>
      <c r="J200">
        <v>11.1</v>
      </c>
      <c r="K200">
        <v>8.1999999999999993</v>
      </c>
      <c r="L200">
        <v>13.1</v>
      </c>
      <c r="M200">
        <v>7.2</v>
      </c>
      <c r="N200">
        <v>4.4000000000000004</v>
      </c>
      <c r="O200" t="s">
        <v>41</v>
      </c>
      <c r="W200">
        <v>8.1999999999999993</v>
      </c>
      <c r="X200">
        <v>81.599999999999994</v>
      </c>
    </row>
    <row r="201" spans="1:24" x14ac:dyDescent="0.3">
      <c r="A201">
        <v>200</v>
      </c>
      <c r="B201" t="s">
        <v>189</v>
      </c>
      <c r="C201" t="s">
        <v>14</v>
      </c>
      <c r="D201" t="s">
        <v>28</v>
      </c>
      <c r="E201">
        <v>9.1999999999999993</v>
      </c>
      <c r="F201">
        <v>7.5</v>
      </c>
      <c r="G201">
        <v>5.7</v>
      </c>
      <c r="H201">
        <v>11.2</v>
      </c>
      <c r="I201">
        <v>12.6</v>
      </c>
      <c r="J201">
        <v>4.3</v>
      </c>
      <c r="K201">
        <v>2.9</v>
      </c>
      <c r="L201">
        <v>5.6</v>
      </c>
      <c r="M201">
        <v>12.5</v>
      </c>
      <c r="N201">
        <v>6.6</v>
      </c>
      <c r="O201">
        <v>10.6</v>
      </c>
      <c r="W201">
        <v>8.1</v>
      </c>
      <c r="X201">
        <v>88.7</v>
      </c>
    </row>
    <row r="202" spans="1:24" x14ac:dyDescent="0.3">
      <c r="A202">
        <v>200</v>
      </c>
      <c r="B202" t="s">
        <v>531</v>
      </c>
      <c r="C202" t="s">
        <v>66</v>
      </c>
      <c r="D202" t="s">
        <v>34</v>
      </c>
      <c r="E202" t="s">
        <v>41</v>
      </c>
      <c r="F202" t="s">
        <v>41</v>
      </c>
      <c r="G202" t="s">
        <v>41</v>
      </c>
      <c r="H202" t="s">
        <v>41</v>
      </c>
      <c r="I202" t="s">
        <v>41</v>
      </c>
      <c r="J202" t="s">
        <v>20</v>
      </c>
      <c r="K202" t="s">
        <v>41</v>
      </c>
      <c r="L202" t="s">
        <v>41</v>
      </c>
      <c r="M202">
        <v>5.7</v>
      </c>
      <c r="N202">
        <v>15.2</v>
      </c>
      <c r="O202">
        <v>3.3</v>
      </c>
      <c r="W202">
        <v>8.1</v>
      </c>
      <c r="X202">
        <v>24.2</v>
      </c>
    </row>
    <row r="203" spans="1:24" x14ac:dyDescent="0.3">
      <c r="A203">
        <v>202</v>
      </c>
      <c r="B203" t="s">
        <v>211</v>
      </c>
      <c r="C203" t="s">
        <v>102</v>
      </c>
      <c r="D203" t="s">
        <v>47</v>
      </c>
      <c r="E203">
        <v>4</v>
      </c>
      <c r="F203">
        <v>15</v>
      </c>
      <c r="G203">
        <v>3</v>
      </c>
      <c r="H203">
        <v>2</v>
      </c>
      <c r="I203">
        <v>2</v>
      </c>
      <c r="J203">
        <v>12</v>
      </c>
      <c r="K203">
        <v>9</v>
      </c>
      <c r="L203">
        <v>10</v>
      </c>
      <c r="M203">
        <v>2</v>
      </c>
      <c r="N203">
        <v>10</v>
      </c>
      <c r="O203">
        <v>19</v>
      </c>
      <c r="W203">
        <v>8</v>
      </c>
      <c r="X203">
        <v>88</v>
      </c>
    </row>
    <row r="204" spans="1:24" x14ac:dyDescent="0.3">
      <c r="A204">
        <v>202</v>
      </c>
      <c r="B204" t="s">
        <v>257</v>
      </c>
      <c r="C204" t="s">
        <v>102</v>
      </c>
      <c r="D204" t="s">
        <v>32</v>
      </c>
      <c r="E204">
        <v>4</v>
      </c>
      <c r="F204">
        <v>-1</v>
      </c>
      <c r="G204">
        <v>3</v>
      </c>
      <c r="H204">
        <v>3</v>
      </c>
      <c r="I204">
        <v>10</v>
      </c>
      <c r="J204" t="s">
        <v>20</v>
      </c>
      <c r="K204">
        <v>17</v>
      </c>
      <c r="L204">
        <v>6</v>
      </c>
      <c r="M204">
        <v>22</v>
      </c>
      <c r="N204">
        <v>7</v>
      </c>
      <c r="O204">
        <v>9</v>
      </c>
      <c r="W204">
        <v>8</v>
      </c>
      <c r="X204">
        <v>80</v>
      </c>
    </row>
    <row r="205" spans="1:24" x14ac:dyDescent="0.3">
      <c r="A205">
        <v>202</v>
      </c>
      <c r="B205" t="s">
        <v>200</v>
      </c>
      <c r="C205" t="s">
        <v>14</v>
      </c>
      <c r="D205" t="s">
        <v>108</v>
      </c>
      <c r="E205">
        <v>16.2</v>
      </c>
      <c r="F205">
        <v>8.5</v>
      </c>
      <c r="G205">
        <v>6.6</v>
      </c>
      <c r="H205">
        <v>7.6</v>
      </c>
      <c r="I205">
        <v>8.6</v>
      </c>
      <c r="J205" t="s">
        <v>20</v>
      </c>
      <c r="K205">
        <v>2.1</v>
      </c>
      <c r="L205">
        <v>8.5</v>
      </c>
      <c r="M205">
        <v>7.6</v>
      </c>
      <c r="N205">
        <v>8.6</v>
      </c>
      <c r="O205">
        <v>5.7</v>
      </c>
      <c r="W205">
        <v>8</v>
      </c>
      <c r="X205">
        <v>80</v>
      </c>
    </row>
    <row r="206" spans="1:24" x14ac:dyDescent="0.3">
      <c r="A206">
        <v>202</v>
      </c>
      <c r="B206" t="s">
        <v>576</v>
      </c>
      <c r="C206" t="s">
        <v>551</v>
      </c>
      <c r="D206" t="s">
        <v>67</v>
      </c>
      <c r="E206">
        <v>4</v>
      </c>
      <c r="F206">
        <v>18</v>
      </c>
      <c r="G206">
        <v>2</v>
      </c>
      <c r="H206">
        <v>10</v>
      </c>
      <c r="I206">
        <v>5</v>
      </c>
      <c r="J206">
        <v>1</v>
      </c>
      <c r="K206">
        <v>16</v>
      </c>
      <c r="L206">
        <v>10</v>
      </c>
      <c r="M206">
        <v>7</v>
      </c>
      <c r="N206" t="s">
        <v>20</v>
      </c>
      <c r="O206">
        <v>7</v>
      </c>
      <c r="W206">
        <v>8</v>
      </c>
      <c r="X206">
        <v>80</v>
      </c>
    </row>
    <row r="207" spans="1:24" x14ac:dyDescent="0.3">
      <c r="A207">
        <v>202</v>
      </c>
      <c r="B207" t="s">
        <v>252</v>
      </c>
      <c r="C207" t="s">
        <v>14</v>
      </c>
      <c r="D207" t="s">
        <v>44</v>
      </c>
      <c r="E207">
        <v>10.3</v>
      </c>
      <c r="F207">
        <v>0</v>
      </c>
      <c r="G207">
        <v>8.6999999999999993</v>
      </c>
      <c r="H207">
        <v>0</v>
      </c>
      <c r="I207" t="s">
        <v>41</v>
      </c>
      <c r="J207">
        <v>15.8</v>
      </c>
      <c r="K207">
        <v>1.5</v>
      </c>
      <c r="L207">
        <v>7.9</v>
      </c>
      <c r="M207">
        <v>8.6999999999999993</v>
      </c>
      <c r="N207" t="s">
        <v>20</v>
      </c>
      <c r="O207">
        <v>19</v>
      </c>
      <c r="W207">
        <v>8</v>
      </c>
      <c r="X207">
        <v>71.900000000000006</v>
      </c>
    </row>
    <row r="208" spans="1:24" x14ac:dyDescent="0.3">
      <c r="A208">
        <v>202</v>
      </c>
      <c r="B208" t="s">
        <v>344</v>
      </c>
      <c r="C208" t="s">
        <v>1</v>
      </c>
      <c r="D208" t="s">
        <v>57</v>
      </c>
      <c r="E208">
        <v>11.6</v>
      </c>
      <c r="F208">
        <v>3</v>
      </c>
      <c r="G208" t="s">
        <v>41</v>
      </c>
      <c r="H208" t="s">
        <v>41</v>
      </c>
      <c r="I208">
        <v>3.1</v>
      </c>
      <c r="J208" t="s">
        <v>41</v>
      </c>
      <c r="K208">
        <v>-0.2</v>
      </c>
      <c r="L208">
        <v>15.6</v>
      </c>
      <c r="M208">
        <v>10.7</v>
      </c>
      <c r="N208">
        <v>12</v>
      </c>
      <c r="O208" t="s">
        <v>20</v>
      </c>
      <c r="W208">
        <v>8</v>
      </c>
      <c r="X208">
        <v>55.9</v>
      </c>
    </row>
    <row r="209" spans="1:24" x14ac:dyDescent="0.3">
      <c r="A209">
        <v>202</v>
      </c>
      <c r="B209" t="s">
        <v>559</v>
      </c>
      <c r="C209" t="s">
        <v>551</v>
      </c>
      <c r="D209" t="s">
        <v>10</v>
      </c>
      <c r="E209" t="s">
        <v>41</v>
      </c>
      <c r="F209" t="s">
        <v>41</v>
      </c>
      <c r="G209" t="s">
        <v>41</v>
      </c>
      <c r="H209" t="s">
        <v>41</v>
      </c>
      <c r="I209" t="s">
        <v>41</v>
      </c>
      <c r="J209" t="s">
        <v>41</v>
      </c>
      <c r="K209" t="s">
        <v>41</v>
      </c>
      <c r="L209" t="s">
        <v>41</v>
      </c>
      <c r="M209" t="s">
        <v>41</v>
      </c>
      <c r="N209">
        <v>11</v>
      </c>
      <c r="O209">
        <v>5</v>
      </c>
      <c r="W209">
        <v>8</v>
      </c>
      <c r="X209">
        <v>16</v>
      </c>
    </row>
    <row r="210" spans="1:24" x14ac:dyDescent="0.3">
      <c r="A210">
        <v>209</v>
      </c>
      <c r="B210" t="s">
        <v>241</v>
      </c>
      <c r="C210" t="s">
        <v>102</v>
      </c>
      <c r="D210" t="s">
        <v>19</v>
      </c>
      <c r="E210">
        <v>3</v>
      </c>
      <c r="F210">
        <v>1</v>
      </c>
      <c r="G210">
        <v>7</v>
      </c>
      <c r="H210">
        <v>3</v>
      </c>
      <c r="I210" t="s">
        <v>20</v>
      </c>
      <c r="J210">
        <v>9</v>
      </c>
      <c r="K210">
        <v>15</v>
      </c>
      <c r="L210">
        <v>6</v>
      </c>
      <c r="M210">
        <v>9</v>
      </c>
      <c r="N210">
        <v>20</v>
      </c>
      <c r="O210">
        <v>6</v>
      </c>
      <c r="W210">
        <v>7.9</v>
      </c>
      <c r="X210">
        <v>79</v>
      </c>
    </row>
    <row r="211" spans="1:24" x14ac:dyDescent="0.3">
      <c r="A211">
        <v>209</v>
      </c>
      <c r="B211" t="s">
        <v>579</v>
      </c>
      <c r="C211" t="s">
        <v>551</v>
      </c>
      <c r="D211" t="s">
        <v>22</v>
      </c>
      <c r="E211">
        <v>10</v>
      </c>
      <c r="F211">
        <v>12</v>
      </c>
      <c r="G211">
        <v>8</v>
      </c>
      <c r="H211">
        <v>3</v>
      </c>
      <c r="I211">
        <v>10</v>
      </c>
      <c r="J211">
        <v>6</v>
      </c>
      <c r="K211">
        <v>12</v>
      </c>
      <c r="L211">
        <v>4</v>
      </c>
      <c r="M211">
        <v>2</v>
      </c>
      <c r="N211" t="s">
        <v>20</v>
      </c>
      <c r="O211">
        <v>12</v>
      </c>
      <c r="W211">
        <v>7.9</v>
      </c>
      <c r="X211">
        <v>79</v>
      </c>
    </row>
    <row r="212" spans="1:24" x14ac:dyDescent="0.3">
      <c r="A212">
        <v>209</v>
      </c>
      <c r="B212" t="s">
        <v>165</v>
      </c>
      <c r="C212" t="s">
        <v>66</v>
      </c>
      <c r="D212" t="s">
        <v>2</v>
      </c>
      <c r="E212">
        <v>26.1</v>
      </c>
      <c r="F212">
        <v>4.5999999999999996</v>
      </c>
      <c r="G212">
        <v>1.4</v>
      </c>
      <c r="H212">
        <v>3.6</v>
      </c>
      <c r="I212">
        <v>16.3</v>
      </c>
      <c r="J212">
        <v>4.7</v>
      </c>
      <c r="K212">
        <v>3.7</v>
      </c>
      <c r="L212">
        <v>8.6999999999999993</v>
      </c>
      <c r="M212">
        <v>0</v>
      </c>
      <c r="N212" t="s">
        <v>41</v>
      </c>
      <c r="O212">
        <v>9.5</v>
      </c>
      <c r="W212">
        <v>7.9</v>
      </c>
      <c r="X212">
        <v>78.599999999999994</v>
      </c>
    </row>
    <row r="213" spans="1:24" x14ac:dyDescent="0.3">
      <c r="A213">
        <v>212</v>
      </c>
      <c r="B213" t="s">
        <v>148</v>
      </c>
      <c r="C213" t="s">
        <v>6</v>
      </c>
      <c r="D213" t="s">
        <v>2</v>
      </c>
      <c r="E213">
        <v>11.5</v>
      </c>
      <c r="F213">
        <v>5.2</v>
      </c>
      <c r="G213">
        <v>7.4</v>
      </c>
      <c r="H213">
        <v>21.6</v>
      </c>
      <c r="I213">
        <v>3.5</v>
      </c>
      <c r="J213">
        <v>1.4</v>
      </c>
      <c r="K213">
        <v>13.8</v>
      </c>
      <c r="L213">
        <v>2.9</v>
      </c>
      <c r="M213">
        <v>8.8000000000000007</v>
      </c>
      <c r="N213">
        <v>1.8</v>
      </c>
      <c r="O213">
        <v>8.1</v>
      </c>
      <c r="W213">
        <v>7.8</v>
      </c>
      <c r="X213">
        <v>86</v>
      </c>
    </row>
    <row r="214" spans="1:24" x14ac:dyDescent="0.3">
      <c r="A214">
        <v>212</v>
      </c>
      <c r="B214" t="s">
        <v>578</v>
      </c>
      <c r="C214" t="s">
        <v>551</v>
      </c>
      <c r="D214" t="s">
        <v>15</v>
      </c>
      <c r="E214">
        <v>6</v>
      </c>
      <c r="F214">
        <v>16</v>
      </c>
      <c r="G214">
        <v>9</v>
      </c>
      <c r="H214">
        <v>13</v>
      </c>
      <c r="I214">
        <v>4</v>
      </c>
      <c r="J214">
        <v>5</v>
      </c>
      <c r="K214">
        <v>3</v>
      </c>
      <c r="L214">
        <v>5</v>
      </c>
      <c r="M214">
        <v>12</v>
      </c>
      <c r="N214">
        <v>4</v>
      </c>
      <c r="O214">
        <v>9</v>
      </c>
      <c r="W214">
        <v>7.8</v>
      </c>
      <c r="X214">
        <v>86</v>
      </c>
    </row>
    <row r="215" spans="1:24" x14ac:dyDescent="0.3">
      <c r="A215">
        <v>212</v>
      </c>
      <c r="B215" t="s">
        <v>229</v>
      </c>
      <c r="C215" t="s">
        <v>66</v>
      </c>
      <c r="D215" t="s">
        <v>92</v>
      </c>
      <c r="E215">
        <v>2.2999999999999998</v>
      </c>
      <c r="F215">
        <v>5.9</v>
      </c>
      <c r="G215">
        <v>4.9000000000000004</v>
      </c>
      <c r="H215">
        <v>4.4000000000000004</v>
      </c>
      <c r="I215" t="s">
        <v>20</v>
      </c>
      <c r="J215">
        <v>6.6</v>
      </c>
      <c r="K215">
        <v>16.100000000000001</v>
      </c>
      <c r="L215">
        <v>9.1</v>
      </c>
      <c r="M215">
        <v>2.9</v>
      </c>
      <c r="N215">
        <v>8</v>
      </c>
      <c r="O215">
        <v>18</v>
      </c>
      <c r="W215">
        <v>7.8</v>
      </c>
      <c r="X215">
        <v>78.2</v>
      </c>
    </row>
    <row r="216" spans="1:24" x14ac:dyDescent="0.3">
      <c r="A216">
        <v>212</v>
      </c>
      <c r="B216" t="s">
        <v>158</v>
      </c>
      <c r="C216" t="s">
        <v>102</v>
      </c>
      <c r="D216" t="s">
        <v>26</v>
      </c>
      <c r="E216">
        <v>6</v>
      </c>
      <c r="F216">
        <v>8</v>
      </c>
      <c r="G216">
        <v>3</v>
      </c>
      <c r="H216">
        <v>22</v>
      </c>
      <c r="I216">
        <v>11</v>
      </c>
      <c r="J216">
        <v>7</v>
      </c>
      <c r="K216">
        <v>5</v>
      </c>
      <c r="L216">
        <v>6</v>
      </c>
      <c r="M216" t="s">
        <v>20</v>
      </c>
      <c r="N216">
        <v>3</v>
      </c>
      <c r="O216">
        <v>7</v>
      </c>
      <c r="W216">
        <v>7.8</v>
      </c>
      <c r="X216">
        <v>78</v>
      </c>
    </row>
    <row r="217" spans="1:24" x14ac:dyDescent="0.3">
      <c r="A217">
        <v>212</v>
      </c>
      <c r="B217" t="s">
        <v>324</v>
      </c>
      <c r="C217" t="s">
        <v>14</v>
      </c>
      <c r="D217" t="s">
        <v>111</v>
      </c>
      <c r="E217">
        <v>1.3</v>
      </c>
      <c r="F217">
        <v>1.2</v>
      </c>
      <c r="G217">
        <v>1.4</v>
      </c>
      <c r="H217">
        <v>0</v>
      </c>
      <c r="I217">
        <v>0</v>
      </c>
      <c r="J217">
        <v>-0.5</v>
      </c>
      <c r="K217">
        <v>18.100000000000001</v>
      </c>
      <c r="L217">
        <v>28.9</v>
      </c>
      <c r="M217">
        <v>19.5</v>
      </c>
      <c r="N217" t="s">
        <v>20</v>
      </c>
      <c r="O217">
        <v>7.7</v>
      </c>
      <c r="W217">
        <v>7.8</v>
      </c>
      <c r="X217">
        <v>77.599999999999994</v>
      </c>
    </row>
    <row r="218" spans="1:24" x14ac:dyDescent="0.3">
      <c r="A218">
        <v>217</v>
      </c>
      <c r="B218" t="s">
        <v>174</v>
      </c>
      <c r="C218" t="s">
        <v>14</v>
      </c>
      <c r="D218" t="s">
        <v>24</v>
      </c>
      <c r="E218">
        <v>7.5</v>
      </c>
      <c r="F218">
        <v>5.0999999999999996</v>
      </c>
      <c r="G218">
        <v>14.4</v>
      </c>
      <c r="H218">
        <v>4.8</v>
      </c>
      <c r="I218">
        <v>12.8</v>
      </c>
      <c r="J218">
        <v>10.1</v>
      </c>
      <c r="K218">
        <v>2.5</v>
      </c>
      <c r="L218">
        <v>14.1</v>
      </c>
      <c r="M218">
        <v>0</v>
      </c>
      <c r="N218">
        <v>5.4</v>
      </c>
      <c r="O218" t="s">
        <v>20</v>
      </c>
      <c r="W218">
        <v>7.7</v>
      </c>
      <c r="X218">
        <v>76.7</v>
      </c>
    </row>
    <row r="219" spans="1:24" x14ac:dyDescent="0.3">
      <c r="A219">
        <v>217</v>
      </c>
      <c r="B219" t="s">
        <v>169</v>
      </c>
      <c r="C219" t="s">
        <v>66</v>
      </c>
      <c r="D219" t="s">
        <v>40</v>
      </c>
      <c r="E219">
        <v>6.7</v>
      </c>
      <c r="F219">
        <v>7.9</v>
      </c>
      <c r="G219">
        <v>7.3</v>
      </c>
      <c r="H219">
        <v>16.7</v>
      </c>
      <c r="I219">
        <v>9.1999999999999993</v>
      </c>
      <c r="J219">
        <v>3.6</v>
      </c>
      <c r="K219">
        <v>7.1</v>
      </c>
      <c r="L219">
        <v>3.9</v>
      </c>
      <c r="M219" t="s">
        <v>20</v>
      </c>
      <c r="N219">
        <v>10.7</v>
      </c>
      <c r="O219">
        <v>3.4</v>
      </c>
      <c r="W219">
        <v>7.7</v>
      </c>
      <c r="X219">
        <v>76.5</v>
      </c>
    </row>
    <row r="220" spans="1:24" x14ac:dyDescent="0.3">
      <c r="A220">
        <v>217</v>
      </c>
      <c r="B220" t="s">
        <v>259</v>
      </c>
      <c r="C220" t="s">
        <v>14</v>
      </c>
      <c r="D220" t="s">
        <v>111</v>
      </c>
      <c r="E220">
        <v>3.9</v>
      </c>
      <c r="F220">
        <v>10.4</v>
      </c>
      <c r="G220">
        <v>3.7</v>
      </c>
      <c r="H220">
        <v>2.1</v>
      </c>
      <c r="I220">
        <v>4.0999999999999996</v>
      </c>
      <c r="J220">
        <v>1.3</v>
      </c>
      <c r="K220">
        <v>10.1</v>
      </c>
      <c r="L220">
        <v>16.5</v>
      </c>
      <c r="M220">
        <v>5.8</v>
      </c>
      <c r="N220" t="s">
        <v>20</v>
      </c>
      <c r="O220">
        <v>18.600000000000001</v>
      </c>
      <c r="W220">
        <v>7.7</v>
      </c>
      <c r="X220">
        <v>76.5</v>
      </c>
    </row>
    <row r="221" spans="1:24" x14ac:dyDescent="0.3">
      <c r="A221">
        <v>217</v>
      </c>
      <c r="B221" t="s">
        <v>236</v>
      </c>
      <c r="C221" t="s">
        <v>6</v>
      </c>
      <c r="D221" t="s">
        <v>72</v>
      </c>
      <c r="E221" t="s">
        <v>41</v>
      </c>
      <c r="F221" t="s">
        <v>41</v>
      </c>
      <c r="G221">
        <v>10.199999999999999</v>
      </c>
      <c r="H221">
        <v>8.6</v>
      </c>
      <c r="I221">
        <v>14.5</v>
      </c>
      <c r="J221">
        <v>5.3</v>
      </c>
      <c r="K221" t="s">
        <v>20</v>
      </c>
      <c r="L221">
        <v>6.6</v>
      </c>
      <c r="M221">
        <v>4.0999999999999996</v>
      </c>
      <c r="N221">
        <v>1.1000000000000001</v>
      </c>
      <c r="O221">
        <v>11.1</v>
      </c>
      <c r="W221">
        <v>7.7</v>
      </c>
      <c r="X221">
        <v>61.5</v>
      </c>
    </row>
    <row r="222" spans="1:24" x14ac:dyDescent="0.3">
      <c r="A222">
        <v>217</v>
      </c>
      <c r="B222" t="s">
        <v>243</v>
      </c>
      <c r="C222" t="s">
        <v>1</v>
      </c>
      <c r="D222" t="s">
        <v>135</v>
      </c>
      <c r="E222">
        <v>8</v>
      </c>
      <c r="F222">
        <v>10.6</v>
      </c>
      <c r="G222">
        <v>3.9</v>
      </c>
      <c r="H222">
        <v>8</v>
      </c>
      <c r="I222">
        <v>7.4</v>
      </c>
      <c r="J222" t="s">
        <v>41</v>
      </c>
      <c r="K222" t="s">
        <v>41</v>
      </c>
      <c r="L222">
        <v>8.4</v>
      </c>
      <c r="M222" t="s">
        <v>41</v>
      </c>
      <c r="N222" t="s">
        <v>41</v>
      </c>
      <c r="O222" t="s">
        <v>41</v>
      </c>
      <c r="W222">
        <v>7.7</v>
      </c>
      <c r="X222">
        <v>46.3</v>
      </c>
    </row>
    <row r="223" spans="1:24" x14ac:dyDescent="0.3">
      <c r="A223">
        <v>222</v>
      </c>
      <c r="B223" t="s">
        <v>255</v>
      </c>
      <c r="C223" t="s">
        <v>66</v>
      </c>
      <c r="D223" t="s">
        <v>15</v>
      </c>
      <c r="E223">
        <v>4.8</v>
      </c>
      <c r="F223">
        <v>16.100000000000001</v>
      </c>
      <c r="G223">
        <v>8.6999999999999993</v>
      </c>
      <c r="H223">
        <v>0.1</v>
      </c>
      <c r="I223">
        <v>5.0999999999999996</v>
      </c>
      <c r="J223">
        <v>0</v>
      </c>
      <c r="K223">
        <v>1.2</v>
      </c>
      <c r="L223">
        <v>12.3</v>
      </c>
      <c r="M223">
        <v>27</v>
      </c>
      <c r="N223">
        <v>7</v>
      </c>
      <c r="O223">
        <v>0</v>
      </c>
      <c r="W223">
        <v>7.5</v>
      </c>
      <c r="X223">
        <v>82.3</v>
      </c>
    </row>
    <row r="224" spans="1:24" x14ac:dyDescent="0.3">
      <c r="A224">
        <v>222</v>
      </c>
      <c r="B224" t="s">
        <v>586</v>
      </c>
      <c r="C224" t="s">
        <v>551</v>
      </c>
      <c r="D224" t="s">
        <v>32</v>
      </c>
      <c r="E224">
        <v>9</v>
      </c>
      <c r="F224">
        <v>4</v>
      </c>
      <c r="G224">
        <v>9</v>
      </c>
      <c r="H224">
        <v>15</v>
      </c>
      <c r="I224">
        <v>1</v>
      </c>
      <c r="J224" t="s">
        <v>20</v>
      </c>
      <c r="K224">
        <v>2</v>
      </c>
      <c r="L224">
        <v>4</v>
      </c>
      <c r="M224">
        <v>8</v>
      </c>
      <c r="N224">
        <v>19</v>
      </c>
      <c r="O224">
        <v>4</v>
      </c>
      <c r="W224">
        <v>7.5</v>
      </c>
      <c r="X224">
        <v>75</v>
      </c>
    </row>
    <row r="225" spans="1:24" x14ac:dyDescent="0.3">
      <c r="A225">
        <v>222</v>
      </c>
      <c r="B225" t="s">
        <v>266</v>
      </c>
      <c r="C225" t="s">
        <v>14</v>
      </c>
      <c r="D225" t="s">
        <v>10</v>
      </c>
      <c r="E225" t="s">
        <v>41</v>
      </c>
      <c r="F225">
        <v>8.6</v>
      </c>
      <c r="G225">
        <v>5.9</v>
      </c>
      <c r="H225">
        <v>5.6</v>
      </c>
      <c r="I225" t="s">
        <v>41</v>
      </c>
      <c r="J225">
        <v>9.8000000000000007</v>
      </c>
      <c r="K225">
        <v>2.6</v>
      </c>
      <c r="L225">
        <v>16.3</v>
      </c>
      <c r="M225">
        <v>11</v>
      </c>
      <c r="N225">
        <v>6.3</v>
      </c>
      <c r="O225">
        <v>1.4</v>
      </c>
      <c r="W225">
        <v>7.5</v>
      </c>
      <c r="X225">
        <v>67.5</v>
      </c>
    </row>
    <row r="226" spans="1:24" x14ac:dyDescent="0.3">
      <c r="A226">
        <v>225</v>
      </c>
      <c r="B226" t="s">
        <v>583</v>
      </c>
      <c r="C226" t="s">
        <v>551</v>
      </c>
      <c r="D226" t="s">
        <v>135</v>
      </c>
      <c r="E226">
        <v>10</v>
      </c>
      <c r="F226">
        <v>8</v>
      </c>
      <c r="G226">
        <v>4</v>
      </c>
      <c r="H226">
        <v>11</v>
      </c>
      <c r="I226">
        <v>4</v>
      </c>
      <c r="J226">
        <v>3</v>
      </c>
      <c r="K226">
        <v>5</v>
      </c>
      <c r="L226">
        <v>5</v>
      </c>
      <c r="M226">
        <v>7</v>
      </c>
      <c r="N226">
        <v>13</v>
      </c>
      <c r="O226">
        <v>11</v>
      </c>
      <c r="W226">
        <v>7.4</v>
      </c>
      <c r="X226">
        <v>81</v>
      </c>
    </row>
    <row r="227" spans="1:24" x14ac:dyDescent="0.3">
      <c r="A227">
        <v>225</v>
      </c>
      <c r="B227" t="s">
        <v>212</v>
      </c>
      <c r="C227" t="s">
        <v>102</v>
      </c>
      <c r="D227" t="s">
        <v>24</v>
      </c>
      <c r="E227">
        <v>9</v>
      </c>
      <c r="F227">
        <v>17</v>
      </c>
      <c r="G227">
        <v>5</v>
      </c>
      <c r="H227">
        <v>-2</v>
      </c>
      <c r="I227">
        <v>9</v>
      </c>
      <c r="J227">
        <v>1</v>
      </c>
      <c r="K227">
        <v>8</v>
      </c>
      <c r="L227">
        <v>3</v>
      </c>
      <c r="M227">
        <v>12</v>
      </c>
      <c r="N227">
        <v>12</v>
      </c>
      <c r="O227" t="s">
        <v>20</v>
      </c>
      <c r="W227">
        <v>7.4</v>
      </c>
      <c r="X227">
        <v>74</v>
      </c>
    </row>
    <row r="228" spans="1:24" x14ac:dyDescent="0.3">
      <c r="A228">
        <v>225</v>
      </c>
      <c r="B228" t="s">
        <v>580</v>
      </c>
      <c r="C228" t="s">
        <v>551</v>
      </c>
      <c r="D228" t="s">
        <v>72</v>
      </c>
      <c r="E228">
        <v>13</v>
      </c>
      <c r="F228">
        <v>11</v>
      </c>
      <c r="G228">
        <v>6</v>
      </c>
      <c r="H228">
        <v>7</v>
      </c>
      <c r="I228">
        <v>6</v>
      </c>
      <c r="J228">
        <v>5</v>
      </c>
      <c r="K228" t="s">
        <v>20</v>
      </c>
      <c r="L228">
        <v>1</v>
      </c>
      <c r="M228">
        <v>13</v>
      </c>
      <c r="N228">
        <v>3</v>
      </c>
      <c r="O228">
        <v>9</v>
      </c>
      <c r="W228">
        <v>7.4</v>
      </c>
      <c r="X228">
        <v>74</v>
      </c>
    </row>
    <row r="229" spans="1:24" x14ac:dyDescent="0.3">
      <c r="A229">
        <v>228</v>
      </c>
      <c r="B229" t="s">
        <v>251</v>
      </c>
      <c r="C229" t="s">
        <v>14</v>
      </c>
      <c r="D229" t="s">
        <v>54</v>
      </c>
      <c r="E229">
        <v>9.5</v>
      </c>
      <c r="F229">
        <v>13.3</v>
      </c>
      <c r="G229">
        <v>5.6</v>
      </c>
      <c r="H229">
        <v>0</v>
      </c>
      <c r="I229">
        <v>7.9</v>
      </c>
      <c r="J229" t="s">
        <v>41</v>
      </c>
      <c r="K229" t="s">
        <v>41</v>
      </c>
      <c r="L229" t="s">
        <v>41</v>
      </c>
      <c r="M229" t="s">
        <v>41</v>
      </c>
      <c r="N229" t="s">
        <v>41</v>
      </c>
      <c r="O229" t="s">
        <v>41</v>
      </c>
      <c r="W229">
        <v>7.3</v>
      </c>
      <c r="X229">
        <v>36.299999999999997</v>
      </c>
    </row>
    <row r="230" spans="1:24" x14ac:dyDescent="0.3">
      <c r="A230">
        <v>229</v>
      </c>
      <c r="B230" t="s">
        <v>172</v>
      </c>
      <c r="C230" t="s">
        <v>14</v>
      </c>
      <c r="D230" t="s">
        <v>67</v>
      </c>
      <c r="E230">
        <v>4.2</v>
      </c>
      <c r="F230">
        <v>3.3</v>
      </c>
      <c r="G230">
        <v>22.6</v>
      </c>
      <c r="H230">
        <v>15.4</v>
      </c>
      <c r="I230">
        <v>4.5999999999999996</v>
      </c>
      <c r="J230">
        <v>0</v>
      </c>
      <c r="K230">
        <v>7.7</v>
      </c>
      <c r="L230">
        <v>5.3</v>
      </c>
      <c r="M230">
        <v>2.5</v>
      </c>
      <c r="N230" t="s">
        <v>20</v>
      </c>
      <c r="O230">
        <v>6.5</v>
      </c>
      <c r="W230">
        <v>7.2</v>
      </c>
      <c r="X230">
        <v>72.099999999999994</v>
      </c>
    </row>
    <row r="231" spans="1:24" x14ac:dyDescent="0.3">
      <c r="A231">
        <v>229</v>
      </c>
      <c r="B231" t="s">
        <v>581</v>
      </c>
      <c r="C231" t="s">
        <v>551</v>
      </c>
      <c r="D231" t="s">
        <v>19</v>
      </c>
      <c r="E231">
        <v>10</v>
      </c>
      <c r="F231">
        <v>7</v>
      </c>
      <c r="G231">
        <v>1</v>
      </c>
      <c r="H231">
        <v>2</v>
      </c>
      <c r="I231" t="s">
        <v>20</v>
      </c>
      <c r="J231">
        <v>10</v>
      </c>
      <c r="K231">
        <v>4</v>
      </c>
      <c r="L231">
        <v>15</v>
      </c>
      <c r="M231">
        <v>5</v>
      </c>
      <c r="N231">
        <v>10</v>
      </c>
      <c r="O231">
        <v>8</v>
      </c>
      <c r="W231">
        <v>7.2</v>
      </c>
      <c r="X231">
        <v>72</v>
      </c>
    </row>
    <row r="232" spans="1:24" x14ac:dyDescent="0.3">
      <c r="A232">
        <v>231</v>
      </c>
      <c r="B232" t="s">
        <v>584</v>
      </c>
      <c r="C232" t="s">
        <v>551</v>
      </c>
      <c r="D232" t="s">
        <v>97</v>
      </c>
      <c r="E232">
        <v>6</v>
      </c>
      <c r="F232">
        <v>6</v>
      </c>
      <c r="G232">
        <v>2</v>
      </c>
      <c r="H232">
        <v>24</v>
      </c>
      <c r="I232" t="s">
        <v>20</v>
      </c>
      <c r="J232">
        <v>6</v>
      </c>
      <c r="K232">
        <v>4</v>
      </c>
      <c r="L232">
        <v>2</v>
      </c>
      <c r="M232">
        <v>8</v>
      </c>
      <c r="N232">
        <v>5</v>
      </c>
      <c r="O232">
        <v>8</v>
      </c>
      <c r="W232">
        <v>7.1</v>
      </c>
      <c r="X232">
        <v>71</v>
      </c>
    </row>
    <row r="233" spans="1:24" x14ac:dyDescent="0.3">
      <c r="A233">
        <v>231</v>
      </c>
      <c r="B233" t="s">
        <v>348</v>
      </c>
      <c r="C233" t="s">
        <v>14</v>
      </c>
      <c r="D233" t="s">
        <v>97</v>
      </c>
      <c r="E233">
        <v>0</v>
      </c>
      <c r="F233">
        <v>0</v>
      </c>
      <c r="G233">
        <v>0</v>
      </c>
      <c r="H233">
        <v>0</v>
      </c>
      <c r="I233" t="s">
        <v>20</v>
      </c>
      <c r="J233">
        <v>7.9</v>
      </c>
      <c r="K233">
        <v>9</v>
      </c>
      <c r="L233">
        <v>11.9</v>
      </c>
      <c r="M233">
        <v>16</v>
      </c>
      <c r="N233">
        <v>6.1</v>
      </c>
      <c r="O233">
        <v>19.7</v>
      </c>
      <c r="W233">
        <v>7.1</v>
      </c>
      <c r="X233">
        <v>70.599999999999994</v>
      </c>
    </row>
    <row r="234" spans="1:24" x14ac:dyDescent="0.3">
      <c r="A234">
        <v>231</v>
      </c>
      <c r="B234" t="s">
        <v>196</v>
      </c>
      <c r="C234" t="s">
        <v>6</v>
      </c>
      <c r="D234" t="s">
        <v>74</v>
      </c>
      <c r="E234">
        <v>9.1999999999999993</v>
      </c>
      <c r="F234">
        <v>14.5</v>
      </c>
      <c r="G234">
        <v>18.8</v>
      </c>
      <c r="H234">
        <v>4.8</v>
      </c>
      <c r="I234" t="s">
        <v>41</v>
      </c>
      <c r="J234">
        <v>0</v>
      </c>
      <c r="K234">
        <v>3.1</v>
      </c>
      <c r="L234">
        <v>4.3</v>
      </c>
      <c r="M234">
        <v>3.3</v>
      </c>
      <c r="N234">
        <v>5.5</v>
      </c>
      <c r="O234" t="s">
        <v>20</v>
      </c>
      <c r="W234">
        <v>7.1</v>
      </c>
      <c r="X234">
        <v>63.5</v>
      </c>
    </row>
    <row r="235" spans="1:24" x14ac:dyDescent="0.3">
      <c r="A235">
        <v>234</v>
      </c>
      <c r="B235" t="s">
        <v>171</v>
      </c>
      <c r="C235" t="s">
        <v>102</v>
      </c>
      <c r="D235" t="s">
        <v>22</v>
      </c>
      <c r="E235">
        <v>9</v>
      </c>
      <c r="F235">
        <v>6</v>
      </c>
      <c r="G235">
        <v>13</v>
      </c>
      <c r="H235">
        <v>1</v>
      </c>
      <c r="I235">
        <v>11</v>
      </c>
      <c r="J235">
        <v>2</v>
      </c>
      <c r="K235">
        <v>16</v>
      </c>
      <c r="L235">
        <v>2</v>
      </c>
      <c r="M235">
        <v>5</v>
      </c>
      <c r="N235" t="s">
        <v>20</v>
      </c>
      <c r="O235">
        <v>5</v>
      </c>
      <c r="W235">
        <v>7</v>
      </c>
      <c r="X235">
        <v>70</v>
      </c>
    </row>
    <row r="236" spans="1:24" x14ac:dyDescent="0.3">
      <c r="A236">
        <v>234</v>
      </c>
      <c r="B236" t="s">
        <v>339</v>
      </c>
      <c r="C236" t="s">
        <v>14</v>
      </c>
      <c r="D236" t="s">
        <v>57</v>
      </c>
      <c r="E236" t="s">
        <v>41</v>
      </c>
      <c r="F236" t="s">
        <v>41</v>
      </c>
      <c r="G236" t="s">
        <v>41</v>
      </c>
      <c r="H236">
        <v>0</v>
      </c>
      <c r="I236">
        <v>10.8</v>
      </c>
      <c r="J236">
        <v>6</v>
      </c>
      <c r="K236">
        <v>2</v>
      </c>
      <c r="L236">
        <v>17.8</v>
      </c>
      <c r="M236">
        <v>5.6</v>
      </c>
      <c r="N236">
        <v>7.1</v>
      </c>
      <c r="O236" t="s">
        <v>20</v>
      </c>
      <c r="W236">
        <v>7</v>
      </c>
      <c r="X236">
        <v>49.3</v>
      </c>
    </row>
    <row r="237" spans="1:24" x14ac:dyDescent="0.3">
      <c r="A237">
        <v>234</v>
      </c>
      <c r="B237" t="s">
        <v>340</v>
      </c>
      <c r="C237" t="s">
        <v>6</v>
      </c>
      <c r="D237" t="s">
        <v>108</v>
      </c>
      <c r="E237">
        <v>3.9</v>
      </c>
      <c r="F237" t="s">
        <v>41</v>
      </c>
      <c r="G237" t="s">
        <v>41</v>
      </c>
      <c r="H237" t="s">
        <v>41</v>
      </c>
      <c r="I237">
        <v>11.8</v>
      </c>
      <c r="J237" t="s">
        <v>20</v>
      </c>
      <c r="K237">
        <v>3</v>
      </c>
      <c r="L237">
        <v>16</v>
      </c>
      <c r="M237">
        <v>8.8000000000000007</v>
      </c>
      <c r="N237">
        <v>5.4</v>
      </c>
      <c r="O237">
        <v>-0.2</v>
      </c>
      <c r="W237">
        <v>7</v>
      </c>
      <c r="X237">
        <v>48.7</v>
      </c>
    </row>
    <row r="238" spans="1:24" x14ac:dyDescent="0.3">
      <c r="A238">
        <v>237</v>
      </c>
      <c r="B238" t="s">
        <v>274</v>
      </c>
      <c r="C238" t="s">
        <v>14</v>
      </c>
      <c r="D238" t="s">
        <v>92</v>
      </c>
      <c r="E238">
        <v>3.5</v>
      </c>
      <c r="F238">
        <v>3.9</v>
      </c>
      <c r="G238" t="s">
        <v>41</v>
      </c>
      <c r="H238">
        <v>6.6</v>
      </c>
      <c r="I238" t="s">
        <v>20</v>
      </c>
      <c r="J238">
        <v>5.8</v>
      </c>
      <c r="K238">
        <v>10.3</v>
      </c>
      <c r="L238">
        <v>9.1999999999999993</v>
      </c>
      <c r="M238">
        <v>14.3</v>
      </c>
      <c r="N238">
        <v>4.5999999999999996</v>
      </c>
      <c r="O238">
        <v>4.3</v>
      </c>
      <c r="W238">
        <v>6.9</v>
      </c>
      <c r="X238">
        <v>62.5</v>
      </c>
    </row>
    <row r="239" spans="1:24" x14ac:dyDescent="0.3">
      <c r="A239">
        <v>237</v>
      </c>
      <c r="B239" t="s">
        <v>197</v>
      </c>
      <c r="C239" t="s">
        <v>66</v>
      </c>
      <c r="D239" t="s">
        <v>22</v>
      </c>
      <c r="E239">
        <v>3.1</v>
      </c>
      <c r="F239">
        <v>2.4</v>
      </c>
      <c r="G239">
        <v>12</v>
      </c>
      <c r="H239">
        <v>4.5999999999999996</v>
      </c>
      <c r="I239">
        <v>5.4</v>
      </c>
      <c r="J239">
        <v>12.3</v>
      </c>
      <c r="K239">
        <v>10.5</v>
      </c>
      <c r="L239">
        <v>5.2</v>
      </c>
      <c r="M239" t="s">
        <v>41</v>
      </c>
      <c r="N239" t="s">
        <v>20</v>
      </c>
      <c r="O239" t="s">
        <v>41</v>
      </c>
      <c r="W239">
        <v>6.9</v>
      </c>
      <c r="X239">
        <v>55.5</v>
      </c>
    </row>
    <row r="240" spans="1:24" x14ac:dyDescent="0.3">
      <c r="A240">
        <v>239</v>
      </c>
      <c r="B240" t="s">
        <v>297</v>
      </c>
      <c r="C240" t="s">
        <v>6</v>
      </c>
      <c r="D240" t="s">
        <v>40</v>
      </c>
      <c r="E240">
        <v>4</v>
      </c>
      <c r="F240">
        <v>8.1</v>
      </c>
      <c r="G240">
        <v>1.1000000000000001</v>
      </c>
      <c r="H240" t="s">
        <v>41</v>
      </c>
      <c r="I240" t="s">
        <v>41</v>
      </c>
      <c r="J240">
        <v>4.8</v>
      </c>
      <c r="K240">
        <v>7.9</v>
      </c>
      <c r="L240">
        <v>7.9</v>
      </c>
      <c r="M240" t="s">
        <v>20</v>
      </c>
      <c r="N240">
        <v>9.5</v>
      </c>
      <c r="O240">
        <v>10.8</v>
      </c>
      <c r="W240">
        <v>6.8</v>
      </c>
      <c r="X240">
        <v>54.1</v>
      </c>
    </row>
    <row r="241" spans="1:24" x14ac:dyDescent="0.3">
      <c r="A241">
        <v>239</v>
      </c>
      <c r="B241" t="s">
        <v>249</v>
      </c>
      <c r="C241" t="s">
        <v>6</v>
      </c>
      <c r="D241" t="s">
        <v>97</v>
      </c>
      <c r="E241">
        <v>7.2</v>
      </c>
      <c r="F241">
        <v>5.0999999999999996</v>
      </c>
      <c r="G241">
        <v>10.1</v>
      </c>
      <c r="H241">
        <v>11.9</v>
      </c>
      <c r="I241" t="s">
        <v>20</v>
      </c>
      <c r="J241">
        <v>2.7</v>
      </c>
      <c r="K241" t="s">
        <v>41</v>
      </c>
      <c r="L241" t="s">
        <v>41</v>
      </c>
      <c r="M241" t="s">
        <v>41</v>
      </c>
      <c r="N241">
        <v>8.1</v>
      </c>
      <c r="O241">
        <v>2.8</v>
      </c>
      <c r="W241">
        <v>6.8</v>
      </c>
      <c r="X241">
        <v>47.9</v>
      </c>
    </row>
    <row r="242" spans="1:24" x14ac:dyDescent="0.3">
      <c r="A242">
        <v>239</v>
      </c>
      <c r="B242" t="s">
        <v>574</v>
      </c>
      <c r="C242" t="s">
        <v>551</v>
      </c>
      <c r="D242" t="s">
        <v>44</v>
      </c>
      <c r="E242" t="s">
        <v>41</v>
      </c>
      <c r="F242" t="s">
        <v>41</v>
      </c>
      <c r="G242" t="s">
        <v>41</v>
      </c>
      <c r="H242" t="s">
        <v>41</v>
      </c>
      <c r="I242" t="s">
        <v>41</v>
      </c>
      <c r="J242" t="s">
        <v>41</v>
      </c>
      <c r="K242">
        <v>7</v>
      </c>
      <c r="L242">
        <v>12</v>
      </c>
      <c r="M242">
        <v>6</v>
      </c>
      <c r="N242" t="s">
        <v>20</v>
      </c>
      <c r="O242">
        <v>2</v>
      </c>
      <c r="W242">
        <v>6.8</v>
      </c>
      <c r="X242">
        <v>27</v>
      </c>
    </row>
    <row r="243" spans="1:24" x14ac:dyDescent="0.3">
      <c r="A243">
        <v>242</v>
      </c>
      <c r="B243" t="s">
        <v>585</v>
      </c>
      <c r="C243" t="s">
        <v>551</v>
      </c>
      <c r="D243" t="s">
        <v>52</v>
      </c>
      <c r="E243">
        <v>7</v>
      </c>
      <c r="F243">
        <v>7</v>
      </c>
      <c r="G243">
        <v>5</v>
      </c>
      <c r="H243">
        <v>11</v>
      </c>
      <c r="I243">
        <v>14</v>
      </c>
      <c r="J243">
        <v>4</v>
      </c>
      <c r="K243">
        <v>6</v>
      </c>
      <c r="L243">
        <v>10</v>
      </c>
      <c r="M243">
        <v>1</v>
      </c>
      <c r="N243">
        <v>1</v>
      </c>
      <c r="O243">
        <v>8</v>
      </c>
      <c r="W243">
        <v>6.7</v>
      </c>
      <c r="X243">
        <v>74</v>
      </c>
    </row>
    <row r="244" spans="1:24" x14ac:dyDescent="0.3">
      <c r="A244">
        <v>242</v>
      </c>
      <c r="B244" t="s">
        <v>178</v>
      </c>
      <c r="C244" t="s">
        <v>14</v>
      </c>
      <c r="D244" t="s">
        <v>32</v>
      </c>
      <c r="E244">
        <v>0</v>
      </c>
      <c r="F244">
        <v>7.8</v>
      </c>
      <c r="G244">
        <v>13.3</v>
      </c>
      <c r="H244">
        <v>12.2</v>
      </c>
      <c r="I244">
        <v>12.5</v>
      </c>
      <c r="J244" t="s">
        <v>20</v>
      </c>
      <c r="K244">
        <v>11.1</v>
      </c>
      <c r="L244">
        <v>2.8</v>
      </c>
      <c r="M244">
        <v>2.6</v>
      </c>
      <c r="N244">
        <v>1.6</v>
      </c>
      <c r="O244">
        <v>3.1</v>
      </c>
      <c r="W244">
        <v>6.7</v>
      </c>
      <c r="X244">
        <v>67</v>
      </c>
    </row>
    <row r="245" spans="1:24" x14ac:dyDescent="0.3">
      <c r="A245">
        <v>244</v>
      </c>
      <c r="B245" t="s">
        <v>191</v>
      </c>
      <c r="C245" t="s">
        <v>102</v>
      </c>
      <c r="D245" t="s">
        <v>8</v>
      </c>
      <c r="E245">
        <v>14</v>
      </c>
      <c r="F245">
        <v>8</v>
      </c>
      <c r="G245">
        <v>11</v>
      </c>
      <c r="H245">
        <v>4</v>
      </c>
      <c r="I245">
        <v>4</v>
      </c>
      <c r="J245">
        <v>9</v>
      </c>
      <c r="K245">
        <v>2</v>
      </c>
      <c r="L245">
        <v>5</v>
      </c>
      <c r="M245">
        <v>3</v>
      </c>
      <c r="N245">
        <v>8</v>
      </c>
      <c r="O245">
        <v>4</v>
      </c>
      <c r="W245">
        <v>6.5</v>
      </c>
      <c r="X245">
        <v>72</v>
      </c>
    </row>
    <row r="246" spans="1:24" x14ac:dyDescent="0.3">
      <c r="A246">
        <v>244</v>
      </c>
      <c r="B246" t="s">
        <v>188</v>
      </c>
      <c r="C246" t="s">
        <v>6</v>
      </c>
      <c r="D246" t="s">
        <v>28</v>
      </c>
      <c r="E246">
        <v>2.1</v>
      </c>
      <c r="F246">
        <v>7.5</v>
      </c>
      <c r="G246">
        <v>3.2</v>
      </c>
      <c r="H246">
        <v>10</v>
      </c>
      <c r="I246">
        <v>5.5</v>
      </c>
      <c r="J246">
        <v>19.8</v>
      </c>
      <c r="K246">
        <v>5.5</v>
      </c>
      <c r="L246">
        <v>3.3</v>
      </c>
      <c r="M246">
        <v>7.8</v>
      </c>
      <c r="N246">
        <v>5.9</v>
      </c>
      <c r="O246">
        <v>0.9</v>
      </c>
      <c r="W246">
        <v>6.5</v>
      </c>
      <c r="X246">
        <v>71.5</v>
      </c>
    </row>
    <row r="247" spans="1:24" x14ac:dyDescent="0.3">
      <c r="A247">
        <v>244</v>
      </c>
      <c r="B247" t="s">
        <v>193</v>
      </c>
      <c r="C247" t="s">
        <v>14</v>
      </c>
      <c r="D247" t="s">
        <v>15</v>
      </c>
      <c r="E247">
        <v>5.6</v>
      </c>
      <c r="F247">
        <v>14.7</v>
      </c>
      <c r="G247">
        <v>16.2</v>
      </c>
      <c r="H247">
        <v>3.9</v>
      </c>
      <c r="I247">
        <v>4.9000000000000004</v>
      </c>
      <c r="J247">
        <v>5.6</v>
      </c>
      <c r="K247">
        <v>0</v>
      </c>
      <c r="L247">
        <v>0</v>
      </c>
      <c r="M247">
        <v>8</v>
      </c>
      <c r="N247">
        <v>4.9000000000000004</v>
      </c>
      <c r="O247">
        <v>7.6</v>
      </c>
      <c r="W247">
        <v>6.5</v>
      </c>
      <c r="X247">
        <v>71.400000000000006</v>
      </c>
    </row>
    <row r="248" spans="1:24" x14ac:dyDescent="0.3">
      <c r="A248">
        <v>247</v>
      </c>
      <c r="B248" t="s">
        <v>203</v>
      </c>
      <c r="C248" t="s">
        <v>6</v>
      </c>
      <c r="D248" t="s">
        <v>12</v>
      </c>
      <c r="E248">
        <v>3.7</v>
      </c>
      <c r="F248">
        <v>3.8</v>
      </c>
      <c r="G248">
        <v>9.3000000000000007</v>
      </c>
      <c r="H248">
        <v>1.1000000000000001</v>
      </c>
      <c r="I248">
        <v>1.4</v>
      </c>
      <c r="J248">
        <v>18.2</v>
      </c>
      <c r="K248">
        <v>11.7</v>
      </c>
      <c r="L248">
        <v>2.9</v>
      </c>
      <c r="M248">
        <v>17</v>
      </c>
      <c r="N248">
        <v>0.6</v>
      </c>
      <c r="O248">
        <v>1.1000000000000001</v>
      </c>
      <c r="W248">
        <v>6.4</v>
      </c>
      <c r="X248">
        <v>70.8</v>
      </c>
    </row>
    <row r="249" spans="1:24" x14ac:dyDescent="0.3">
      <c r="A249">
        <v>247</v>
      </c>
      <c r="B249" t="s">
        <v>253</v>
      </c>
      <c r="C249" t="s">
        <v>14</v>
      </c>
      <c r="D249" t="s">
        <v>79</v>
      </c>
      <c r="E249">
        <v>6</v>
      </c>
      <c r="F249">
        <v>2.6</v>
      </c>
      <c r="G249">
        <v>14.2</v>
      </c>
      <c r="H249">
        <v>0</v>
      </c>
      <c r="I249">
        <v>8.4</v>
      </c>
      <c r="J249">
        <v>5</v>
      </c>
      <c r="K249" t="s">
        <v>20</v>
      </c>
      <c r="L249">
        <v>3.7</v>
      </c>
      <c r="M249">
        <v>6.6</v>
      </c>
      <c r="N249">
        <v>0</v>
      </c>
      <c r="O249">
        <v>17.600000000000001</v>
      </c>
      <c r="W249">
        <v>6.4</v>
      </c>
      <c r="X249">
        <v>64.099999999999994</v>
      </c>
    </row>
    <row r="250" spans="1:24" x14ac:dyDescent="0.3">
      <c r="A250">
        <v>247</v>
      </c>
      <c r="B250" t="s">
        <v>186</v>
      </c>
      <c r="C250" t="s">
        <v>102</v>
      </c>
      <c r="D250" t="s">
        <v>74</v>
      </c>
      <c r="E250">
        <v>5</v>
      </c>
      <c r="F250">
        <v>5</v>
      </c>
      <c r="G250">
        <v>13</v>
      </c>
      <c r="H250">
        <v>2</v>
      </c>
      <c r="I250">
        <v>18</v>
      </c>
      <c r="J250">
        <v>7</v>
      </c>
      <c r="K250">
        <v>4</v>
      </c>
      <c r="L250">
        <v>6</v>
      </c>
      <c r="M250">
        <v>0</v>
      </c>
      <c r="N250">
        <v>4</v>
      </c>
      <c r="O250" t="s">
        <v>20</v>
      </c>
      <c r="W250">
        <v>6.4</v>
      </c>
      <c r="X250">
        <v>64</v>
      </c>
    </row>
    <row r="251" spans="1:24" x14ac:dyDescent="0.3">
      <c r="A251">
        <v>247</v>
      </c>
      <c r="B251" t="s">
        <v>582</v>
      </c>
      <c r="C251" t="s">
        <v>551</v>
      </c>
      <c r="D251" t="s">
        <v>111</v>
      </c>
      <c r="E251">
        <v>7</v>
      </c>
      <c r="F251">
        <v>13</v>
      </c>
      <c r="G251">
        <v>1</v>
      </c>
      <c r="H251">
        <v>6</v>
      </c>
      <c r="I251">
        <v>9</v>
      </c>
      <c r="J251">
        <v>12</v>
      </c>
      <c r="K251">
        <v>0</v>
      </c>
      <c r="L251">
        <v>12</v>
      </c>
      <c r="M251">
        <v>4</v>
      </c>
      <c r="N251" t="s">
        <v>20</v>
      </c>
      <c r="O251">
        <v>0</v>
      </c>
      <c r="W251">
        <v>6.4</v>
      </c>
      <c r="X251">
        <v>64</v>
      </c>
    </row>
    <row r="252" spans="1:24" x14ac:dyDescent="0.3">
      <c r="A252">
        <v>251</v>
      </c>
      <c r="B252" t="s">
        <v>230</v>
      </c>
      <c r="C252" t="s">
        <v>102</v>
      </c>
      <c r="D252" t="s">
        <v>126</v>
      </c>
      <c r="E252">
        <v>5</v>
      </c>
      <c r="F252">
        <v>3</v>
      </c>
      <c r="G252">
        <v>11</v>
      </c>
      <c r="H252">
        <v>8</v>
      </c>
      <c r="I252">
        <v>0</v>
      </c>
      <c r="J252">
        <v>3</v>
      </c>
      <c r="K252">
        <v>10</v>
      </c>
      <c r="L252">
        <v>4</v>
      </c>
      <c r="M252">
        <v>16</v>
      </c>
      <c r="N252">
        <v>6</v>
      </c>
      <c r="O252">
        <v>3</v>
      </c>
      <c r="W252">
        <v>6.3</v>
      </c>
      <c r="X252">
        <v>69</v>
      </c>
    </row>
    <row r="253" spans="1:24" x14ac:dyDescent="0.3">
      <c r="A253">
        <v>251</v>
      </c>
      <c r="B253" t="s">
        <v>245</v>
      </c>
      <c r="C253" t="s">
        <v>14</v>
      </c>
      <c r="D253" t="s">
        <v>40</v>
      </c>
      <c r="E253">
        <v>1.7</v>
      </c>
      <c r="F253">
        <v>1.6</v>
      </c>
      <c r="G253">
        <v>19.5</v>
      </c>
      <c r="H253">
        <v>2.7</v>
      </c>
      <c r="I253">
        <v>1.6</v>
      </c>
      <c r="J253">
        <v>5.6</v>
      </c>
      <c r="K253">
        <v>4.5999999999999996</v>
      </c>
      <c r="L253">
        <v>20.399999999999999</v>
      </c>
      <c r="M253" t="s">
        <v>20</v>
      </c>
      <c r="N253">
        <v>4</v>
      </c>
      <c r="O253">
        <v>0.9</v>
      </c>
      <c r="W253">
        <v>6.3</v>
      </c>
      <c r="X253">
        <v>62.6</v>
      </c>
    </row>
    <row r="254" spans="1:24" x14ac:dyDescent="0.3">
      <c r="A254">
        <v>253</v>
      </c>
      <c r="B254" t="s">
        <v>254</v>
      </c>
      <c r="C254" t="s">
        <v>66</v>
      </c>
      <c r="D254" t="s">
        <v>47</v>
      </c>
      <c r="E254">
        <v>4.5999999999999996</v>
      </c>
      <c r="F254">
        <v>4.0999999999999996</v>
      </c>
      <c r="G254">
        <v>3.1</v>
      </c>
      <c r="H254">
        <v>6.4</v>
      </c>
      <c r="I254">
        <v>7.4</v>
      </c>
      <c r="J254">
        <v>6.7</v>
      </c>
      <c r="K254">
        <v>3.8</v>
      </c>
      <c r="L254">
        <v>9.1999999999999993</v>
      </c>
      <c r="M254">
        <v>5.0999999999999996</v>
      </c>
      <c r="N254">
        <v>9.6</v>
      </c>
      <c r="O254">
        <v>8.3000000000000007</v>
      </c>
      <c r="W254">
        <v>6.2</v>
      </c>
      <c r="X254">
        <v>68.3</v>
      </c>
    </row>
    <row r="255" spans="1:24" x14ac:dyDescent="0.3">
      <c r="A255">
        <v>253</v>
      </c>
      <c r="B255" t="s">
        <v>201</v>
      </c>
      <c r="C255" t="s">
        <v>14</v>
      </c>
      <c r="D255" t="s">
        <v>34</v>
      </c>
      <c r="E255">
        <v>9.1</v>
      </c>
      <c r="F255">
        <v>14.4</v>
      </c>
      <c r="G255">
        <v>12.4</v>
      </c>
      <c r="H255">
        <v>2.1</v>
      </c>
      <c r="I255">
        <v>0</v>
      </c>
      <c r="J255" t="s">
        <v>20</v>
      </c>
      <c r="K255">
        <v>11.6</v>
      </c>
      <c r="L255">
        <v>3.6</v>
      </c>
      <c r="M255">
        <v>7.7</v>
      </c>
      <c r="N255">
        <v>1.4</v>
      </c>
      <c r="O255">
        <v>0</v>
      </c>
      <c r="W255">
        <v>6.2</v>
      </c>
      <c r="X255">
        <v>62.3</v>
      </c>
    </row>
    <row r="256" spans="1:24" x14ac:dyDescent="0.3">
      <c r="A256">
        <v>253</v>
      </c>
      <c r="B256" t="s">
        <v>382</v>
      </c>
      <c r="C256" t="s">
        <v>6</v>
      </c>
      <c r="D256" t="s">
        <v>111</v>
      </c>
      <c r="E256" t="s">
        <v>41</v>
      </c>
      <c r="F256" t="s">
        <v>41</v>
      </c>
      <c r="G256" t="s">
        <v>41</v>
      </c>
      <c r="H256" t="s">
        <v>41</v>
      </c>
      <c r="I256" t="s">
        <v>41</v>
      </c>
      <c r="J256" t="s">
        <v>41</v>
      </c>
      <c r="K256">
        <v>10.199999999999999</v>
      </c>
      <c r="L256">
        <v>5.2</v>
      </c>
      <c r="M256">
        <v>4.5</v>
      </c>
      <c r="N256" t="s">
        <v>20</v>
      </c>
      <c r="O256">
        <v>5</v>
      </c>
      <c r="W256">
        <v>6.2</v>
      </c>
      <c r="X256">
        <v>24.9</v>
      </c>
    </row>
    <row r="257" spans="1:24" x14ac:dyDescent="0.3">
      <c r="A257">
        <v>256</v>
      </c>
      <c r="B257" t="s">
        <v>281</v>
      </c>
      <c r="C257" t="s">
        <v>14</v>
      </c>
      <c r="D257" t="s">
        <v>135</v>
      </c>
      <c r="E257" t="s">
        <v>41</v>
      </c>
      <c r="F257" t="s">
        <v>41</v>
      </c>
      <c r="G257">
        <v>1.2</v>
      </c>
      <c r="H257">
        <v>2.1</v>
      </c>
      <c r="I257">
        <v>5.4</v>
      </c>
      <c r="J257">
        <v>14.9</v>
      </c>
      <c r="K257">
        <v>4.3</v>
      </c>
      <c r="L257">
        <v>7.6</v>
      </c>
      <c r="M257">
        <v>3.8</v>
      </c>
      <c r="N257">
        <v>8.6999999999999993</v>
      </c>
      <c r="O257">
        <v>7.3</v>
      </c>
      <c r="W257">
        <v>6.1</v>
      </c>
      <c r="X257">
        <v>55.3</v>
      </c>
    </row>
    <row r="258" spans="1:24" x14ac:dyDescent="0.3">
      <c r="A258">
        <v>256</v>
      </c>
      <c r="B258" t="s">
        <v>273</v>
      </c>
      <c r="C258" t="s">
        <v>6</v>
      </c>
      <c r="D258" t="s">
        <v>34</v>
      </c>
      <c r="E258" t="s">
        <v>41</v>
      </c>
      <c r="F258">
        <v>2.5</v>
      </c>
      <c r="G258">
        <v>9.9</v>
      </c>
      <c r="H258">
        <v>5.3</v>
      </c>
      <c r="I258">
        <v>12.7</v>
      </c>
      <c r="J258">
        <v>-0.1</v>
      </c>
      <c r="K258">
        <v>0</v>
      </c>
      <c r="L258" t="s">
        <v>41</v>
      </c>
      <c r="M258">
        <v>7.3</v>
      </c>
      <c r="N258">
        <v>5.7</v>
      </c>
      <c r="O258">
        <v>11.6</v>
      </c>
      <c r="W258">
        <v>6.1</v>
      </c>
      <c r="X258">
        <v>54.9</v>
      </c>
    </row>
    <row r="259" spans="1:24" x14ac:dyDescent="0.3">
      <c r="A259">
        <v>256</v>
      </c>
      <c r="B259" t="s">
        <v>305</v>
      </c>
      <c r="C259" t="s">
        <v>14</v>
      </c>
      <c r="D259" t="s">
        <v>79</v>
      </c>
      <c r="E259">
        <v>14.5</v>
      </c>
      <c r="F259">
        <v>3.6</v>
      </c>
      <c r="G259">
        <v>3.6</v>
      </c>
      <c r="H259">
        <v>2.6</v>
      </c>
      <c r="I259" t="s">
        <v>41</v>
      </c>
      <c r="J259" t="s">
        <v>41</v>
      </c>
      <c r="K259" t="s">
        <v>20</v>
      </c>
      <c r="L259" t="s">
        <v>41</v>
      </c>
      <c r="M259" t="s">
        <v>41</v>
      </c>
      <c r="N259" t="s">
        <v>41</v>
      </c>
      <c r="O259" t="s">
        <v>41</v>
      </c>
      <c r="W259">
        <v>6.1</v>
      </c>
      <c r="X259">
        <v>24.3</v>
      </c>
    </row>
    <row r="260" spans="1:24" x14ac:dyDescent="0.3">
      <c r="A260">
        <v>256</v>
      </c>
      <c r="B260" t="s">
        <v>306</v>
      </c>
      <c r="C260" t="s">
        <v>1</v>
      </c>
      <c r="D260" t="s">
        <v>67</v>
      </c>
      <c r="E260" t="s">
        <v>41</v>
      </c>
      <c r="F260" t="s">
        <v>41</v>
      </c>
      <c r="G260">
        <v>7.3</v>
      </c>
      <c r="H260" t="s">
        <v>41</v>
      </c>
      <c r="I260">
        <v>2.8</v>
      </c>
      <c r="J260">
        <v>12.1</v>
      </c>
      <c r="K260">
        <v>2.1</v>
      </c>
      <c r="L260" t="s">
        <v>41</v>
      </c>
      <c r="M260" t="s">
        <v>41</v>
      </c>
      <c r="N260" t="s">
        <v>20</v>
      </c>
      <c r="O260" t="s">
        <v>41</v>
      </c>
      <c r="W260">
        <v>6.1</v>
      </c>
      <c r="X260">
        <v>24.2</v>
      </c>
    </row>
    <row r="261" spans="1:24" x14ac:dyDescent="0.3">
      <c r="A261">
        <v>256</v>
      </c>
      <c r="B261" t="s">
        <v>404</v>
      </c>
      <c r="C261" t="s">
        <v>1</v>
      </c>
      <c r="D261" t="s">
        <v>30</v>
      </c>
      <c r="E261">
        <v>6.1</v>
      </c>
      <c r="F261" t="s">
        <v>41</v>
      </c>
      <c r="G261" t="s">
        <v>41</v>
      </c>
      <c r="H261" t="s">
        <v>41</v>
      </c>
      <c r="I261" t="s">
        <v>41</v>
      </c>
      <c r="J261" t="s">
        <v>41</v>
      </c>
      <c r="K261" t="s">
        <v>41</v>
      </c>
      <c r="L261" t="s">
        <v>41</v>
      </c>
      <c r="M261" t="s">
        <v>41</v>
      </c>
      <c r="N261" t="s">
        <v>41</v>
      </c>
      <c r="O261" t="s">
        <v>41</v>
      </c>
      <c r="W261">
        <v>6.1</v>
      </c>
      <c r="X261">
        <v>6.1</v>
      </c>
    </row>
    <row r="262" spans="1:24" x14ac:dyDescent="0.3">
      <c r="A262">
        <v>261</v>
      </c>
      <c r="B262" t="s">
        <v>206</v>
      </c>
      <c r="C262" t="s">
        <v>66</v>
      </c>
      <c r="D262" t="s">
        <v>30</v>
      </c>
      <c r="E262">
        <v>1.6</v>
      </c>
      <c r="F262">
        <v>2</v>
      </c>
      <c r="G262">
        <v>14.3</v>
      </c>
      <c r="H262">
        <v>5.7</v>
      </c>
      <c r="I262">
        <v>11.5</v>
      </c>
      <c r="J262">
        <v>3</v>
      </c>
      <c r="K262">
        <v>10.7</v>
      </c>
      <c r="L262">
        <v>13.2</v>
      </c>
      <c r="M262">
        <v>0.7</v>
      </c>
      <c r="N262">
        <v>1.8</v>
      </c>
      <c r="O262">
        <v>1.7</v>
      </c>
      <c r="W262">
        <v>6</v>
      </c>
      <c r="X262">
        <v>66.2</v>
      </c>
    </row>
    <row r="263" spans="1:24" x14ac:dyDescent="0.3">
      <c r="A263">
        <v>261</v>
      </c>
      <c r="B263" t="s">
        <v>587</v>
      </c>
      <c r="C263" t="s">
        <v>551</v>
      </c>
      <c r="D263" t="s">
        <v>57</v>
      </c>
      <c r="E263">
        <v>5</v>
      </c>
      <c r="F263">
        <v>3</v>
      </c>
      <c r="G263">
        <v>13</v>
      </c>
      <c r="H263">
        <v>7</v>
      </c>
      <c r="I263">
        <v>4</v>
      </c>
      <c r="J263">
        <v>9</v>
      </c>
      <c r="K263">
        <v>1</v>
      </c>
      <c r="L263">
        <v>2</v>
      </c>
      <c r="M263">
        <v>6</v>
      </c>
      <c r="N263">
        <v>10</v>
      </c>
      <c r="O263" t="s">
        <v>20</v>
      </c>
      <c r="W263">
        <v>6</v>
      </c>
      <c r="X263">
        <v>60</v>
      </c>
    </row>
    <row r="264" spans="1:24" x14ac:dyDescent="0.3">
      <c r="A264">
        <v>261</v>
      </c>
      <c r="B264" t="s">
        <v>265</v>
      </c>
      <c r="C264" t="s">
        <v>66</v>
      </c>
      <c r="D264" t="s">
        <v>87</v>
      </c>
      <c r="E264">
        <v>6.7</v>
      </c>
      <c r="F264">
        <v>0</v>
      </c>
      <c r="G264">
        <v>2.2999999999999998</v>
      </c>
      <c r="H264">
        <v>8</v>
      </c>
      <c r="I264">
        <v>4.9000000000000004</v>
      </c>
      <c r="J264" t="s">
        <v>20</v>
      </c>
      <c r="K264">
        <v>10.6</v>
      </c>
      <c r="L264">
        <v>5.3</v>
      </c>
      <c r="M264">
        <v>0</v>
      </c>
      <c r="N264">
        <v>3.8</v>
      </c>
      <c r="O264">
        <v>18.3</v>
      </c>
      <c r="W264">
        <v>6</v>
      </c>
      <c r="X264">
        <v>59.9</v>
      </c>
    </row>
    <row r="265" spans="1:24" x14ac:dyDescent="0.3">
      <c r="A265">
        <v>264</v>
      </c>
      <c r="B265" t="s">
        <v>262</v>
      </c>
      <c r="C265" t="s">
        <v>66</v>
      </c>
      <c r="D265" t="s">
        <v>8</v>
      </c>
      <c r="E265">
        <v>10.6</v>
      </c>
      <c r="F265">
        <v>0</v>
      </c>
      <c r="G265">
        <v>0</v>
      </c>
      <c r="H265">
        <v>3.3</v>
      </c>
      <c r="I265">
        <v>8.1</v>
      </c>
      <c r="J265">
        <v>7.8</v>
      </c>
      <c r="K265">
        <v>4.8</v>
      </c>
      <c r="L265">
        <v>7.8</v>
      </c>
      <c r="M265">
        <v>6.1</v>
      </c>
      <c r="N265">
        <v>4.2</v>
      </c>
      <c r="O265">
        <v>12</v>
      </c>
      <c r="W265">
        <v>5.9</v>
      </c>
      <c r="X265">
        <v>64.7</v>
      </c>
    </row>
    <row r="266" spans="1:24" x14ac:dyDescent="0.3">
      <c r="A266">
        <v>264</v>
      </c>
      <c r="B266" t="s">
        <v>182</v>
      </c>
      <c r="C266" t="s">
        <v>14</v>
      </c>
      <c r="D266" t="s">
        <v>44</v>
      </c>
      <c r="E266">
        <v>0</v>
      </c>
      <c r="F266">
        <v>11.6</v>
      </c>
      <c r="G266">
        <v>0</v>
      </c>
      <c r="H266">
        <v>24.8</v>
      </c>
      <c r="I266">
        <v>4</v>
      </c>
      <c r="J266">
        <v>1.9</v>
      </c>
      <c r="K266">
        <v>13.8</v>
      </c>
      <c r="L266">
        <v>3.1</v>
      </c>
      <c r="M266">
        <v>0</v>
      </c>
      <c r="N266" t="s">
        <v>20</v>
      </c>
      <c r="O266">
        <v>0</v>
      </c>
      <c r="W266">
        <v>5.9</v>
      </c>
      <c r="X266">
        <v>59.2</v>
      </c>
    </row>
    <row r="267" spans="1:24" x14ac:dyDescent="0.3">
      <c r="A267">
        <v>264</v>
      </c>
      <c r="B267" t="s">
        <v>357</v>
      </c>
      <c r="C267" t="s">
        <v>66</v>
      </c>
      <c r="D267" t="s">
        <v>34</v>
      </c>
      <c r="E267">
        <v>4.7</v>
      </c>
      <c r="F267">
        <v>0</v>
      </c>
      <c r="G267">
        <v>0</v>
      </c>
      <c r="H267">
        <v>9</v>
      </c>
      <c r="I267">
        <v>0</v>
      </c>
      <c r="J267" t="s">
        <v>20</v>
      </c>
      <c r="K267">
        <v>1.5</v>
      </c>
      <c r="L267">
        <v>11</v>
      </c>
      <c r="M267">
        <v>16.8</v>
      </c>
      <c r="N267">
        <v>9.1999999999999993</v>
      </c>
      <c r="O267">
        <v>6.4</v>
      </c>
      <c r="W267">
        <v>5.9</v>
      </c>
      <c r="X267">
        <v>58.6</v>
      </c>
    </row>
    <row r="268" spans="1:24" x14ac:dyDescent="0.3">
      <c r="A268">
        <v>267</v>
      </c>
      <c r="B268" t="s">
        <v>209</v>
      </c>
      <c r="C268" t="s">
        <v>102</v>
      </c>
      <c r="D268" t="s">
        <v>111</v>
      </c>
      <c r="E268">
        <v>2</v>
      </c>
      <c r="F268">
        <v>10</v>
      </c>
      <c r="G268">
        <v>6</v>
      </c>
      <c r="H268">
        <v>11</v>
      </c>
      <c r="I268">
        <v>6</v>
      </c>
      <c r="J268">
        <v>10</v>
      </c>
      <c r="K268">
        <v>3</v>
      </c>
      <c r="L268">
        <v>3</v>
      </c>
      <c r="M268">
        <v>6</v>
      </c>
      <c r="N268" t="s">
        <v>20</v>
      </c>
      <c r="O268">
        <v>1</v>
      </c>
      <c r="W268">
        <v>5.8</v>
      </c>
      <c r="X268">
        <v>58</v>
      </c>
    </row>
    <row r="269" spans="1:24" x14ac:dyDescent="0.3">
      <c r="A269">
        <v>267</v>
      </c>
      <c r="B269" t="s">
        <v>279</v>
      </c>
      <c r="C269" t="s">
        <v>14</v>
      </c>
      <c r="D269" t="s">
        <v>4</v>
      </c>
      <c r="E269" t="s">
        <v>41</v>
      </c>
      <c r="F269" t="s">
        <v>41</v>
      </c>
      <c r="G269">
        <v>0</v>
      </c>
      <c r="H269">
        <v>8.1</v>
      </c>
      <c r="I269">
        <v>7.4</v>
      </c>
      <c r="J269">
        <v>8.4</v>
      </c>
      <c r="K269">
        <v>4.5</v>
      </c>
      <c r="L269">
        <v>4.8</v>
      </c>
      <c r="M269">
        <v>10.9</v>
      </c>
      <c r="N269">
        <v>2</v>
      </c>
      <c r="O269" t="s">
        <v>20</v>
      </c>
      <c r="W269">
        <v>5.8</v>
      </c>
      <c r="X269">
        <v>46.1</v>
      </c>
    </row>
    <row r="270" spans="1:24" x14ac:dyDescent="0.3">
      <c r="A270">
        <v>269</v>
      </c>
      <c r="B270" t="s">
        <v>263</v>
      </c>
      <c r="C270" t="s">
        <v>66</v>
      </c>
      <c r="D270" t="s">
        <v>57</v>
      </c>
      <c r="E270">
        <v>1.4</v>
      </c>
      <c r="F270">
        <v>2.8</v>
      </c>
      <c r="G270">
        <v>0</v>
      </c>
      <c r="H270">
        <v>3.6</v>
      </c>
      <c r="I270">
        <v>4.3</v>
      </c>
      <c r="J270">
        <v>9.9</v>
      </c>
      <c r="K270">
        <v>12.1</v>
      </c>
      <c r="L270">
        <v>1.7</v>
      </c>
      <c r="M270">
        <v>12.7</v>
      </c>
      <c r="N270">
        <v>8.8000000000000007</v>
      </c>
      <c r="O270" t="s">
        <v>20</v>
      </c>
      <c r="W270">
        <v>5.7</v>
      </c>
      <c r="X270">
        <v>57.3</v>
      </c>
    </row>
    <row r="271" spans="1:24" x14ac:dyDescent="0.3">
      <c r="A271">
        <v>269</v>
      </c>
      <c r="B271" t="s">
        <v>226</v>
      </c>
      <c r="C271" t="s">
        <v>102</v>
      </c>
      <c r="D271" t="s">
        <v>87</v>
      </c>
      <c r="E271">
        <v>4</v>
      </c>
      <c r="F271">
        <v>11</v>
      </c>
      <c r="G271">
        <v>5</v>
      </c>
      <c r="H271">
        <v>6</v>
      </c>
      <c r="I271">
        <v>7</v>
      </c>
      <c r="J271" t="s">
        <v>20</v>
      </c>
      <c r="K271">
        <v>8</v>
      </c>
      <c r="L271">
        <v>8</v>
      </c>
      <c r="M271">
        <v>2</v>
      </c>
      <c r="N271">
        <v>5</v>
      </c>
      <c r="O271">
        <v>1</v>
      </c>
      <c r="W271">
        <v>5.7</v>
      </c>
      <c r="X271">
        <v>57</v>
      </c>
    </row>
    <row r="272" spans="1:24" x14ac:dyDescent="0.3">
      <c r="A272">
        <v>269</v>
      </c>
      <c r="B272" t="s">
        <v>414</v>
      </c>
      <c r="C272" t="s">
        <v>14</v>
      </c>
      <c r="D272" t="s">
        <v>111</v>
      </c>
      <c r="E272" t="s">
        <v>41</v>
      </c>
      <c r="F272">
        <v>5.7</v>
      </c>
      <c r="G272" t="s">
        <v>41</v>
      </c>
      <c r="H272" t="s">
        <v>41</v>
      </c>
      <c r="I272" t="s">
        <v>41</v>
      </c>
      <c r="J272" t="s">
        <v>41</v>
      </c>
      <c r="K272" t="s">
        <v>41</v>
      </c>
      <c r="L272" t="s">
        <v>41</v>
      </c>
      <c r="M272" t="s">
        <v>41</v>
      </c>
      <c r="N272" t="s">
        <v>20</v>
      </c>
      <c r="O272" t="s">
        <v>41</v>
      </c>
      <c r="W272">
        <v>5.7</v>
      </c>
      <c r="X272">
        <v>5.7</v>
      </c>
    </row>
    <row r="273" spans="1:24" x14ac:dyDescent="0.3">
      <c r="A273">
        <v>272</v>
      </c>
      <c r="B273" t="s">
        <v>219</v>
      </c>
      <c r="C273" t="s">
        <v>102</v>
      </c>
      <c r="D273" t="s">
        <v>30</v>
      </c>
      <c r="E273">
        <v>2</v>
      </c>
      <c r="F273">
        <v>11</v>
      </c>
      <c r="G273">
        <v>16</v>
      </c>
      <c r="H273">
        <v>6</v>
      </c>
      <c r="I273">
        <v>9</v>
      </c>
      <c r="J273">
        <v>2</v>
      </c>
      <c r="K273">
        <v>-3</v>
      </c>
      <c r="L273">
        <v>2</v>
      </c>
      <c r="M273">
        <v>14</v>
      </c>
      <c r="N273">
        <v>0</v>
      </c>
      <c r="O273">
        <v>3</v>
      </c>
      <c r="W273">
        <v>5.6</v>
      </c>
      <c r="X273">
        <v>62</v>
      </c>
    </row>
    <row r="274" spans="1:24" x14ac:dyDescent="0.3">
      <c r="A274">
        <v>273</v>
      </c>
      <c r="B274" t="s">
        <v>248</v>
      </c>
      <c r="C274" t="s">
        <v>102</v>
      </c>
      <c r="D274" t="s">
        <v>2</v>
      </c>
      <c r="E274">
        <v>4</v>
      </c>
      <c r="F274">
        <v>7</v>
      </c>
      <c r="G274">
        <v>5</v>
      </c>
      <c r="H274">
        <v>9</v>
      </c>
      <c r="I274">
        <v>1</v>
      </c>
      <c r="J274">
        <v>5</v>
      </c>
      <c r="K274">
        <v>6</v>
      </c>
      <c r="L274">
        <v>3</v>
      </c>
      <c r="M274">
        <v>10</v>
      </c>
      <c r="N274">
        <v>4</v>
      </c>
      <c r="O274">
        <v>7</v>
      </c>
      <c r="W274">
        <v>5.5</v>
      </c>
      <c r="X274">
        <v>61</v>
      </c>
    </row>
    <row r="275" spans="1:24" x14ac:dyDescent="0.3">
      <c r="A275">
        <v>273</v>
      </c>
      <c r="B275" t="s">
        <v>231</v>
      </c>
      <c r="C275" t="s">
        <v>6</v>
      </c>
      <c r="D275" t="s">
        <v>54</v>
      </c>
      <c r="E275">
        <v>5.8</v>
      </c>
      <c r="F275">
        <v>0.6</v>
      </c>
      <c r="G275">
        <v>8.4</v>
      </c>
      <c r="H275">
        <v>5.6</v>
      </c>
      <c r="I275">
        <v>11.5</v>
      </c>
      <c r="J275">
        <v>4.5</v>
      </c>
      <c r="K275">
        <v>3.5</v>
      </c>
      <c r="L275">
        <v>12.6</v>
      </c>
      <c r="M275">
        <v>5</v>
      </c>
      <c r="N275">
        <v>1.2</v>
      </c>
      <c r="O275">
        <v>1.9</v>
      </c>
      <c r="W275">
        <v>5.5</v>
      </c>
      <c r="X275">
        <v>60.6</v>
      </c>
    </row>
    <row r="276" spans="1:24" x14ac:dyDescent="0.3">
      <c r="A276">
        <v>273</v>
      </c>
      <c r="B276" t="s">
        <v>224</v>
      </c>
      <c r="C276" t="s">
        <v>102</v>
      </c>
      <c r="D276" t="s">
        <v>4</v>
      </c>
      <c r="E276">
        <v>3</v>
      </c>
      <c r="F276">
        <v>5</v>
      </c>
      <c r="G276">
        <v>2</v>
      </c>
      <c r="H276">
        <v>11</v>
      </c>
      <c r="I276">
        <v>4</v>
      </c>
      <c r="J276">
        <v>17</v>
      </c>
      <c r="K276">
        <v>0</v>
      </c>
      <c r="L276">
        <v>3</v>
      </c>
      <c r="M276">
        <v>5</v>
      </c>
      <c r="N276">
        <v>5</v>
      </c>
      <c r="O276" t="s">
        <v>20</v>
      </c>
      <c r="W276">
        <v>5.5</v>
      </c>
      <c r="X276">
        <v>55</v>
      </c>
    </row>
    <row r="277" spans="1:24" x14ac:dyDescent="0.3">
      <c r="A277">
        <v>273</v>
      </c>
      <c r="B277" t="s">
        <v>401</v>
      </c>
      <c r="C277" t="s">
        <v>14</v>
      </c>
      <c r="D277" t="s">
        <v>135</v>
      </c>
      <c r="E277" t="s">
        <v>41</v>
      </c>
      <c r="F277" t="s">
        <v>41</v>
      </c>
      <c r="G277" t="s">
        <v>41</v>
      </c>
      <c r="H277" t="s">
        <v>41</v>
      </c>
      <c r="I277">
        <v>1.6</v>
      </c>
      <c r="J277">
        <v>2.9</v>
      </c>
      <c r="K277">
        <v>2.4</v>
      </c>
      <c r="L277">
        <v>0</v>
      </c>
      <c r="M277">
        <v>8.1</v>
      </c>
      <c r="N277" t="s">
        <v>41</v>
      </c>
      <c r="O277">
        <v>18</v>
      </c>
      <c r="W277">
        <v>5.5</v>
      </c>
      <c r="X277">
        <v>33</v>
      </c>
    </row>
    <row r="278" spans="1:24" x14ac:dyDescent="0.3">
      <c r="A278">
        <v>277</v>
      </c>
      <c r="B278" t="s">
        <v>227</v>
      </c>
      <c r="C278" t="s">
        <v>102</v>
      </c>
      <c r="D278" t="s">
        <v>10</v>
      </c>
      <c r="E278">
        <v>-3</v>
      </c>
      <c r="F278">
        <v>4</v>
      </c>
      <c r="G278">
        <v>1</v>
      </c>
      <c r="H278">
        <v>7</v>
      </c>
      <c r="I278">
        <v>13</v>
      </c>
      <c r="J278">
        <v>3</v>
      </c>
      <c r="K278">
        <v>16</v>
      </c>
      <c r="L278">
        <v>6</v>
      </c>
      <c r="M278">
        <v>4</v>
      </c>
      <c r="N278">
        <v>6</v>
      </c>
      <c r="O278">
        <v>2</v>
      </c>
      <c r="W278">
        <v>5.4</v>
      </c>
      <c r="X278">
        <v>59</v>
      </c>
    </row>
    <row r="279" spans="1:24" x14ac:dyDescent="0.3">
      <c r="A279">
        <v>277</v>
      </c>
      <c r="B279" t="s">
        <v>218</v>
      </c>
      <c r="C279" t="s">
        <v>6</v>
      </c>
      <c r="D279" t="s">
        <v>30</v>
      </c>
      <c r="E279">
        <v>2.7</v>
      </c>
      <c r="F279">
        <v>19.600000000000001</v>
      </c>
      <c r="G279">
        <v>9.8000000000000007</v>
      </c>
      <c r="H279">
        <v>5.6</v>
      </c>
      <c r="I279">
        <v>3.8</v>
      </c>
      <c r="J279">
        <v>0.8</v>
      </c>
      <c r="K279">
        <v>1.6</v>
      </c>
      <c r="L279">
        <v>9.1999999999999993</v>
      </c>
      <c r="M279">
        <v>0.9</v>
      </c>
      <c r="N279">
        <v>4.4000000000000004</v>
      </c>
      <c r="O279">
        <v>0.6</v>
      </c>
      <c r="W279">
        <v>5.4</v>
      </c>
      <c r="X279">
        <v>59</v>
      </c>
    </row>
    <row r="280" spans="1:24" x14ac:dyDescent="0.3">
      <c r="A280">
        <v>277</v>
      </c>
      <c r="B280" t="s">
        <v>264</v>
      </c>
      <c r="C280" t="s">
        <v>14</v>
      </c>
      <c r="D280" t="s">
        <v>38</v>
      </c>
      <c r="E280">
        <v>1.2</v>
      </c>
      <c r="F280">
        <v>5.7</v>
      </c>
      <c r="G280">
        <v>0</v>
      </c>
      <c r="H280">
        <v>1.9</v>
      </c>
      <c r="I280" t="s">
        <v>20</v>
      </c>
      <c r="J280">
        <v>11.3</v>
      </c>
      <c r="K280">
        <v>12.9</v>
      </c>
      <c r="L280">
        <v>15.4</v>
      </c>
      <c r="M280">
        <v>1</v>
      </c>
      <c r="N280">
        <v>0</v>
      </c>
      <c r="O280">
        <v>5</v>
      </c>
      <c r="W280">
        <v>5.4</v>
      </c>
      <c r="X280">
        <v>54.4</v>
      </c>
    </row>
    <row r="281" spans="1:24" x14ac:dyDescent="0.3">
      <c r="A281">
        <v>277</v>
      </c>
      <c r="B281" t="s">
        <v>199</v>
      </c>
      <c r="C281" t="s">
        <v>14</v>
      </c>
      <c r="D281" t="s">
        <v>52</v>
      </c>
      <c r="E281">
        <v>9.1999999999999993</v>
      </c>
      <c r="F281">
        <v>7.3</v>
      </c>
      <c r="G281">
        <v>3.8</v>
      </c>
      <c r="H281">
        <v>0.8</v>
      </c>
      <c r="I281">
        <v>4.8</v>
      </c>
      <c r="J281">
        <v>21.5</v>
      </c>
      <c r="K281">
        <v>2.2999999999999998</v>
      </c>
      <c r="L281">
        <v>0</v>
      </c>
      <c r="M281" t="s">
        <v>41</v>
      </c>
      <c r="N281">
        <v>2.9</v>
      </c>
      <c r="O281">
        <v>1.3</v>
      </c>
      <c r="W281">
        <v>5.4</v>
      </c>
      <c r="X281">
        <v>53.9</v>
      </c>
    </row>
    <row r="282" spans="1:24" x14ac:dyDescent="0.3">
      <c r="A282">
        <v>277</v>
      </c>
      <c r="B282" t="s">
        <v>431</v>
      </c>
      <c r="C282" t="s">
        <v>14</v>
      </c>
      <c r="D282" t="s">
        <v>8</v>
      </c>
      <c r="E282">
        <v>2.9</v>
      </c>
      <c r="F282">
        <v>0</v>
      </c>
      <c r="G282">
        <v>1.7</v>
      </c>
      <c r="H282">
        <v>0</v>
      </c>
      <c r="I282">
        <v>0</v>
      </c>
      <c r="J282">
        <v>0</v>
      </c>
      <c r="K282" t="s">
        <v>41</v>
      </c>
      <c r="L282" t="s">
        <v>41</v>
      </c>
      <c r="M282">
        <v>1.5</v>
      </c>
      <c r="N282">
        <v>25.9</v>
      </c>
      <c r="O282">
        <v>16.7</v>
      </c>
      <c r="W282">
        <v>5.4</v>
      </c>
      <c r="X282">
        <v>48.7</v>
      </c>
    </row>
    <row r="283" spans="1:24" x14ac:dyDescent="0.3">
      <c r="A283">
        <v>282</v>
      </c>
      <c r="B283" t="s">
        <v>286</v>
      </c>
      <c r="C283" t="s">
        <v>14</v>
      </c>
      <c r="D283" t="s">
        <v>12</v>
      </c>
      <c r="E283">
        <v>10.5</v>
      </c>
      <c r="F283">
        <v>0</v>
      </c>
      <c r="G283">
        <v>2.6</v>
      </c>
      <c r="H283">
        <v>1.5</v>
      </c>
      <c r="I283">
        <v>4.7</v>
      </c>
      <c r="J283">
        <v>7.8</v>
      </c>
      <c r="K283">
        <v>0</v>
      </c>
      <c r="L283">
        <v>0</v>
      </c>
      <c r="M283">
        <v>14</v>
      </c>
      <c r="N283">
        <v>12.6</v>
      </c>
      <c r="O283">
        <v>4.7</v>
      </c>
      <c r="W283">
        <v>5.3</v>
      </c>
      <c r="X283">
        <v>58.4</v>
      </c>
    </row>
    <row r="284" spans="1:24" x14ac:dyDescent="0.3">
      <c r="A284">
        <v>282</v>
      </c>
      <c r="B284" t="s">
        <v>228</v>
      </c>
      <c r="C284" t="s">
        <v>66</v>
      </c>
      <c r="D284" t="s">
        <v>32</v>
      </c>
      <c r="E284">
        <v>8.6999999999999993</v>
      </c>
      <c r="F284">
        <v>2.2000000000000002</v>
      </c>
      <c r="G284">
        <v>5.0999999999999996</v>
      </c>
      <c r="H284">
        <v>7.3</v>
      </c>
      <c r="I284">
        <v>12.2</v>
      </c>
      <c r="J284" t="s">
        <v>20</v>
      </c>
      <c r="K284">
        <v>5.2</v>
      </c>
      <c r="L284">
        <v>3.7</v>
      </c>
      <c r="M284">
        <v>0</v>
      </c>
      <c r="N284">
        <v>0</v>
      </c>
      <c r="O284">
        <v>8.9</v>
      </c>
      <c r="W284">
        <v>5.3</v>
      </c>
      <c r="X284">
        <v>53.3</v>
      </c>
    </row>
    <row r="285" spans="1:24" x14ac:dyDescent="0.3">
      <c r="A285">
        <v>282</v>
      </c>
      <c r="B285" t="s">
        <v>234</v>
      </c>
      <c r="C285" t="s">
        <v>6</v>
      </c>
      <c r="D285" t="s">
        <v>44</v>
      </c>
      <c r="E285">
        <v>6.8</v>
      </c>
      <c r="F285">
        <v>0.9</v>
      </c>
      <c r="G285">
        <v>16.5</v>
      </c>
      <c r="H285">
        <v>2.7</v>
      </c>
      <c r="I285">
        <v>2.5</v>
      </c>
      <c r="J285">
        <v>8.3000000000000007</v>
      </c>
      <c r="K285">
        <v>1.1000000000000001</v>
      </c>
      <c r="L285">
        <v>2.2999999999999998</v>
      </c>
      <c r="M285">
        <v>9.9</v>
      </c>
      <c r="N285" t="s">
        <v>20</v>
      </c>
      <c r="O285">
        <v>1.7</v>
      </c>
      <c r="W285">
        <v>5.3</v>
      </c>
      <c r="X285">
        <v>52.7</v>
      </c>
    </row>
    <row r="286" spans="1:24" x14ac:dyDescent="0.3">
      <c r="A286">
        <v>285</v>
      </c>
      <c r="B286" t="s">
        <v>272</v>
      </c>
      <c r="C286" t="s">
        <v>14</v>
      </c>
      <c r="D286" t="s">
        <v>54</v>
      </c>
      <c r="E286">
        <v>0</v>
      </c>
      <c r="F286">
        <v>9</v>
      </c>
      <c r="G286">
        <v>9.6999999999999993</v>
      </c>
      <c r="H286">
        <v>0</v>
      </c>
      <c r="I286">
        <v>6.8</v>
      </c>
      <c r="J286">
        <v>1.8</v>
      </c>
      <c r="K286">
        <v>3.2</v>
      </c>
      <c r="L286">
        <v>4.2</v>
      </c>
      <c r="M286">
        <v>3.1</v>
      </c>
      <c r="N286">
        <v>4.3</v>
      </c>
      <c r="O286">
        <v>15.2</v>
      </c>
      <c r="W286">
        <v>5.2</v>
      </c>
      <c r="X286">
        <v>57.3</v>
      </c>
    </row>
    <row r="287" spans="1:24" x14ac:dyDescent="0.3">
      <c r="A287">
        <v>285</v>
      </c>
      <c r="B287" t="s">
        <v>301</v>
      </c>
      <c r="C287" t="s">
        <v>6</v>
      </c>
      <c r="D287" t="s">
        <v>87</v>
      </c>
      <c r="E287">
        <v>2</v>
      </c>
      <c r="F287">
        <v>1.3</v>
      </c>
      <c r="G287">
        <v>7</v>
      </c>
      <c r="H287">
        <v>7.4</v>
      </c>
      <c r="I287">
        <v>3.4</v>
      </c>
      <c r="J287" t="s">
        <v>20</v>
      </c>
      <c r="K287">
        <v>3.8</v>
      </c>
      <c r="L287">
        <v>5</v>
      </c>
      <c r="M287">
        <v>13.5</v>
      </c>
      <c r="N287">
        <v>5.7</v>
      </c>
      <c r="O287">
        <v>2.8</v>
      </c>
      <c r="W287">
        <v>5.2</v>
      </c>
      <c r="X287">
        <v>51.9</v>
      </c>
    </row>
    <row r="288" spans="1:24" x14ac:dyDescent="0.3">
      <c r="A288">
        <v>285</v>
      </c>
      <c r="B288" t="s">
        <v>532</v>
      </c>
      <c r="C288" t="s">
        <v>1</v>
      </c>
      <c r="D288" t="s">
        <v>67</v>
      </c>
      <c r="E288" t="s">
        <v>41</v>
      </c>
      <c r="F288" t="s">
        <v>41</v>
      </c>
      <c r="G288" t="s">
        <v>41</v>
      </c>
      <c r="H288" t="s">
        <v>41</v>
      </c>
      <c r="I288" t="s">
        <v>41</v>
      </c>
      <c r="J288" t="s">
        <v>41</v>
      </c>
      <c r="K288" t="s">
        <v>41</v>
      </c>
      <c r="L288" t="s">
        <v>41</v>
      </c>
      <c r="M288">
        <v>5.2</v>
      </c>
      <c r="N288" t="s">
        <v>20</v>
      </c>
      <c r="O288" t="s">
        <v>41</v>
      </c>
      <c r="W288">
        <v>5.2</v>
      </c>
      <c r="X288">
        <v>5.2</v>
      </c>
    </row>
    <row r="289" spans="1:24" x14ac:dyDescent="0.3">
      <c r="A289">
        <v>288</v>
      </c>
      <c r="B289" t="s">
        <v>317</v>
      </c>
      <c r="C289" t="s">
        <v>66</v>
      </c>
      <c r="D289" t="s">
        <v>74</v>
      </c>
      <c r="E289">
        <v>2.8</v>
      </c>
      <c r="F289">
        <v>0</v>
      </c>
      <c r="G289">
        <v>2.2999999999999998</v>
      </c>
      <c r="H289">
        <v>1.6</v>
      </c>
      <c r="I289">
        <v>9.8000000000000007</v>
      </c>
      <c r="J289">
        <v>6</v>
      </c>
      <c r="K289">
        <v>0</v>
      </c>
      <c r="L289">
        <v>6.5</v>
      </c>
      <c r="M289">
        <v>14.1</v>
      </c>
      <c r="N289">
        <v>7.7</v>
      </c>
      <c r="O289" t="s">
        <v>20</v>
      </c>
      <c r="W289">
        <v>5.0999999999999996</v>
      </c>
      <c r="X289">
        <v>50.8</v>
      </c>
    </row>
    <row r="290" spans="1:24" x14ac:dyDescent="0.3">
      <c r="A290">
        <v>288</v>
      </c>
      <c r="B290" t="s">
        <v>244</v>
      </c>
      <c r="C290" t="s">
        <v>6</v>
      </c>
      <c r="D290" t="s">
        <v>57</v>
      </c>
      <c r="E290">
        <v>2.2000000000000002</v>
      </c>
      <c r="F290">
        <v>5.5</v>
      </c>
      <c r="G290">
        <v>11</v>
      </c>
      <c r="H290">
        <v>7.6</v>
      </c>
      <c r="I290">
        <v>5.3</v>
      </c>
      <c r="J290">
        <v>2.2999999999999998</v>
      </c>
      <c r="K290">
        <v>3.8</v>
      </c>
      <c r="L290">
        <v>11.5</v>
      </c>
      <c r="M290">
        <v>1</v>
      </c>
      <c r="N290">
        <v>0.5</v>
      </c>
      <c r="O290" t="s">
        <v>20</v>
      </c>
      <c r="W290">
        <v>5.0999999999999996</v>
      </c>
      <c r="X290">
        <v>50.7</v>
      </c>
    </row>
    <row r="291" spans="1:24" x14ac:dyDescent="0.3">
      <c r="A291">
        <v>288</v>
      </c>
      <c r="B291" t="s">
        <v>589</v>
      </c>
      <c r="C291" t="s">
        <v>551</v>
      </c>
      <c r="D291" t="s">
        <v>30</v>
      </c>
      <c r="E291">
        <v>1</v>
      </c>
      <c r="F291">
        <v>6</v>
      </c>
      <c r="G291">
        <v>6</v>
      </c>
      <c r="H291">
        <v>10</v>
      </c>
      <c r="I291">
        <v>5</v>
      </c>
      <c r="J291">
        <v>8</v>
      </c>
      <c r="K291">
        <v>1</v>
      </c>
      <c r="L291">
        <v>4</v>
      </c>
      <c r="M291" t="s">
        <v>41</v>
      </c>
      <c r="N291" t="s">
        <v>41</v>
      </c>
      <c r="O291" t="s">
        <v>41</v>
      </c>
      <c r="W291">
        <v>5.0999999999999996</v>
      </c>
      <c r="X291">
        <v>41</v>
      </c>
    </row>
    <row r="292" spans="1:24" x14ac:dyDescent="0.3">
      <c r="A292">
        <v>291</v>
      </c>
      <c r="B292" t="s">
        <v>213</v>
      </c>
      <c r="C292" t="s">
        <v>6</v>
      </c>
      <c r="D292" t="s">
        <v>135</v>
      </c>
      <c r="E292">
        <v>1.8</v>
      </c>
      <c r="F292">
        <v>11.3</v>
      </c>
      <c r="G292">
        <v>6.7</v>
      </c>
      <c r="H292">
        <v>10.9</v>
      </c>
      <c r="I292">
        <v>6.6</v>
      </c>
      <c r="J292">
        <v>7.3</v>
      </c>
      <c r="K292">
        <v>2.2999999999999998</v>
      </c>
      <c r="L292">
        <v>0.7</v>
      </c>
      <c r="M292">
        <v>2.1</v>
      </c>
      <c r="N292">
        <v>2.6</v>
      </c>
      <c r="O292">
        <v>3</v>
      </c>
      <c r="W292">
        <v>5</v>
      </c>
      <c r="X292">
        <v>55.3</v>
      </c>
    </row>
    <row r="293" spans="1:24" x14ac:dyDescent="0.3">
      <c r="A293">
        <v>291</v>
      </c>
      <c r="B293" t="s">
        <v>239</v>
      </c>
      <c r="C293" t="s">
        <v>66</v>
      </c>
      <c r="D293" t="s">
        <v>52</v>
      </c>
      <c r="E293">
        <v>0</v>
      </c>
      <c r="F293">
        <v>9.5</v>
      </c>
      <c r="G293">
        <v>9.1999999999999993</v>
      </c>
      <c r="H293">
        <v>4.9000000000000004</v>
      </c>
      <c r="I293">
        <v>12.4</v>
      </c>
      <c r="J293">
        <v>2.1</v>
      </c>
      <c r="K293">
        <v>0</v>
      </c>
      <c r="L293">
        <v>10.9</v>
      </c>
      <c r="M293">
        <v>0</v>
      </c>
      <c r="N293">
        <v>4.5</v>
      </c>
      <c r="O293">
        <v>1.6</v>
      </c>
      <c r="W293">
        <v>5</v>
      </c>
      <c r="X293">
        <v>55.1</v>
      </c>
    </row>
    <row r="294" spans="1:24" x14ac:dyDescent="0.3">
      <c r="A294">
        <v>291</v>
      </c>
      <c r="B294" t="s">
        <v>242</v>
      </c>
      <c r="C294" t="s">
        <v>66</v>
      </c>
      <c r="D294" t="s">
        <v>8</v>
      </c>
      <c r="E294">
        <v>14.3</v>
      </c>
      <c r="F294">
        <v>0</v>
      </c>
      <c r="G294">
        <v>1.2</v>
      </c>
      <c r="H294">
        <v>0</v>
      </c>
      <c r="I294">
        <v>9.3000000000000007</v>
      </c>
      <c r="J294">
        <v>7.4</v>
      </c>
      <c r="K294">
        <v>5.8</v>
      </c>
      <c r="L294">
        <v>0</v>
      </c>
      <c r="M294">
        <v>8.6999999999999993</v>
      </c>
      <c r="N294">
        <v>0</v>
      </c>
      <c r="O294">
        <v>8</v>
      </c>
      <c r="W294">
        <v>5</v>
      </c>
      <c r="X294">
        <v>54.7</v>
      </c>
    </row>
    <row r="295" spans="1:24" x14ac:dyDescent="0.3">
      <c r="A295">
        <v>291</v>
      </c>
      <c r="B295" t="s">
        <v>333</v>
      </c>
      <c r="C295" t="s">
        <v>14</v>
      </c>
      <c r="D295" t="s">
        <v>4</v>
      </c>
      <c r="E295">
        <v>10.199999999999999</v>
      </c>
      <c r="F295">
        <v>3.1</v>
      </c>
      <c r="G295">
        <v>1.6</v>
      </c>
      <c r="H295" t="s">
        <v>41</v>
      </c>
      <c r="I295" t="s">
        <v>41</v>
      </c>
      <c r="J295">
        <v>0</v>
      </c>
      <c r="K295">
        <v>5.6</v>
      </c>
      <c r="L295">
        <v>9.1999999999999993</v>
      </c>
      <c r="M295" t="s">
        <v>41</v>
      </c>
      <c r="N295" t="s">
        <v>41</v>
      </c>
      <c r="O295" t="s">
        <v>20</v>
      </c>
      <c r="W295">
        <v>5</v>
      </c>
      <c r="X295">
        <v>29.7</v>
      </c>
    </row>
    <row r="296" spans="1:24" x14ac:dyDescent="0.3">
      <c r="A296">
        <v>295</v>
      </c>
      <c r="B296" t="s">
        <v>384</v>
      </c>
      <c r="C296" t="s">
        <v>14</v>
      </c>
      <c r="D296" t="s">
        <v>67</v>
      </c>
      <c r="E296" t="s">
        <v>41</v>
      </c>
      <c r="F296" t="s">
        <v>41</v>
      </c>
      <c r="G296" t="s">
        <v>41</v>
      </c>
      <c r="H296" t="s">
        <v>41</v>
      </c>
      <c r="I296" t="s">
        <v>41</v>
      </c>
      <c r="J296">
        <v>9.8000000000000007</v>
      </c>
      <c r="K296">
        <v>0</v>
      </c>
      <c r="L296" t="s">
        <v>41</v>
      </c>
      <c r="M296" t="s">
        <v>41</v>
      </c>
      <c r="N296" t="s">
        <v>20</v>
      </c>
      <c r="O296" t="s">
        <v>41</v>
      </c>
      <c r="W296">
        <v>4.9000000000000004</v>
      </c>
      <c r="X296">
        <v>9.8000000000000007</v>
      </c>
    </row>
    <row r="297" spans="1:24" x14ac:dyDescent="0.3">
      <c r="A297">
        <v>296</v>
      </c>
      <c r="B297" t="s">
        <v>288</v>
      </c>
      <c r="C297" t="s">
        <v>6</v>
      </c>
      <c r="D297" t="s">
        <v>79</v>
      </c>
      <c r="E297">
        <v>12.9</v>
      </c>
      <c r="F297">
        <v>5.2</v>
      </c>
      <c r="G297">
        <v>2.2000000000000002</v>
      </c>
      <c r="H297">
        <v>3.4</v>
      </c>
      <c r="I297">
        <v>1.7</v>
      </c>
      <c r="J297">
        <v>1.7</v>
      </c>
      <c r="K297" t="s">
        <v>20</v>
      </c>
      <c r="L297">
        <v>10.8</v>
      </c>
      <c r="M297" t="s">
        <v>41</v>
      </c>
      <c r="N297">
        <v>0.2</v>
      </c>
      <c r="O297">
        <v>5.4</v>
      </c>
      <c r="W297">
        <v>4.8</v>
      </c>
      <c r="X297">
        <v>43.5</v>
      </c>
    </row>
    <row r="298" spans="1:24" x14ac:dyDescent="0.3">
      <c r="A298">
        <v>296</v>
      </c>
      <c r="B298" t="s">
        <v>240</v>
      </c>
      <c r="C298" t="s">
        <v>14</v>
      </c>
      <c r="D298" t="s">
        <v>32</v>
      </c>
      <c r="E298">
        <v>0</v>
      </c>
      <c r="F298">
        <v>4.2</v>
      </c>
      <c r="G298">
        <v>5.8</v>
      </c>
      <c r="H298">
        <v>12.2</v>
      </c>
      <c r="I298">
        <v>15.9</v>
      </c>
      <c r="J298" t="s">
        <v>20</v>
      </c>
      <c r="K298">
        <v>0</v>
      </c>
      <c r="L298" t="s">
        <v>41</v>
      </c>
      <c r="M298" t="s">
        <v>41</v>
      </c>
      <c r="N298">
        <v>0</v>
      </c>
      <c r="O298">
        <v>0</v>
      </c>
      <c r="W298">
        <v>4.8</v>
      </c>
      <c r="X298">
        <v>38.1</v>
      </c>
    </row>
    <row r="299" spans="1:24" x14ac:dyDescent="0.3">
      <c r="A299">
        <v>296</v>
      </c>
      <c r="B299" t="s">
        <v>426</v>
      </c>
      <c r="C299" t="s">
        <v>14</v>
      </c>
      <c r="D299" t="s">
        <v>4</v>
      </c>
      <c r="E299" t="s">
        <v>41</v>
      </c>
      <c r="F299" t="s">
        <v>41</v>
      </c>
      <c r="G299" t="s">
        <v>41</v>
      </c>
      <c r="H299" t="s">
        <v>41</v>
      </c>
      <c r="I299" t="s">
        <v>41</v>
      </c>
      <c r="J299">
        <v>4.9000000000000004</v>
      </c>
      <c r="K299" t="s">
        <v>41</v>
      </c>
      <c r="L299">
        <v>4.9000000000000004</v>
      </c>
      <c r="M299">
        <v>7.1</v>
      </c>
      <c r="N299">
        <v>2.1</v>
      </c>
      <c r="O299" t="s">
        <v>20</v>
      </c>
      <c r="W299">
        <v>4.8</v>
      </c>
      <c r="X299">
        <v>19</v>
      </c>
    </row>
    <row r="300" spans="1:24" x14ac:dyDescent="0.3">
      <c r="A300">
        <v>299</v>
      </c>
      <c r="B300" t="s">
        <v>223</v>
      </c>
      <c r="C300" t="s">
        <v>6</v>
      </c>
      <c r="D300" t="s">
        <v>4</v>
      </c>
      <c r="E300">
        <v>0</v>
      </c>
      <c r="F300">
        <v>0</v>
      </c>
      <c r="G300">
        <v>0.4</v>
      </c>
      <c r="H300">
        <v>2.7</v>
      </c>
      <c r="I300">
        <v>0</v>
      </c>
      <c r="J300">
        <v>34.200000000000003</v>
      </c>
      <c r="K300">
        <v>4.8</v>
      </c>
      <c r="L300">
        <v>2.5</v>
      </c>
      <c r="M300">
        <v>2.7</v>
      </c>
      <c r="N300">
        <v>0</v>
      </c>
      <c r="O300" t="s">
        <v>20</v>
      </c>
      <c r="W300">
        <v>4.7</v>
      </c>
      <c r="X300">
        <v>47.3</v>
      </c>
    </row>
    <row r="301" spans="1:24" x14ac:dyDescent="0.3">
      <c r="A301">
        <v>300</v>
      </c>
      <c r="B301" t="s">
        <v>283</v>
      </c>
      <c r="C301" t="s">
        <v>66</v>
      </c>
      <c r="D301" t="s">
        <v>135</v>
      </c>
      <c r="E301">
        <v>5.0999999999999996</v>
      </c>
      <c r="F301">
        <v>1.5</v>
      </c>
      <c r="G301">
        <v>2.9</v>
      </c>
      <c r="H301">
        <v>9.3000000000000007</v>
      </c>
      <c r="I301">
        <v>1.9</v>
      </c>
      <c r="J301">
        <v>-0.5</v>
      </c>
      <c r="K301">
        <v>7.2</v>
      </c>
      <c r="L301">
        <v>4.5</v>
      </c>
      <c r="M301">
        <v>1.8</v>
      </c>
      <c r="N301">
        <v>9.4</v>
      </c>
      <c r="O301">
        <v>7.5</v>
      </c>
      <c r="W301">
        <v>4.5999999999999996</v>
      </c>
      <c r="X301">
        <v>50.6</v>
      </c>
    </row>
    <row r="302" spans="1:24" x14ac:dyDescent="0.3">
      <c r="A302">
        <v>300</v>
      </c>
      <c r="B302" t="s">
        <v>269</v>
      </c>
      <c r="C302" t="s">
        <v>66</v>
      </c>
      <c r="D302" t="s">
        <v>97</v>
      </c>
      <c r="E302">
        <v>9.5</v>
      </c>
      <c r="F302">
        <v>4.5999999999999996</v>
      </c>
      <c r="G302">
        <v>3.5</v>
      </c>
      <c r="H302">
        <v>1.5</v>
      </c>
      <c r="I302" t="s">
        <v>20</v>
      </c>
      <c r="J302">
        <v>3.6</v>
      </c>
      <c r="K302">
        <v>9</v>
      </c>
      <c r="L302">
        <v>1.4</v>
      </c>
      <c r="M302">
        <v>6.8</v>
      </c>
      <c r="N302">
        <v>2.4</v>
      </c>
      <c r="O302">
        <v>3.9</v>
      </c>
      <c r="W302">
        <v>4.5999999999999996</v>
      </c>
      <c r="X302">
        <v>46.2</v>
      </c>
    </row>
    <row r="303" spans="1:24" x14ac:dyDescent="0.3">
      <c r="A303">
        <v>300</v>
      </c>
      <c r="B303" t="s">
        <v>321</v>
      </c>
      <c r="C303" t="s">
        <v>14</v>
      </c>
      <c r="D303" t="s">
        <v>12</v>
      </c>
      <c r="E303">
        <v>3.5</v>
      </c>
      <c r="F303">
        <v>1.3</v>
      </c>
      <c r="G303">
        <v>5.2</v>
      </c>
      <c r="H303">
        <v>3.5</v>
      </c>
      <c r="I303">
        <v>0.9</v>
      </c>
      <c r="J303">
        <v>7.4</v>
      </c>
      <c r="K303">
        <v>0</v>
      </c>
      <c r="L303" t="s">
        <v>41</v>
      </c>
      <c r="M303">
        <v>0</v>
      </c>
      <c r="N303">
        <v>7.5</v>
      </c>
      <c r="O303">
        <v>16.8</v>
      </c>
      <c r="W303">
        <v>4.5999999999999996</v>
      </c>
      <c r="X303">
        <v>46.1</v>
      </c>
    </row>
    <row r="304" spans="1:24" x14ac:dyDescent="0.3">
      <c r="A304">
        <v>300</v>
      </c>
      <c r="B304" t="s">
        <v>277</v>
      </c>
      <c r="C304" t="s">
        <v>14</v>
      </c>
      <c r="D304" t="s">
        <v>54</v>
      </c>
      <c r="E304" t="s">
        <v>41</v>
      </c>
      <c r="F304">
        <v>0</v>
      </c>
      <c r="G304">
        <v>3.1</v>
      </c>
      <c r="H304">
        <v>1.8</v>
      </c>
      <c r="I304">
        <v>3</v>
      </c>
      <c r="J304">
        <v>11.6</v>
      </c>
      <c r="K304">
        <v>10</v>
      </c>
      <c r="L304">
        <v>1.9</v>
      </c>
      <c r="M304">
        <v>2.9</v>
      </c>
      <c r="N304">
        <v>1.9</v>
      </c>
      <c r="O304">
        <v>9.5</v>
      </c>
      <c r="W304">
        <v>4.5999999999999996</v>
      </c>
      <c r="X304">
        <v>45.7</v>
      </c>
    </row>
    <row r="305" spans="1:24" x14ac:dyDescent="0.3">
      <c r="A305">
        <v>300</v>
      </c>
      <c r="B305" t="s">
        <v>270</v>
      </c>
      <c r="C305" t="s">
        <v>14</v>
      </c>
      <c r="D305" t="s">
        <v>32</v>
      </c>
      <c r="E305">
        <v>12.9</v>
      </c>
      <c r="F305">
        <v>4</v>
      </c>
      <c r="G305">
        <v>5</v>
      </c>
      <c r="H305">
        <v>0</v>
      </c>
      <c r="I305">
        <v>0</v>
      </c>
      <c r="J305" t="s">
        <v>20</v>
      </c>
      <c r="K305">
        <v>9.6999999999999993</v>
      </c>
      <c r="L305">
        <v>1.6</v>
      </c>
      <c r="M305">
        <v>6.8</v>
      </c>
      <c r="N305">
        <v>5.5</v>
      </c>
      <c r="O305">
        <v>0</v>
      </c>
      <c r="W305">
        <v>4.5999999999999996</v>
      </c>
      <c r="X305">
        <v>45.5</v>
      </c>
    </row>
    <row r="306" spans="1:24" x14ac:dyDescent="0.3">
      <c r="A306">
        <v>300</v>
      </c>
      <c r="B306" t="s">
        <v>472</v>
      </c>
      <c r="C306" t="s">
        <v>1</v>
      </c>
      <c r="D306" t="s">
        <v>79</v>
      </c>
      <c r="E306">
        <v>-0.1</v>
      </c>
      <c r="F306">
        <v>0.2</v>
      </c>
      <c r="G306" t="s">
        <v>41</v>
      </c>
      <c r="H306" t="s">
        <v>41</v>
      </c>
      <c r="I306" t="s">
        <v>41</v>
      </c>
      <c r="J306">
        <v>1</v>
      </c>
      <c r="K306" t="s">
        <v>20</v>
      </c>
      <c r="L306" t="s">
        <v>41</v>
      </c>
      <c r="M306">
        <v>11</v>
      </c>
      <c r="N306">
        <v>-2</v>
      </c>
      <c r="O306">
        <v>17.399999999999999</v>
      </c>
      <c r="W306">
        <v>4.5999999999999996</v>
      </c>
      <c r="X306">
        <v>27.5</v>
      </c>
    </row>
    <row r="307" spans="1:24" x14ac:dyDescent="0.3">
      <c r="A307">
        <v>300</v>
      </c>
      <c r="B307" t="s">
        <v>355</v>
      </c>
      <c r="C307" t="s">
        <v>6</v>
      </c>
      <c r="D307" t="s">
        <v>92</v>
      </c>
      <c r="E307" t="s">
        <v>41</v>
      </c>
      <c r="F307" t="s">
        <v>41</v>
      </c>
      <c r="G307" t="s">
        <v>41</v>
      </c>
      <c r="H307" t="s">
        <v>41</v>
      </c>
      <c r="I307" t="s">
        <v>20</v>
      </c>
      <c r="J307">
        <v>13.1</v>
      </c>
      <c r="K307">
        <v>2.9</v>
      </c>
      <c r="L307">
        <v>1.6</v>
      </c>
      <c r="M307">
        <v>0.7</v>
      </c>
      <c r="N307" t="s">
        <v>41</v>
      </c>
      <c r="O307" t="s">
        <v>41</v>
      </c>
      <c r="W307">
        <v>4.5999999999999996</v>
      </c>
      <c r="X307">
        <v>18.3</v>
      </c>
    </row>
    <row r="308" spans="1:24" x14ac:dyDescent="0.3">
      <c r="A308">
        <v>300</v>
      </c>
      <c r="B308" t="s">
        <v>490</v>
      </c>
      <c r="C308" t="s">
        <v>14</v>
      </c>
      <c r="D308" t="s">
        <v>4</v>
      </c>
      <c r="E308" t="s">
        <v>41</v>
      </c>
      <c r="F308" t="s">
        <v>41</v>
      </c>
      <c r="G308" t="s">
        <v>41</v>
      </c>
      <c r="H308" t="s">
        <v>41</v>
      </c>
      <c r="I308" t="s">
        <v>41</v>
      </c>
      <c r="J308" t="s">
        <v>41</v>
      </c>
      <c r="K308" t="s">
        <v>41</v>
      </c>
      <c r="L308">
        <v>8.8000000000000007</v>
      </c>
      <c r="M308">
        <v>1.9</v>
      </c>
      <c r="N308">
        <v>3</v>
      </c>
      <c r="O308" t="s">
        <v>20</v>
      </c>
      <c r="W308">
        <v>4.5999999999999996</v>
      </c>
      <c r="X308">
        <v>13.7</v>
      </c>
    </row>
    <row r="309" spans="1:24" x14ac:dyDescent="0.3">
      <c r="A309">
        <v>308</v>
      </c>
      <c r="B309" t="s">
        <v>275</v>
      </c>
      <c r="C309" t="s">
        <v>102</v>
      </c>
      <c r="D309" t="s">
        <v>135</v>
      </c>
      <c r="E309">
        <v>11</v>
      </c>
      <c r="F309">
        <v>3</v>
      </c>
      <c r="G309">
        <v>2</v>
      </c>
      <c r="H309">
        <v>5</v>
      </c>
      <c r="I309">
        <v>10</v>
      </c>
      <c r="J309">
        <v>0</v>
      </c>
      <c r="K309">
        <v>-1</v>
      </c>
      <c r="L309">
        <v>1</v>
      </c>
      <c r="M309">
        <v>4</v>
      </c>
      <c r="N309">
        <v>16</v>
      </c>
      <c r="O309">
        <v>-1</v>
      </c>
      <c r="W309">
        <v>4.5</v>
      </c>
      <c r="X309">
        <v>50</v>
      </c>
    </row>
    <row r="310" spans="1:24" x14ac:dyDescent="0.3">
      <c r="A310">
        <v>308</v>
      </c>
      <c r="B310" t="s">
        <v>287</v>
      </c>
      <c r="C310" t="s">
        <v>6</v>
      </c>
      <c r="D310" t="s">
        <v>24</v>
      </c>
      <c r="E310">
        <v>4.5999999999999996</v>
      </c>
      <c r="F310">
        <v>4.5999999999999996</v>
      </c>
      <c r="G310">
        <v>0.7</v>
      </c>
      <c r="H310">
        <v>3.4</v>
      </c>
      <c r="I310">
        <v>1</v>
      </c>
      <c r="J310">
        <v>11.4</v>
      </c>
      <c r="K310">
        <v>1.4</v>
      </c>
      <c r="L310">
        <v>0</v>
      </c>
      <c r="M310">
        <v>16</v>
      </c>
      <c r="N310">
        <v>2.2000000000000002</v>
      </c>
      <c r="O310" t="s">
        <v>20</v>
      </c>
      <c r="W310">
        <v>4.5</v>
      </c>
      <c r="X310">
        <v>45.3</v>
      </c>
    </row>
    <row r="311" spans="1:24" x14ac:dyDescent="0.3">
      <c r="A311">
        <v>308</v>
      </c>
      <c r="B311" t="s">
        <v>256</v>
      </c>
      <c r="C311" t="s">
        <v>66</v>
      </c>
      <c r="D311" t="s">
        <v>111</v>
      </c>
      <c r="E311">
        <v>5.7</v>
      </c>
      <c r="F311">
        <v>2</v>
      </c>
      <c r="G311">
        <v>6.9</v>
      </c>
      <c r="H311">
        <v>2</v>
      </c>
      <c r="I311">
        <v>11.2</v>
      </c>
      <c r="J311">
        <v>0</v>
      </c>
      <c r="K311">
        <v>8.1999999999999993</v>
      </c>
      <c r="L311">
        <v>0</v>
      </c>
      <c r="M311">
        <v>6.2</v>
      </c>
      <c r="N311" t="s">
        <v>20</v>
      </c>
      <c r="O311">
        <v>2.9</v>
      </c>
      <c r="W311">
        <v>4.5</v>
      </c>
      <c r="X311">
        <v>45.1</v>
      </c>
    </row>
    <row r="312" spans="1:24" x14ac:dyDescent="0.3">
      <c r="A312">
        <v>308</v>
      </c>
      <c r="B312" t="s">
        <v>222</v>
      </c>
      <c r="C312" t="s">
        <v>14</v>
      </c>
      <c r="D312" t="s">
        <v>24</v>
      </c>
      <c r="E312">
        <v>11.1</v>
      </c>
      <c r="F312">
        <v>3.1</v>
      </c>
      <c r="G312">
        <v>6.5</v>
      </c>
      <c r="H312">
        <v>7.8</v>
      </c>
      <c r="I312">
        <v>1.7</v>
      </c>
      <c r="J312">
        <v>4.5999999999999996</v>
      </c>
      <c r="K312">
        <v>7.5</v>
      </c>
      <c r="L312">
        <v>1.9</v>
      </c>
      <c r="M312">
        <v>0</v>
      </c>
      <c r="N312">
        <v>0.9</v>
      </c>
      <c r="O312" t="s">
        <v>20</v>
      </c>
      <c r="W312">
        <v>4.5</v>
      </c>
      <c r="X312">
        <v>45.1</v>
      </c>
    </row>
    <row r="313" spans="1:24" x14ac:dyDescent="0.3">
      <c r="A313">
        <v>308</v>
      </c>
      <c r="B313" t="s">
        <v>260</v>
      </c>
      <c r="C313" t="s">
        <v>14</v>
      </c>
      <c r="D313" t="s">
        <v>97</v>
      </c>
      <c r="E313">
        <v>4.8</v>
      </c>
      <c r="F313">
        <v>4.5999999999999996</v>
      </c>
      <c r="G313">
        <v>6.3</v>
      </c>
      <c r="H313">
        <v>5.0999999999999996</v>
      </c>
      <c r="I313" t="s">
        <v>20</v>
      </c>
      <c r="J313">
        <v>4.9000000000000004</v>
      </c>
      <c r="K313">
        <v>9.3000000000000007</v>
      </c>
      <c r="L313">
        <v>4.4000000000000004</v>
      </c>
      <c r="M313">
        <v>0.3</v>
      </c>
      <c r="N313">
        <v>0</v>
      </c>
      <c r="O313">
        <v>5.4</v>
      </c>
      <c r="W313">
        <v>4.5</v>
      </c>
      <c r="X313">
        <v>45.1</v>
      </c>
    </row>
    <row r="314" spans="1:24" x14ac:dyDescent="0.3">
      <c r="A314">
        <v>308</v>
      </c>
      <c r="B314" t="s">
        <v>276</v>
      </c>
      <c r="C314" t="s">
        <v>14</v>
      </c>
      <c r="D314" t="s">
        <v>87</v>
      </c>
      <c r="E314">
        <v>0</v>
      </c>
      <c r="F314">
        <v>0</v>
      </c>
      <c r="G314">
        <v>9.6999999999999993</v>
      </c>
      <c r="H314">
        <v>0</v>
      </c>
      <c r="I314">
        <v>20</v>
      </c>
      <c r="J314" t="s">
        <v>20</v>
      </c>
      <c r="K314">
        <v>0</v>
      </c>
      <c r="L314" t="s">
        <v>41</v>
      </c>
      <c r="M314" t="s">
        <v>41</v>
      </c>
      <c r="N314" t="s">
        <v>41</v>
      </c>
      <c r="O314">
        <v>1.8</v>
      </c>
      <c r="W314">
        <v>4.5</v>
      </c>
      <c r="X314">
        <v>31.5</v>
      </c>
    </row>
    <row r="315" spans="1:24" x14ac:dyDescent="0.3">
      <c r="A315">
        <v>314</v>
      </c>
      <c r="B315" t="s">
        <v>247</v>
      </c>
      <c r="C315" t="s">
        <v>6</v>
      </c>
      <c r="D315" t="s">
        <v>12</v>
      </c>
      <c r="E315">
        <v>0.7</v>
      </c>
      <c r="F315">
        <v>4.2</v>
      </c>
      <c r="G315">
        <v>13.6</v>
      </c>
      <c r="H315">
        <v>6.3</v>
      </c>
      <c r="I315">
        <v>1.5</v>
      </c>
      <c r="J315">
        <v>3.4</v>
      </c>
      <c r="K315">
        <v>7.4</v>
      </c>
      <c r="L315">
        <v>0</v>
      </c>
      <c r="M315">
        <v>2.2999999999999998</v>
      </c>
      <c r="N315">
        <v>6.2</v>
      </c>
      <c r="O315">
        <v>1.8</v>
      </c>
      <c r="W315">
        <v>4.3</v>
      </c>
      <c r="X315">
        <v>47.4</v>
      </c>
    </row>
    <row r="316" spans="1:24" x14ac:dyDescent="0.3">
      <c r="A316">
        <v>314</v>
      </c>
      <c r="B316" t="s">
        <v>304</v>
      </c>
      <c r="C316" t="s">
        <v>6</v>
      </c>
      <c r="D316" t="s">
        <v>67</v>
      </c>
      <c r="E316">
        <v>0</v>
      </c>
      <c r="F316">
        <v>2.2000000000000002</v>
      </c>
      <c r="G316">
        <v>3.3</v>
      </c>
      <c r="H316">
        <v>0</v>
      </c>
      <c r="I316">
        <v>14.1</v>
      </c>
      <c r="J316">
        <v>4.8</v>
      </c>
      <c r="K316">
        <v>0</v>
      </c>
      <c r="L316">
        <v>2.1</v>
      </c>
      <c r="M316">
        <v>5.6</v>
      </c>
      <c r="N316" t="s">
        <v>20</v>
      </c>
      <c r="O316">
        <v>10.7</v>
      </c>
      <c r="W316">
        <v>4.3</v>
      </c>
      <c r="X316">
        <v>42.8</v>
      </c>
    </row>
    <row r="317" spans="1:24" x14ac:dyDescent="0.3">
      <c r="A317">
        <v>314</v>
      </c>
      <c r="B317" t="s">
        <v>590</v>
      </c>
      <c r="C317" t="s">
        <v>551</v>
      </c>
      <c r="D317" t="s">
        <v>87</v>
      </c>
      <c r="E317">
        <v>3</v>
      </c>
      <c r="F317" t="s">
        <v>41</v>
      </c>
      <c r="G317" t="s">
        <v>41</v>
      </c>
      <c r="H317" t="s">
        <v>41</v>
      </c>
      <c r="I317" t="s">
        <v>41</v>
      </c>
      <c r="J317" t="s">
        <v>20</v>
      </c>
      <c r="K317" t="s">
        <v>41</v>
      </c>
      <c r="L317" t="s">
        <v>41</v>
      </c>
      <c r="M317" t="s">
        <v>41</v>
      </c>
      <c r="N317">
        <v>7</v>
      </c>
      <c r="O317">
        <v>3</v>
      </c>
      <c r="W317">
        <v>4.3</v>
      </c>
      <c r="X317">
        <v>13</v>
      </c>
    </row>
    <row r="318" spans="1:24" x14ac:dyDescent="0.3">
      <c r="A318">
        <v>317</v>
      </c>
      <c r="B318" t="s">
        <v>258</v>
      </c>
      <c r="C318" t="s">
        <v>6</v>
      </c>
      <c r="D318" t="s">
        <v>10</v>
      </c>
      <c r="E318">
        <v>0</v>
      </c>
      <c r="F318">
        <v>0</v>
      </c>
      <c r="G318">
        <v>0.1</v>
      </c>
      <c r="H318">
        <v>20.399999999999999</v>
      </c>
      <c r="I318">
        <v>10.4</v>
      </c>
      <c r="J318">
        <v>0.9</v>
      </c>
      <c r="K318">
        <v>4.2</v>
      </c>
      <c r="L318">
        <v>-0.1</v>
      </c>
      <c r="M318">
        <v>2</v>
      </c>
      <c r="N318">
        <v>6.7</v>
      </c>
      <c r="O318">
        <v>1.6</v>
      </c>
      <c r="W318">
        <v>4.2</v>
      </c>
      <c r="X318">
        <v>46.2</v>
      </c>
    </row>
    <row r="319" spans="1:24" x14ac:dyDescent="0.3">
      <c r="A319">
        <v>317</v>
      </c>
      <c r="B319" t="s">
        <v>312</v>
      </c>
      <c r="C319" t="s">
        <v>14</v>
      </c>
      <c r="D319" t="s">
        <v>126</v>
      </c>
      <c r="E319">
        <v>1.2</v>
      </c>
      <c r="F319">
        <v>4</v>
      </c>
      <c r="G319">
        <v>0</v>
      </c>
      <c r="H319">
        <v>1</v>
      </c>
      <c r="I319">
        <v>9.1999999999999993</v>
      </c>
      <c r="J319">
        <v>2.9</v>
      </c>
      <c r="K319">
        <v>5</v>
      </c>
      <c r="L319">
        <v>1.9</v>
      </c>
      <c r="M319">
        <v>3.2</v>
      </c>
      <c r="N319">
        <v>13.1</v>
      </c>
      <c r="O319">
        <v>4.5</v>
      </c>
      <c r="W319">
        <v>4.2</v>
      </c>
      <c r="X319">
        <v>46</v>
      </c>
    </row>
    <row r="320" spans="1:24" x14ac:dyDescent="0.3">
      <c r="A320">
        <v>317</v>
      </c>
      <c r="B320" t="s">
        <v>361</v>
      </c>
      <c r="C320" t="s">
        <v>6</v>
      </c>
      <c r="D320" t="s">
        <v>24</v>
      </c>
      <c r="E320">
        <v>2.8</v>
      </c>
      <c r="F320">
        <v>2.7</v>
      </c>
      <c r="G320">
        <v>0.8</v>
      </c>
      <c r="H320">
        <v>5</v>
      </c>
      <c r="I320" t="s">
        <v>41</v>
      </c>
      <c r="J320">
        <v>2.6</v>
      </c>
      <c r="K320">
        <v>0</v>
      </c>
      <c r="L320">
        <v>1</v>
      </c>
      <c r="M320">
        <v>12.5</v>
      </c>
      <c r="N320">
        <v>10.7</v>
      </c>
      <c r="O320" t="s">
        <v>20</v>
      </c>
      <c r="W320">
        <v>4.2</v>
      </c>
      <c r="X320">
        <v>38.1</v>
      </c>
    </row>
    <row r="321" spans="1:24" x14ac:dyDescent="0.3">
      <c r="A321">
        <v>317</v>
      </c>
      <c r="B321" t="s">
        <v>588</v>
      </c>
      <c r="C321" t="s">
        <v>14</v>
      </c>
      <c r="D321" t="s">
        <v>8</v>
      </c>
      <c r="E321" t="s">
        <v>41</v>
      </c>
      <c r="F321" t="s">
        <v>41</v>
      </c>
      <c r="G321" t="s">
        <v>41</v>
      </c>
      <c r="H321" t="s">
        <v>41</v>
      </c>
      <c r="I321" t="s">
        <v>41</v>
      </c>
      <c r="J321" t="s">
        <v>41</v>
      </c>
      <c r="K321" t="s">
        <v>41</v>
      </c>
      <c r="L321" t="s">
        <v>41</v>
      </c>
      <c r="M321" t="s">
        <v>41</v>
      </c>
      <c r="N321">
        <v>5.6</v>
      </c>
      <c r="O321">
        <v>2.8</v>
      </c>
      <c r="W321">
        <v>4.2</v>
      </c>
      <c r="X321">
        <v>8.4</v>
      </c>
    </row>
    <row r="322" spans="1:24" x14ac:dyDescent="0.3">
      <c r="A322">
        <v>321</v>
      </c>
      <c r="B322" t="s">
        <v>326</v>
      </c>
      <c r="C322" t="s">
        <v>14</v>
      </c>
      <c r="D322" t="s">
        <v>2</v>
      </c>
      <c r="E322">
        <v>1.6</v>
      </c>
      <c r="F322">
        <v>2.2999999999999998</v>
      </c>
      <c r="G322">
        <v>6.6</v>
      </c>
      <c r="H322">
        <v>3</v>
      </c>
      <c r="I322">
        <v>1.4</v>
      </c>
      <c r="J322">
        <v>3.5</v>
      </c>
      <c r="K322">
        <v>3</v>
      </c>
      <c r="L322">
        <v>12.6</v>
      </c>
      <c r="M322">
        <v>3.9</v>
      </c>
      <c r="N322">
        <v>7.6</v>
      </c>
      <c r="O322">
        <v>0</v>
      </c>
      <c r="W322">
        <v>4.0999999999999996</v>
      </c>
      <c r="X322">
        <v>45.5</v>
      </c>
    </row>
    <row r="323" spans="1:24" x14ac:dyDescent="0.3">
      <c r="A323">
        <v>321</v>
      </c>
      <c r="B323" t="s">
        <v>225</v>
      </c>
      <c r="C323" t="s">
        <v>6</v>
      </c>
      <c r="D323" t="s">
        <v>47</v>
      </c>
      <c r="E323">
        <v>1.3</v>
      </c>
      <c r="F323">
        <v>4.3</v>
      </c>
      <c r="G323">
        <v>4.8</v>
      </c>
      <c r="H323">
        <v>15.4</v>
      </c>
      <c r="I323">
        <v>14.7</v>
      </c>
      <c r="J323">
        <v>0.8</v>
      </c>
      <c r="K323">
        <v>0.6</v>
      </c>
      <c r="L323">
        <v>0.4</v>
      </c>
      <c r="M323">
        <v>-0.1</v>
      </c>
      <c r="N323">
        <v>1.1000000000000001</v>
      </c>
      <c r="O323">
        <v>2.1</v>
      </c>
      <c r="W323">
        <v>4.0999999999999996</v>
      </c>
      <c r="X323">
        <v>45.4</v>
      </c>
    </row>
    <row r="324" spans="1:24" x14ac:dyDescent="0.3">
      <c r="A324">
        <v>321</v>
      </c>
      <c r="B324" t="s">
        <v>250</v>
      </c>
      <c r="C324" t="s">
        <v>14</v>
      </c>
      <c r="D324" t="s">
        <v>10</v>
      </c>
      <c r="E324">
        <v>2.5</v>
      </c>
      <c r="F324">
        <v>4.4000000000000004</v>
      </c>
      <c r="G324">
        <v>0</v>
      </c>
      <c r="H324">
        <v>14.5</v>
      </c>
      <c r="I324">
        <v>2</v>
      </c>
      <c r="J324">
        <v>6.7</v>
      </c>
      <c r="K324">
        <v>6.5</v>
      </c>
      <c r="L324">
        <v>0</v>
      </c>
      <c r="M324">
        <v>6.8</v>
      </c>
      <c r="N324">
        <v>-0.2</v>
      </c>
      <c r="O324">
        <v>2</v>
      </c>
      <c r="W324">
        <v>4.0999999999999996</v>
      </c>
      <c r="X324">
        <v>45.2</v>
      </c>
    </row>
    <row r="325" spans="1:24" x14ac:dyDescent="0.3">
      <c r="A325">
        <v>321</v>
      </c>
      <c r="B325" t="s">
        <v>295</v>
      </c>
      <c r="C325" t="s">
        <v>102</v>
      </c>
      <c r="D325" t="s">
        <v>52</v>
      </c>
      <c r="E325">
        <v>4</v>
      </c>
      <c r="F325">
        <v>3</v>
      </c>
      <c r="G325">
        <v>-2</v>
      </c>
      <c r="H325">
        <v>4</v>
      </c>
      <c r="I325">
        <v>5</v>
      </c>
      <c r="J325">
        <v>3</v>
      </c>
      <c r="K325">
        <v>9</v>
      </c>
      <c r="L325">
        <v>2</v>
      </c>
      <c r="M325">
        <v>10</v>
      </c>
      <c r="N325">
        <v>11</v>
      </c>
      <c r="O325">
        <v>-4</v>
      </c>
      <c r="W325">
        <v>4.0999999999999996</v>
      </c>
      <c r="X325">
        <v>45</v>
      </c>
    </row>
    <row r="326" spans="1:24" x14ac:dyDescent="0.3">
      <c r="A326">
        <v>321</v>
      </c>
      <c r="B326" t="s">
        <v>246</v>
      </c>
      <c r="C326" t="s">
        <v>6</v>
      </c>
      <c r="D326" t="s">
        <v>126</v>
      </c>
      <c r="E326">
        <v>0</v>
      </c>
      <c r="F326">
        <v>1.7</v>
      </c>
      <c r="G326">
        <v>7.6</v>
      </c>
      <c r="H326">
        <v>0.8</v>
      </c>
      <c r="I326">
        <v>18.3</v>
      </c>
      <c r="J326">
        <v>2.9</v>
      </c>
      <c r="K326">
        <v>5.9</v>
      </c>
      <c r="L326">
        <v>2.4</v>
      </c>
      <c r="M326">
        <v>2.2999999999999998</v>
      </c>
      <c r="N326">
        <v>1.4</v>
      </c>
      <c r="O326">
        <v>1.3</v>
      </c>
      <c r="W326">
        <v>4.0999999999999996</v>
      </c>
      <c r="X326">
        <v>44.6</v>
      </c>
    </row>
    <row r="327" spans="1:24" x14ac:dyDescent="0.3">
      <c r="A327">
        <v>321</v>
      </c>
      <c r="B327" t="s">
        <v>319</v>
      </c>
      <c r="C327" t="s">
        <v>14</v>
      </c>
      <c r="D327" t="s">
        <v>67</v>
      </c>
      <c r="E327">
        <v>1.9</v>
      </c>
      <c r="F327">
        <v>0.2</v>
      </c>
      <c r="G327">
        <v>0</v>
      </c>
      <c r="H327">
        <v>7.8</v>
      </c>
      <c r="I327">
        <v>2.7</v>
      </c>
      <c r="J327">
        <v>5.7</v>
      </c>
      <c r="K327">
        <v>3.7</v>
      </c>
      <c r="L327">
        <v>13.2</v>
      </c>
      <c r="M327">
        <v>0</v>
      </c>
      <c r="N327" t="s">
        <v>20</v>
      </c>
      <c r="O327">
        <v>5.9</v>
      </c>
      <c r="W327">
        <v>4.0999999999999996</v>
      </c>
      <c r="X327">
        <v>41.1</v>
      </c>
    </row>
    <row r="328" spans="1:24" x14ac:dyDescent="0.3">
      <c r="A328">
        <v>321</v>
      </c>
      <c r="B328" t="s">
        <v>294</v>
      </c>
      <c r="C328" t="s">
        <v>102</v>
      </c>
      <c r="D328" t="s">
        <v>79</v>
      </c>
      <c r="E328">
        <v>17</v>
      </c>
      <c r="F328">
        <v>1</v>
      </c>
      <c r="G328">
        <v>-1</v>
      </c>
      <c r="H328">
        <v>4</v>
      </c>
      <c r="I328">
        <v>6</v>
      </c>
      <c r="J328">
        <v>-1</v>
      </c>
      <c r="K328" t="s">
        <v>20</v>
      </c>
      <c r="L328">
        <v>1</v>
      </c>
      <c r="M328">
        <v>4</v>
      </c>
      <c r="N328">
        <v>8</v>
      </c>
      <c r="O328">
        <v>2</v>
      </c>
      <c r="W328">
        <v>4.0999999999999996</v>
      </c>
      <c r="X328">
        <v>41</v>
      </c>
    </row>
    <row r="329" spans="1:24" x14ac:dyDescent="0.3">
      <c r="A329">
        <v>321</v>
      </c>
      <c r="B329" t="s">
        <v>308</v>
      </c>
      <c r="C329" t="s">
        <v>102</v>
      </c>
      <c r="D329" t="s">
        <v>108</v>
      </c>
      <c r="E329">
        <v>6</v>
      </c>
      <c r="F329">
        <v>0</v>
      </c>
      <c r="G329">
        <v>7</v>
      </c>
      <c r="H329">
        <v>2</v>
      </c>
      <c r="I329">
        <v>6</v>
      </c>
      <c r="J329" t="s">
        <v>20</v>
      </c>
      <c r="K329">
        <v>3</v>
      </c>
      <c r="L329">
        <v>0</v>
      </c>
      <c r="M329">
        <v>2</v>
      </c>
      <c r="N329">
        <v>9</v>
      </c>
      <c r="O329">
        <v>6</v>
      </c>
      <c r="W329">
        <v>4.0999999999999996</v>
      </c>
      <c r="X329">
        <v>41</v>
      </c>
    </row>
    <row r="330" spans="1:24" x14ac:dyDescent="0.3">
      <c r="A330">
        <v>321</v>
      </c>
      <c r="B330" t="s">
        <v>296</v>
      </c>
      <c r="C330" t="s">
        <v>102</v>
      </c>
      <c r="D330" t="s">
        <v>97</v>
      </c>
      <c r="E330">
        <v>8</v>
      </c>
      <c r="F330">
        <v>2</v>
      </c>
      <c r="G330">
        <v>3</v>
      </c>
      <c r="H330">
        <v>10</v>
      </c>
      <c r="I330" t="s">
        <v>20</v>
      </c>
      <c r="J330">
        <v>3</v>
      </c>
      <c r="K330">
        <v>0</v>
      </c>
      <c r="L330">
        <v>0</v>
      </c>
      <c r="M330">
        <v>11</v>
      </c>
      <c r="N330">
        <v>0</v>
      </c>
      <c r="O330">
        <v>4</v>
      </c>
      <c r="W330">
        <v>4.0999999999999996</v>
      </c>
      <c r="X330">
        <v>41</v>
      </c>
    </row>
    <row r="331" spans="1:24" x14ac:dyDescent="0.3">
      <c r="A331">
        <v>330</v>
      </c>
      <c r="B331" t="s">
        <v>271</v>
      </c>
      <c r="C331" t="s">
        <v>6</v>
      </c>
      <c r="D331" t="s">
        <v>126</v>
      </c>
      <c r="E331" t="s">
        <v>41</v>
      </c>
      <c r="F331">
        <v>1.2</v>
      </c>
      <c r="G331">
        <v>0</v>
      </c>
      <c r="H331">
        <v>0</v>
      </c>
      <c r="I331">
        <v>8.6999999999999993</v>
      </c>
      <c r="J331">
        <v>10.5</v>
      </c>
      <c r="K331">
        <v>11.1</v>
      </c>
      <c r="L331">
        <v>0</v>
      </c>
      <c r="M331">
        <v>0</v>
      </c>
      <c r="N331">
        <v>8.9</v>
      </c>
      <c r="O331">
        <v>0</v>
      </c>
      <c r="W331">
        <v>4</v>
      </c>
      <c r="X331">
        <v>40.4</v>
      </c>
    </row>
    <row r="332" spans="1:24" x14ac:dyDescent="0.3">
      <c r="A332">
        <v>330</v>
      </c>
      <c r="B332" t="s">
        <v>293</v>
      </c>
      <c r="C332" t="s">
        <v>66</v>
      </c>
      <c r="D332" t="s">
        <v>15</v>
      </c>
      <c r="E332">
        <v>0</v>
      </c>
      <c r="F332">
        <v>7.2</v>
      </c>
      <c r="G332">
        <v>6.2</v>
      </c>
      <c r="H332">
        <v>6.8</v>
      </c>
      <c r="I332">
        <v>3</v>
      </c>
      <c r="J332">
        <v>3</v>
      </c>
      <c r="K332">
        <v>0</v>
      </c>
      <c r="L332">
        <v>5.2</v>
      </c>
      <c r="M332">
        <v>4.4000000000000004</v>
      </c>
      <c r="N332" t="s">
        <v>41</v>
      </c>
      <c r="O332" t="s">
        <v>41</v>
      </c>
      <c r="W332">
        <v>4</v>
      </c>
      <c r="X332">
        <v>35.799999999999997</v>
      </c>
    </row>
    <row r="333" spans="1:24" x14ac:dyDescent="0.3">
      <c r="A333">
        <v>330</v>
      </c>
      <c r="B333" t="s">
        <v>456</v>
      </c>
      <c r="C333" t="s">
        <v>14</v>
      </c>
      <c r="D333" t="s">
        <v>47</v>
      </c>
      <c r="E333" t="s">
        <v>41</v>
      </c>
      <c r="F333" t="s">
        <v>41</v>
      </c>
      <c r="G333" t="s">
        <v>41</v>
      </c>
      <c r="H333">
        <v>1.7</v>
      </c>
      <c r="I333">
        <v>0</v>
      </c>
      <c r="J333">
        <v>0</v>
      </c>
      <c r="K333">
        <v>0</v>
      </c>
      <c r="L333">
        <v>5.9</v>
      </c>
      <c r="M333">
        <v>0</v>
      </c>
      <c r="N333">
        <v>18.399999999999999</v>
      </c>
      <c r="O333">
        <v>6.3</v>
      </c>
      <c r="W333">
        <v>4</v>
      </c>
      <c r="X333">
        <v>32.299999999999997</v>
      </c>
    </row>
    <row r="334" spans="1:24" x14ac:dyDescent="0.3">
      <c r="A334">
        <v>330</v>
      </c>
      <c r="B334" t="s">
        <v>533</v>
      </c>
      <c r="C334" t="s">
        <v>14</v>
      </c>
      <c r="D334" t="s">
        <v>52</v>
      </c>
      <c r="E334" t="s">
        <v>41</v>
      </c>
      <c r="F334" t="s">
        <v>41</v>
      </c>
      <c r="G334" t="s">
        <v>41</v>
      </c>
      <c r="H334" t="s">
        <v>41</v>
      </c>
      <c r="I334" t="s">
        <v>41</v>
      </c>
      <c r="J334" t="s">
        <v>41</v>
      </c>
      <c r="K334" t="s">
        <v>41</v>
      </c>
      <c r="L334" t="s">
        <v>41</v>
      </c>
      <c r="M334">
        <v>4</v>
      </c>
      <c r="N334" t="s">
        <v>41</v>
      </c>
      <c r="O334" t="s">
        <v>41</v>
      </c>
      <c r="W334">
        <v>4</v>
      </c>
      <c r="X334">
        <v>4</v>
      </c>
    </row>
    <row r="335" spans="1:24" x14ac:dyDescent="0.3">
      <c r="A335">
        <v>330</v>
      </c>
      <c r="B335" t="s">
        <v>591</v>
      </c>
      <c r="C335" t="s">
        <v>551</v>
      </c>
      <c r="D335" t="s">
        <v>74</v>
      </c>
      <c r="E335" t="s">
        <v>41</v>
      </c>
      <c r="F335" t="s">
        <v>41</v>
      </c>
      <c r="G335" t="s">
        <v>41</v>
      </c>
      <c r="H335" t="s">
        <v>41</v>
      </c>
      <c r="I335" t="s">
        <v>41</v>
      </c>
      <c r="J335" t="s">
        <v>41</v>
      </c>
      <c r="K335" t="s">
        <v>41</v>
      </c>
      <c r="L335" t="s">
        <v>41</v>
      </c>
      <c r="M335">
        <v>4</v>
      </c>
      <c r="N335" t="s">
        <v>41</v>
      </c>
      <c r="O335" t="s">
        <v>20</v>
      </c>
      <c r="W335">
        <v>4</v>
      </c>
      <c r="X335">
        <v>4</v>
      </c>
    </row>
    <row r="336" spans="1:24" x14ac:dyDescent="0.3">
      <c r="A336">
        <v>335</v>
      </c>
      <c r="B336" t="s">
        <v>322</v>
      </c>
      <c r="C336" t="s">
        <v>66</v>
      </c>
      <c r="D336" t="s">
        <v>19</v>
      </c>
      <c r="E336">
        <v>2.1</v>
      </c>
      <c r="F336">
        <v>3.9</v>
      </c>
      <c r="G336">
        <v>0</v>
      </c>
      <c r="H336">
        <v>3.6</v>
      </c>
      <c r="I336" t="s">
        <v>20</v>
      </c>
      <c r="J336">
        <v>10.7</v>
      </c>
      <c r="K336">
        <v>1.5</v>
      </c>
      <c r="L336">
        <v>8.8000000000000007</v>
      </c>
      <c r="M336">
        <v>8</v>
      </c>
      <c r="N336">
        <v>0</v>
      </c>
      <c r="O336">
        <v>0</v>
      </c>
      <c r="W336">
        <v>3.9</v>
      </c>
      <c r="X336">
        <v>38.6</v>
      </c>
    </row>
    <row r="337" spans="1:24" x14ac:dyDescent="0.3">
      <c r="A337">
        <v>335</v>
      </c>
      <c r="B337" t="s">
        <v>292</v>
      </c>
      <c r="C337" t="s">
        <v>14</v>
      </c>
      <c r="D337" t="s">
        <v>38</v>
      </c>
      <c r="E337" t="s">
        <v>41</v>
      </c>
      <c r="F337">
        <v>3.2</v>
      </c>
      <c r="G337">
        <v>1.8</v>
      </c>
      <c r="H337">
        <v>7.2</v>
      </c>
      <c r="I337" t="s">
        <v>20</v>
      </c>
      <c r="J337">
        <v>9.8000000000000007</v>
      </c>
      <c r="K337">
        <v>4.5</v>
      </c>
      <c r="L337">
        <v>0</v>
      </c>
      <c r="M337">
        <v>3.2</v>
      </c>
      <c r="N337">
        <v>0</v>
      </c>
      <c r="O337">
        <v>5.6</v>
      </c>
      <c r="W337">
        <v>3.9</v>
      </c>
      <c r="X337">
        <v>35.299999999999997</v>
      </c>
    </row>
    <row r="338" spans="1:24" x14ac:dyDescent="0.3">
      <c r="A338">
        <v>335</v>
      </c>
      <c r="B338" t="s">
        <v>535</v>
      </c>
      <c r="C338" t="s">
        <v>66</v>
      </c>
      <c r="D338" t="s">
        <v>30</v>
      </c>
      <c r="E338" t="s">
        <v>41</v>
      </c>
      <c r="F338" t="s">
        <v>41</v>
      </c>
      <c r="G338" t="s">
        <v>41</v>
      </c>
      <c r="H338" t="s">
        <v>41</v>
      </c>
      <c r="I338" t="s">
        <v>41</v>
      </c>
      <c r="J338" t="s">
        <v>41</v>
      </c>
      <c r="K338" t="s">
        <v>41</v>
      </c>
      <c r="L338" t="s">
        <v>41</v>
      </c>
      <c r="M338">
        <v>2.2000000000000002</v>
      </c>
      <c r="N338">
        <v>1.4</v>
      </c>
      <c r="O338">
        <v>8.1</v>
      </c>
      <c r="W338">
        <v>3.9</v>
      </c>
      <c r="X338">
        <v>11.7</v>
      </c>
    </row>
    <row r="339" spans="1:24" x14ac:dyDescent="0.3">
      <c r="A339">
        <v>335</v>
      </c>
      <c r="B339" t="s">
        <v>392</v>
      </c>
      <c r="C339" t="s">
        <v>1</v>
      </c>
      <c r="D339" t="s">
        <v>108</v>
      </c>
      <c r="E339" t="s">
        <v>41</v>
      </c>
      <c r="F339">
        <v>3.6</v>
      </c>
      <c r="G339">
        <v>4.3</v>
      </c>
      <c r="H339" t="s">
        <v>41</v>
      </c>
      <c r="I339" t="s">
        <v>41</v>
      </c>
      <c r="J339" t="s">
        <v>20</v>
      </c>
      <c r="K339" t="s">
        <v>41</v>
      </c>
      <c r="L339" t="s">
        <v>41</v>
      </c>
      <c r="M339" t="s">
        <v>41</v>
      </c>
      <c r="N339" t="s">
        <v>41</v>
      </c>
      <c r="O339" t="s">
        <v>41</v>
      </c>
      <c r="W339">
        <v>3.9</v>
      </c>
      <c r="X339">
        <v>7.9</v>
      </c>
    </row>
    <row r="340" spans="1:24" x14ac:dyDescent="0.3">
      <c r="A340">
        <v>339</v>
      </c>
      <c r="B340" t="s">
        <v>298</v>
      </c>
      <c r="C340" t="s">
        <v>66</v>
      </c>
      <c r="D340" t="s">
        <v>24</v>
      </c>
      <c r="E340">
        <v>3.2</v>
      </c>
      <c r="F340">
        <v>8.8000000000000007</v>
      </c>
      <c r="G340">
        <v>2.1</v>
      </c>
      <c r="H340">
        <v>3.2</v>
      </c>
      <c r="I340">
        <v>7.2</v>
      </c>
      <c r="J340">
        <v>0</v>
      </c>
      <c r="K340">
        <v>1.1000000000000001</v>
      </c>
      <c r="L340">
        <v>3.3</v>
      </c>
      <c r="M340">
        <v>5.4</v>
      </c>
      <c r="N340">
        <v>3.3</v>
      </c>
      <c r="O340" t="s">
        <v>20</v>
      </c>
      <c r="W340">
        <v>3.8</v>
      </c>
      <c r="X340">
        <v>37.6</v>
      </c>
    </row>
    <row r="341" spans="1:24" x14ac:dyDescent="0.3">
      <c r="A341">
        <v>339</v>
      </c>
      <c r="B341" t="s">
        <v>318</v>
      </c>
      <c r="C341" t="s">
        <v>14</v>
      </c>
      <c r="D341" t="s">
        <v>8</v>
      </c>
      <c r="E341">
        <v>0</v>
      </c>
      <c r="F341">
        <v>0</v>
      </c>
      <c r="G341" t="s">
        <v>41</v>
      </c>
      <c r="H341">
        <v>0</v>
      </c>
      <c r="I341">
        <v>0</v>
      </c>
      <c r="J341">
        <v>15.5</v>
      </c>
      <c r="K341">
        <v>6.7</v>
      </c>
      <c r="L341">
        <v>4.5999999999999996</v>
      </c>
      <c r="M341" t="s">
        <v>41</v>
      </c>
      <c r="N341" t="s">
        <v>41</v>
      </c>
      <c r="O341" t="s">
        <v>41</v>
      </c>
      <c r="W341">
        <v>3.8</v>
      </c>
      <c r="X341">
        <v>26.8</v>
      </c>
    </row>
    <row r="342" spans="1:24" x14ac:dyDescent="0.3">
      <c r="A342">
        <v>339</v>
      </c>
      <c r="B342" t="s">
        <v>358</v>
      </c>
      <c r="C342" t="s">
        <v>14</v>
      </c>
      <c r="D342" t="s">
        <v>19</v>
      </c>
      <c r="E342" t="s">
        <v>41</v>
      </c>
      <c r="F342">
        <v>0</v>
      </c>
      <c r="G342">
        <v>3.3</v>
      </c>
      <c r="H342">
        <v>11.7</v>
      </c>
      <c r="I342" t="s">
        <v>20</v>
      </c>
      <c r="J342" t="s">
        <v>41</v>
      </c>
      <c r="K342">
        <v>0</v>
      </c>
      <c r="L342" t="s">
        <v>41</v>
      </c>
      <c r="M342" t="s">
        <v>41</v>
      </c>
      <c r="N342" t="s">
        <v>41</v>
      </c>
      <c r="O342" t="s">
        <v>41</v>
      </c>
      <c r="W342">
        <v>3.8</v>
      </c>
      <c r="X342">
        <v>15</v>
      </c>
    </row>
    <row r="343" spans="1:24" x14ac:dyDescent="0.3">
      <c r="A343">
        <v>342</v>
      </c>
      <c r="B343" t="s">
        <v>354</v>
      </c>
      <c r="C343" t="s">
        <v>14</v>
      </c>
      <c r="D343" t="s">
        <v>87</v>
      </c>
      <c r="E343">
        <v>3.5</v>
      </c>
      <c r="F343">
        <v>4.2</v>
      </c>
      <c r="G343">
        <v>2.2999999999999998</v>
      </c>
      <c r="H343">
        <v>4.7</v>
      </c>
      <c r="I343">
        <v>0</v>
      </c>
      <c r="J343" t="s">
        <v>20</v>
      </c>
      <c r="K343">
        <v>1.8</v>
      </c>
      <c r="L343">
        <v>6.3</v>
      </c>
      <c r="M343">
        <v>7.3</v>
      </c>
      <c r="N343">
        <v>2.6</v>
      </c>
      <c r="O343">
        <v>4.5999999999999996</v>
      </c>
      <c r="W343">
        <v>3.7</v>
      </c>
      <c r="X343">
        <v>37.299999999999997</v>
      </c>
    </row>
    <row r="344" spans="1:24" x14ac:dyDescent="0.3">
      <c r="A344">
        <v>342</v>
      </c>
      <c r="B344" t="s">
        <v>300</v>
      </c>
      <c r="C344" t="s">
        <v>66</v>
      </c>
      <c r="D344" t="s">
        <v>40</v>
      </c>
      <c r="E344">
        <v>1.5</v>
      </c>
      <c r="F344">
        <v>7.5</v>
      </c>
      <c r="G344">
        <v>0</v>
      </c>
      <c r="H344">
        <v>5.0999999999999996</v>
      </c>
      <c r="I344">
        <v>1.5</v>
      </c>
      <c r="J344">
        <v>1.9</v>
      </c>
      <c r="K344">
        <v>7.6</v>
      </c>
      <c r="L344">
        <v>3.9</v>
      </c>
      <c r="M344" t="s">
        <v>20</v>
      </c>
      <c r="N344">
        <v>1.6</v>
      </c>
      <c r="O344">
        <v>6.2</v>
      </c>
      <c r="W344">
        <v>3.7</v>
      </c>
      <c r="X344">
        <v>36.799999999999997</v>
      </c>
    </row>
    <row r="345" spans="1:24" x14ac:dyDescent="0.3">
      <c r="A345">
        <v>342</v>
      </c>
      <c r="B345" t="s">
        <v>328</v>
      </c>
      <c r="C345" t="s">
        <v>66</v>
      </c>
      <c r="D345" t="s">
        <v>22</v>
      </c>
      <c r="E345">
        <v>0</v>
      </c>
      <c r="F345">
        <v>0</v>
      </c>
      <c r="G345">
        <v>4.3</v>
      </c>
      <c r="H345">
        <v>10.7</v>
      </c>
      <c r="I345">
        <v>2.2999999999999998</v>
      </c>
      <c r="J345">
        <v>2.2999999999999998</v>
      </c>
      <c r="K345">
        <v>1.5</v>
      </c>
      <c r="L345">
        <v>5.4</v>
      </c>
      <c r="M345">
        <v>6.7</v>
      </c>
      <c r="N345" t="s">
        <v>20</v>
      </c>
      <c r="O345">
        <v>3.5</v>
      </c>
      <c r="W345">
        <v>3.7</v>
      </c>
      <c r="X345">
        <v>36.700000000000003</v>
      </c>
    </row>
    <row r="346" spans="1:24" x14ac:dyDescent="0.3">
      <c r="A346">
        <v>342</v>
      </c>
      <c r="B346" t="s">
        <v>325</v>
      </c>
      <c r="C346" t="s">
        <v>6</v>
      </c>
      <c r="D346" t="s">
        <v>67</v>
      </c>
      <c r="E346">
        <v>4.5999999999999996</v>
      </c>
      <c r="F346">
        <v>6.8</v>
      </c>
      <c r="G346">
        <v>3.4</v>
      </c>
      <c r="H346">
        <v>3</v>
      </c>
      <c r="I346" t="s">
        <v>41</v>
      </c>
      <c r="J346" t="s">
        <v>41</v>
      </c>
      <c r="K346">
        <v>3.7</v>
      </c>
      <c r="L346">
        <v>-0.1</v>
      </c>
      <c r="M346">
        <v>7</v>
      </c>
      <c r="N346" t="s">
        <v>20</v>
      </c>
      <c r="O346">
        <v>0.9</v>
      </c>
      <c r="W346">
        <v>3.7</v>
      </c>
      <c r="X346">
        <v>29.3</v>
      </c>
    </row>
    <row r="347" spans="1:24" x14ac:dyDescent="0.3">
      <c r="A347">
        <v>346</v>
      </c>
      <c r="B347" t="s">
        <v>261</v>
      </c>
      <c r="C347" t="s">
        <v>102</v>
      </c>
      <c r="D347" t="s">
        <v>15</v>
      </c>
      <c r="E347">
        <v>2</v>
      </c>
      <c r="F347">
        <v>9</v>
      </c>
      <c r="G347">
        <v>-2</v>
      </c>
      <c r="H347">
        <v>2</v>
      </c>
      <c r="I347">
        <v>1</v>
      </c>
      <c r="J347">
        <v>8</v>
      </c>
      <c r="K347">
        <v>15</v>
      </c>
      <c r="L347">
        <v>-4</v>
      </c>
      <c r="M347">
        <v>10</v>
      </c>
      <c r="N347">
        <v>-4</v>
      </c>
      <c r="O347">
        <v>3</v>
      </c>
      <c r="W347">
        <v>3.6</v>
      </c>
      <c r="X347">
        <v>40</v>
      </c>
    </row>
    <row r="348" spans="1:24" x14ac:dyDescent="0.3">
      <c r="A348">
        <v>346</v>
      </c>
      <c r="B348" t="s">
        <v>399</v>
      </c>
      <c r="C348" t="s">
        <v>1</v>
      </c>
      <c r="D348" t="s">
        <v>74</v>
      </c>
      <c r="E348" t="s">
        <v>41</v>
      </c>
      <c r="F348" t="s">
        <v>41</v>
      </c>
      <c r="G348">
        <v>3.8</v>
      </c>
      <c r="H348" t="s">
        <v>41</v>
      </c>
      <c r="I348" t="s">
        <v>41</v>
      </c>
      <c r="J348" t="s">
        <v>41</v>
      </c>
      <c r="K348">
        <v>3.4</v>
      </c>
      <c r="L348" t="s">
        <v>41</v>
      </c>
      <c r="M348" t="s">
        <v>41</v>
      </c>
      <c r="N348" t="s">
        <v>41</v>
      </c>
      <c r="O348" t="s">
        <v>20</v>
      </c>
      <c r="W348">
        <v>3.6</v>
      </c>
      <c r="X348">
        <v>7.1</v>
      </c>
    </row>
    <row r="349" spans="1:24" x14ac:dyDescent="0.3">
      <c r="A349">
        <v>348</v>
      </c>
      <c r="B349" t="s">
        <v>267</v>
      </c>
      <c r="C349" t="s">
        <v>102</v>
      </c>
      <c r="D349" t="s">
        <v>28</v>
      </c>
      <c r="E349">
        <v>3</v>
      </c>
      <c r="F349">
        <v>3</v>
      </c>
      <c r="G349">
        <v>2</v>
      </c>
      <c r="H349">
        <v>17</v>
      </c>
      <c r="I349">
        <v>2</v>
      </c>
      <c r="J349">
        <v>5</v>
      </c>
      <c r="K349">
        <v>0</v>
      </c>
      <c r="L349">
        <v>6</v>
      </c>
      <c r="M349">
        <v>3</v>
      </c>
      <c r="N349">
        <v>1</v>
      </c>
      <c r="O349">
        <v>-3</v>
      </c>
      <c r="W349">
        <v>3.5</v>
      </c>
      <c r="X349">
        <v>39</v>
      </c>
    </row>
    <row r="350" spans="1:24" x14ac:dyDescent="0.3">
      <c r="A350">
        <v>348</v>
      </c>
      <c r="B350" t="s">
        <v>289</v>
      </c>
      <c r="C350" t="s">
        <v>14</v>
      </c>
      <c r="D350" t="s">
        <v>40</v>
      </c>
      <c r="E350">
        <v>0</v>
      </c>
      <c r="F350">
        <v>2.9</v>
      </c>
      <c r="G350">
        <v>6.4</v>
      </c>
      <c r="H350">
        <v>10.7</v>
      </c>
      <c r="I350">
        <v>4.5</v>
      </c>
      <c r="J350">
        <v>0</v>
      </c>
      <c r="K350">
        <v>2.5</v>
      </c>
      <c r="L350">
        <v>0</v>
      </c>
      <c r="M350">
        <v>1.6</v>
      </c>
      <c r="N350">
        <v>10.199999999999999</v>
      </c>
      <c r="O350">
        <v>0</v>
      </c>
      <c r="W350">
        <v>3.5</v>
      </c>
      <c r="X350">
        <v>38.799999999999997</v>
      </c>
    </row>
    <row r="351" spans="1:24" x14ac:dyDescent="0.3">
      <c r="A351">
        <v>348</v>
      </c>
      <c r="B351" t="s">
        <v>356</v>
      </c>
      <c r="C351" t="s">
        <v>66</v>
      </c>
      <c r="D351" t="s">
        <v>12</v>
      </c>
      <c r="E351">
        <v>3.3</v>
      </c>
      <c r="F351">
        <v>0</v>
      </c>
      <c r="G351">
        <v>1.7</v>
      </c>
      <c r="H351">
        <v>1</v>
      </c>
      <c r="I351">
        <v>0</v>
      </c>
      <c r="J351">
        <v>8.1999999999999993</v>
      </c>
      <c r="K351">
        <v>1.5</v>
      </c>
      <c r="L351">
        <v>7</v>
      </c>
      <c r="M351">
        <v>1.5</v>
      </c>
      <c r="N351">
        <v>6</v>
      </c>
      <c r="O351">
        <v>8</v>
      </c>
      <c r="W351">
        <v>3.5</v>
      </c>
      <c r="X351">
        <v>38.200000000000003</v>
      </c>
    </row>
    <row r="352" spans="1:24" x14ac:dyDescent="0.3">
      <c r="A352">
        <v>348</v>
      </c>
      <c r="B352" t="s">
        <v>592</v>
      </c>
      <c r="C352" t="s">
        <v>66</v>
      </c>
      <c r="D352" t="s">
        <v>15</v>
      </c>
      <c r="E352">
        <v>1.8</v>
      </c>
      <c r="F352" t="s">
        <v>41</v>
      </c>
      <c r="G352" t="s">
        <v>41</v>
      </c>
      <c r="H352" t="s">
        <v>41</v>
      </c>
      <c r="I352" t="s">
        <v>41</v>
      </c>
      <c r="J352">
        <v>0</v>
      </c>
      <c r="K352">
        <v>0</v>
      </c>
      <c r="L352">
        <v>0</v>
      </c>
      <c r="M352">
        <v>3.4</v>
      </c>
      <c r="N352">
        <v>16.3</v>
      </c>
      <c r="O352">
        <v>3.3</v>
      </c>
      <c r="W352">
        <v>3.5</v>
      </c>
      <c r="X352">
        <v>24.8</v>
      </c>
    </row>
    <row r="353" spans="1:24" x14ac:dyDescent="0.3">
      <c r="A353">
        <v>348</v>
      </c>
      <c r="B353" t="s">
        <v>369</v>
      </c>
      <c r="C353" t="s">
        <v>6</v>
      </c>
      <c r="D353" t="s">
        <v>92</v>
      </c>
      <c r="E353">
        <v>3.8</v>
      </c>
      <c r="F353">
        <v>5.9</v>
      </c>
      <c r="G353">
        <v>0.9</v>
      </c>
      <c r="H353">
        <v>1.9</v>
      </c>
      <c r="I353" t="s">
        <v>20</v>
      </c>
      <c r="J353" t="s">
        <v>41</v>
      </c>
      <c r="K353" t="s">
        <v>41</v>
      </c>
      <c r="L353" t="s">
        <v>41</v>
      </c>
      <c r="M353" t="s">
        <v>41</v>
      </c>
      <c r="N353">
        <v>5.5</v>
      </c>
      <c r="O353">
        <v>2.7</v>
      </c>
      <c r="W353">
        <v>3.5</v>
      </c>
      <c r="X353">
        <v>20.7</v>
      </c>
    </row>
    <row r="354" spans="1:24" x14ac:dyDescent="0.3">
      <c r="A354">
        <v>348</v>
      </c>
      <c r="B354" t="s">
        <v>593</v>
      </c>
      <c r="C354" t="s">
        <v>551</v>
      </c>
      <c r="D354" t="s">
        <v>74</v>
      </c>
      <c r="E354">
        <v>8</v>
      </c>
      <c r="F354">
        <v>0</v>
      </c>
      <c r="G354">
        <v>0</v>
      </c>
      <c r="H354" t="s">
        <v>41</v>
      </c>
      <c r="I354" t="s">
        <v>41</v>
      </c>
      <c r="J354" t="s">
        <v>41</v>
      </c>
      <c r="K354" t="s">
        <v>41</v>
      </c>
      <c r="L354" t="s">
        <v>41</v>
      </c>
      <c r="M354" t="s">
        <v>41</v>
      </c>
      <c r="N354">
        <v>6</v>
      </c>
      <c r="O354" t="s">
        <v>20</v>
      </c>
      <c r="W354">
        <v>3.5</v>
      </c>
      <c r="X354">
        <v>14</v>
      </c>
    </row>
    <row r="355" spans="1:24" x14ac:dyDescent="0.3">
      <c r="A355">
        <v>348</v>
      </c>
      <c r="B355" t="s">
        <v>380</v>
      </c>
      <c r="C355" t="s">
        <v>14</v>
      </c>
      <c r="D355" t="s">
        <v>19</v>
      </c>
      <c r="E355">
        <v>0</v>
      </c>
      <c r="F355">
        <v>8.3000000000000007</v>
      </c>
      <c r="G355">
        <v>2.1</v>
      </c>
      <c r="H355" t="s">
        <v>41</v>
      </c>
      <c r="I355" t="s">
        <v>20</v>
      </c>
      <c r="J355" t="s">
        <v>41</v>
      </c>
      <c r="K355" t="s">
        <v>41</v>
      </c>
      <c r="L355" t="s">
        <v>41</v>
      </c>
      <c r="M355" t="s">
        <v>41</v>
      </c>
      <c r="N355" t="s">
        <v>41</v>
      </c>
      <c r="O355" t="s">
        <v>41</v>
      </c>
      <c r="W355">
        <v>3.5</v>
      </c>
      <c r="X355">
        <v>10.4</v>
      </c>
    </row>
    <row r="356" spans="1:24" x14ac:dyDescent="0.3">
      <c r="A356">
        <v>355</v>
      </c>
      <c r="B356" t="s">
        <v>310</v>
      </c>
      <c r="C356" t="s">
        <v>14</v>
      </c>
      <c r="D356" t="s">
        <v>40</v>
      </c>
      <c r="E356">
        <v>1.1000000000000001</v>
      </c>
      <c r="F356">
        <v>3.4</v>
      </c>
      <c r="G356">
        <v>0</v>
      </c>
      <c r="H356">
        <v>4.0999999999999996</v>
      </c>
      <c r="I356">
        <v>5.6</v>
      </c>
      <c r="J356">
        <v>0</v>
      </c>
      <c r="K356">
        <v>9.5</v>
      </c>
      <c r="L356">
        <v>10.199999999999999</v>
      </c>
      <c r="M356" t="s">
        <v>20</v>
      </c>
      <c r="N356">
        <v>0</v>
      </c>
      <c r="O356">
        <v>0</v>
      </c>
      <c r="W356">
        <v>3.4</v>
      </c>
      <c r="X356">
        <v>33.9</v>
      </c>
    </row>
    <row r="357" spans="1:24" x14ac:dyDescent="0.3">
      <c r="A357">
        <v>355</v>
      </c>
      <c r="B357" t="s">
        <v>347</v>
      </c>
      <c r="C357" t="s">
        <v>14</v>
      </c>
      <c r="D357" t="s">
        <v>4</v>
      </c>
      <c r="E357">
        <v>2.9</v>
      </c>
      <c r="F357">
        <v>0</v>
      </c>
      <c r="G357">
        <v>0</v>
      </c>
      <c r="H357">
        <v>11.6</v>
      </c>
      <c r="I357" t="s">
        <v>41</v>
      </c>
      <c r="J357" t="s">
        <v>41</v>
      </c>
      <c r="K357">
        <v>2.6</v>
      </c>
      <c r="L357">
        <v>4.9000000000000004</v>
      </c>
      <c r="M357">
        <v>5.3</v>
      </c>
      <c r="N357">
        <v>0</v>
      </c>
      <c r="O357" t="s">
        <v>20</v>
      </c>
      <c r="W357">
        <v>3.4</v>
      </c>
      <c r="X357">
        <v>27.3</v>
      </c>
    </row>
    <row r="358" spans="1:24" x14ac:dyDescent="0.3">
      <c r="A358">
        <v>355</v>
      </c>
      <c r="B358" t="s">
        <v>353</v>
      </c>
      <c r="C358" t="s">
        <v>6</v>
      </c>
      <c r="D358" t="s">
        <v>47</v>
      </c>
      <c r="E358">
        <v>1.6</v>
      </c>
      <c r="F358" t="s">
        <v>41</v>
      </c>
      <c r="G358" t="s">
        <v>41</v>
      </c>
      <c r="H358" t="s">
        <v>41</v>
      </c>
      <c r="I358" t="s">
        <v>41</v>
      </c>
      <c r="J358">
        <v>14.7</v>
      </c>
      <c r="K358">
        <v>0.2</v>
      </c>
      <c r="L358">
        <v>0.4</v>
      </c>
      <c r="M358" t="s">
        <v>41</v>
      </c>
      <c r="N358" t="s">
        <v>41</v>
      </c>
      <c r="O358">
        <v>0.2</v>
      </c>
      <c r="W358">
        <v>3.4</v>
      </c>
      <c r="X358">
        <v>17.100000000000001</v>
      </c>
    </row>
    <row r="359" spans="1:24" x14ac:dyDescent="0.3">
      <c r="A359">
        <v>358</v>
      </c>
      <c r="B359" t="s">
        <v>362</v>
      </c>
      <c r="C359" t="s">
        <v>6</v>
      </c>
      <c r="D359" t="s">
        <v>26</v>
      </c>
      <c r="E359">
        <v>0</v>
      </c>
      <c r="F359">
        <v>0</v>
      </c>
      <c r="G359">
        <v>1.9</v>
      </c>
      <c r="H359">
        <v>-2</v>
      </c>
      <c r="I359">
        <v>2.2000000000000002</v>
      </c>
      <c r="J359">
        <v>9.9</v>
      </c>
      <c r="K359">
        <v>1.7</v>
      </c>
      <c r="L359">
        <v>19.2</v>
      </c>
      <c r="M359" t="s">
        <v>20</v>
      </c>
      <c r="N359">
        <v>0</v>
      </c>
      <c r="O359">
        <v>0</v>
      </c>
      <c r="W359">
        <v>3.3</v>
      </c>
      <c r="X359">
        <v>32.9</v>
      </c>
    </row>
    <row r="360" spans="1:24" x14ac:dyDescent="0.3">
      <c r="A360">
        <v>358</v>
      </c>
      <c r="B360" t="s">
        <v>343</v>
      </c>
      <c r="C360" t="s">
        <v>6</v>
      </c>
      <c r="D360" t="s">
        <v>40</v>
      </c>
      <c r="E360">
        <v>1.3</v>
      </c>
      <c r="F360">
        <v>0.3</v>
      </c>
      <c r="G360">
        <v>7.8</v>
      </c>
      <c r="H360">
        <v>8.1999999999999993</v>
      </c>
      <c r="I360" t="s">
        <v>41</v>
      </c>
      <c r="J360" t="s">
        <v>41</v>
      </c>
      <c r="K360" t="s">
        <v>41</v>
      </c>
      <c r="L360" t="s">
        <v>41</v>
      </c>
      <c r="M360" t="s">
        <v>20</v>
      </c>
      <c r="N360">
        <v>1.4</v>
      </c>
      <c r="O360">
        <v>1</v>
      </c>
      <c r="W360">
        <v>3.3</v>
      </c>
      <c r="X360">
        <v>20</v>
      </c>
    </row>
    <row r="361" spans="1:24" x14ac:dyDescent="0.3">
      <c r="A361">
        <v>360</v>
      </c>
      <c r="B361" t="s">
        <v>282</v>
      </c>
      <c r="C361" t="s">
        <v>14</v>
      </c>
      <c r="D361" t="s">
        <v>10</v>
      </c>
      <c r="E361">
        <v>0</v>
      </c>
      <c r="F361">
        <v>3.7</v>
      </c>
      <c r="G361">
        <v>3.6</v>
      </c>
      <c r="H361">
        <v>1.4</v>
      </c>
      <c r="I361">
        <v>13.7</v>
      </c>
      <c r="J361">
        <v>2.1</v>
      </c>
      <c r="K361">
        <v>3.3</v>
      </c>
      <c r="L361">
        <v>1.6</v>
      </c>
      <c r="M361">
        <v>3.4</v>
      </c>
      <c r="N361">
        <v>0.7</v>
      </c>
      <c r="O361">
        <v>1.4</v>
      </c>
      <c r="W361">
        <v>3.2</v>
      </c>
      <c r="X361">
        <v>34.9</v>
      </c>
    </row>
    <row r="362" spans="1:24" x14ac:dyDescent="0.3">
      <c r="A362">
        <v>360</v>
      </c>
      <c r="B362" t="s">
        <v>336</v>
      </c>
      <c r="C362" t="s">
        <v>14</v>
      </c>
      <c r="D362" t="s">
        <v>87</v>
      </c>
      <c r="E362">
        <v>0</v>
      </c>
      <c r="F362">
        <v>0</v>
      </c>
      <c r="G362">
        <v>0</v>
      </c>
      <c r="H362">
        <v>0</v>
      </c>
      <c r="I362">
        <v>7.3</v>
      </c>
      <c r="J362" t="s">
        <v>20</v>
      </c>
      <c r="K362">
        <v>12.5</v>
      </c>
      <c r="L362">
        <v>1.8</v>
      </c>
      <c r="M362">
        <v>4.7</v>
      </c>
      <c r="N362">
        <v>1.3</v>
      </c>
      <c r="O362">
        <v>4.0999999999999996</v>
      </c>
      <c r="W362">
        <v>3.2</v>
      </c>
      <c r="X362">
        <v>31.7</v>
      </c>
    </row>
    <row r="363" spans="1:24" x14ac:dyDescent="0.3">
      <c r="A363">
        <v>360</v>
      </c>
      <c r="B363" t="s">
        <v>284</v>
      </c>
      <c r="C363" t="s">
        <v>66</v>
      </c>
      <c r="D363" t="s">
        <v>34</v>
      </c>
      <c r="E363">
        <v>3.5</v>
      </c>
      <c r="F363">
        <v>3.2</v>
      </c>
      <c r="G363">
        <v>7.2</v>
      </c>
      <c r="H363">
        <v>3.5</v>
      </c>
      <c r="I363">
        <v>5.0999999999999996</v>
      </c>
      <c r="J363" t="s">
        <v>20</v>
      </c>
      <c r="K363">
        <v>4.8</v>
      </c>
      <c r="L363">
        <v>2</v>
      </c>
      <c r="M363">
        <v>0</v>
      </c>
      <c r="N363">
        <v>0</v>
      </c>
      <c r="O363">
        <v>2.2999999999999998</v>
      </c>
      <c r="W363">
        <v>3.2</v>
      </c>
      <c r="X363">
        <v>31.6</v>
      </c>
    </row>
    <row r="364" spans="1:24" x14ac:dyDescent="0.3">
      <c r="A364">
        <v>360</v>
      </c>
      <c r="B364" t="s">
        <v>291</v>
      </c>
      <c r="C364" t="s">
        <v>6</v>
      </c>
      <c r="D364" t="s">
        <v>26</v>
      </c>
      <c r="E364">
        <v>6</v>
      </c>
      <c r="F364">
        <v>4.9000000000000004</v>
      </c>
      <c r="G364">
        <v>1.6</v>
      </c>
      <c r="H364">
        <v>2.2000000000000002</v>
      </c>
      <c r="I364">
        <v>0</v>
      </c>
      <c r="J364">
        <v>10.6</v>
      </c>
      <c r="K364">
        <v>1.4</v>
      </c>
      <c r="L364">
        <v>1.7</v>
      </c>
      <c r="M364" t="s">
        <v>20</v>
      </c>
      <c r="N364">
        <v>0</v>
      </c>
      <c r="O364">
        <v>3.2</v>
      </c>
      <c r="W364">
        <v>3.2</v>
      </c>
      <c r="X364">
        <v>31.6</v>
      </c>
    </row>
    <row r="365" spans="1:24" x14ac:dyDescent="0.3">
      <c r="A365">
        <v>360</v>
      </c>
      <c r="B365" t="s">
        <v>349</v>
      </c>
      <c r="C365" t="s">
        <v>6</v>
      </c>
      <c r="D365" t="s">
        <v>19</v>
      </c>
      <c r="E365">
        <v>2.2000000000000002</v>
      </c>
      <c r="F365">
        <v>0.6</v>
      </c>
      <c r="G365">
        <v>3.2</v>
      </c>
      <c r="H365">
        <v>0.9</v>
      </c>
      <c r="I365" t="s">
        <v>20</v>
      </c>
      <c r="J365">
        <v>2.2999999999999998</v>
      </c>
      <c r="K365">
        <v>7.7</v>
      </c>
      <c r="L365">
        <v>1.9</v>
      </c>
      <c r="M365">
        <v>2</v>
      </c>
      <c r="N365">
        <v>4.9000000000000004</v>
      </c>
      <c r="O365">
        <v>5.9</v>
      </c>
      <c r="W365">
        <v>3.2</v>
      </c>
      <c r="X365">
        <v>31.6</v>
      </c>
    </row>
    <row r="366" spans="1:24" x14ac:dyDescent="0.3">
      <c r="A366">
        <v>360</v>
      </c>
      <c r="B366" t="s">
        <v>530</v>
      </c>
      <c r="C366" t="s">
        <v>14</v>
      </c>
      <c r="D366" t="s">
        <v>22</v>
      </c>
      <c r="E366" t="s">
        <v>41</v>
      </c>
      <c r="F366" t="s">
        <v>41</v>
      </c>
      <c r="G366" t="s">
        <v>41</v>
      </c>
      <c r="H366" t="s">
        <v>41</v>
      </c>
      <c r="I366" t="s">
        <v>41</v>
      </c>
      <c r="J366" t="s">
        <v>41</v>
      </c>
      <c r="K366" t="s">
        <v>41</v>
      </c>
      <c r="L366" t="s">
        <v>41</v>
      </c>
      <c r="M366">
        <v>6.4</v>
      </c>
      <c r="N366" t="s">
        <v>20</v>
      </c>
      <c r="O366">
        <v>0</v>
      </c>
      <c r="W366">
        <v>3.2</v>
      </c>
      <c r="X366">
        <v>6.4</v>
      </c>
    </row>
    <row r="367" spans="1:24" x14ac:dyDescent="0.3">
      <c r="A367">
        <v>366</v>
      </c>
      <c r="B367" t="s">
        <v>375</v>
      </c>
      <c r="C367" t="s">
        <v>14</v>
      </c>
      <c r="D367" t="s">
        <v>54</v>
      </c>
      <c r="E367">
        <v>0</v>
      </c>
      <c r="F367">
        <v>2</v>
      </c>
      <c r="G367">
        <v>1.9</v>
      </c>
      <c r="H367">
        <v>0</v>
      </c>
      <c r="I367">
        <v>3.4</v>
      </c>
      <c r="J367">
        <v>0</v>
      </c>
      <c r="K367">
        <v>3.8</v>
      </c>
      <c r="L367">
        <v>1.8</v>
      </c>
      <c r="M367">
        <v>1.4</v>
      </c>
      <c r="N367">
        <v>7</v>
      </c>
      <c r="O367">
        <v>13.3</v>
      </c>
      <c r="W367">
        <v>3.1</v>
      </c>
      <c r="X367">
        <v>34.6</v>
      </c>
    </row>
    <row r="368" spans="1:24" x14ac:dyDescent="0.3">
      <c r="A368">
        <v>366</v>
      </c>
      <c r="B368" t="s">
        <v>342</v>
      </c>
      <c r="C368" t="s">
        <v>66</v>
      </c>
      <c r="D368" t="s">
        <v>97</v>
      </c>
      <c r="E368">
        <v>3.1</v>
      </c>
      <c r="F368">
        <v>0</v>
      </c>
      <c r="G368">
        <v>8.9</v>
      </c>
      <c r="H368">
        <v>0</v>
      </c>
      <c r="I368" t="s">
        <v>20</v>
      </c>
      <c r="J368">
        <v>0</v>
      </c>
      <c r="K368">
        <v>6.5</v>
      </c>
      <c r="L368">
        <v>0</v>
      </c>
      <c r="M368">
        <v>11.3</v>
      </c>
      <c r="N368">
        <v>0</v>
      </c>
      <c r="O368">
        <v>1.6</v>
      </c>
      <c r="W368">
        <v>3.1</v>
      </c>
      <c r="X368">
        <v>31.4</v>
      </c>
    </row>
    <row r="369" spans="1:24" x14ac:dyDescent="0.3">
      <c r="A369">
        <v>366</v>
      </c>
      <c r="B369" t="s">
        <v>309</v>
      </c>
      <c r="C369" t="s">
        <v>14</v>
      </c>
      <c r="D369" t="s">
        <v>135</v>
      </c>
      <c r="E369">
        <v>1.6</v>
      </c>
      <c r="F369">
        <v>9.1999999999999993</v>
      </c>
      <c r="G369">
        <v>3.3</v>
      </c>
      <c r="H369">
        <v>6</v>
      </c>
      <c r="I369">
        <v>2.2999999999999998</v>
      </c>
      <c r="J369">
        <v>1.4</v>
      </c>
      <c r="K369">
        <v>0</v>
      </c>
      <c r="L369" t="s">
        <v>41</v>
      </c>
      <c r="M369">
        <v>0</v>
      </c>
      <c r="N369">
        <v>7.2</v>
      </c>
      <c r="O369">
        <v>0</v>
      </c>
      <c r="W369">
        <v>3.1</v>
      </c>
      <c r="X369">
        <v>31</v>
      </c>
    </row>
    <row r="370" spans="1:24" x14ac:dyDescent="0.3">
      <c r="A370">
        <v>366</v>
      </c>
      <c r="B370" t="s">
        <v>316</v>
      </c>
      <c r="C370" t="s">
        <v>6</v>
      </c>
      <c r="D370" t="s">
        <v>111</v>
      </c>
      <c r="E370">
        <v>0</v>
      </c>
      <c r="F370">
        <v>6.1</v>
      </c>
      <c r="G370">
        <v>0.5</v>
      </c>
      <c r="H370">
        <v>1.7</v>
      </c>
      <c r="I370">
        <v>7</v>
      </c>
      <c r="J370">
        <v>6.7</v>
      </c>
      <c r="K370">
        <v>0.5</v>
      </c>
      <c r="L370">
        <v>2.6</v>
      </c>
      <c r="M370" t="s">
        <v>41</v>
      </c>
      <c r="N370" t="s">
        <v>20</v>
      </c>
      <c r="O370" t="s">
        <v>41</v>
      </c>
      <c r="W370">
        <v>3.1</v>
      </c>
      <c r="X370">
        <v>25.1</v>
      </c>
    </row>
    <row r="371" spans="1:24" x14ac:dyDescent="0.3">
      <c r="A371">
        <v>366</v>
      </c>
      <c r="B371" t="s">
        <v>307</v>
      </c>
      <c r="C371" t="s">
        <v>6</v>
      </c>
      <c r="D371" t="s">
        <v>8</v>
      </c>
      <c r="E371">
        <v>12.1</v>
      </c>
      <c r="F371">
        <v>3.9</v>
      </c>
      <c r="G371">
        <v>0.9</v>
      </c>
      <c r="H371">
        <v>3.9</v>
      </c>
      <c r="I371">
        <v>0.9</v>
      </c>
      <c r="J371">
        <v>0.7</v>
      </c>
      <c r="K371">
        <v>1.7</v>
      </c>
      <c r="L371">
        <v>0.4</v>
      </c>
      <c r="M371" t="s">
        <v>41</v>
      </c>
      <c r="N371" t="s">
        <v>41</v>
      </c>
      <c r="O371" t="s">
        <v>41</v>
      </c>
      <c r="W371">
        <v>3.1</v>
      </c>
      <c r="X371">
        <v>24.5</v>
      </c>
    </row>
    <row r="372" spans="1:24" x14ac:dyDescent="0.3">
      <c r="A372">
        <v>366</v>
      </c>
      <c r="B372" t="s">
        <v>386</v>
      </c>
      <c r="C372" t="s">
        <v>6</v>
      </c>
      <c r="D372" t="s">
        <v>54</v>
      </c>
      <c r="E372" t="s">
        <v>41</v>
      </c>
      <c r="F372">
        <v>2.8</v>
      </c>
      <c r="G372">
        <v>7</v>
      </c>
      <c r="H372">
        <v>-0.4</v>
      </c>
      <c r="I372" t="s">
        <v>41</v>
      </c>
      <c r="J372" t="s">
        <v>41</v>
      </c>
      <c r="K372" t="s">
        <v>41</v>
      </c>
      <c r="L372" t="s">
        <v>41</v>
      </c>
      <c r="M372" t="s">
        <v>41</v>
      </c>
      <c r="N372" t="s">
        <v>41</v>
      </c>
      <c r="O372" t="s">
        <v>41</v>
      </c>
      <c r="W372">
        <v>3.1</v>
      </c>
      <c r="X372">
        <v>9.4</v>
      </c>
    </row>
    <row r="373" spans="1:24" x14ac:dyDescent="0.3">
      <c r="A373">
        <v>372</v>
      </c>
      <c r="B373" t="s">
        <v>330</v>
      </c>
      <c r="C373" t="s">
        <v>66</v>
      </c>
      <c r="D373" t="s">
        <v>97</v>
      </c>
      <c r="E373">
        <v>0</v>
      </c>
      <c r="F373">
        <v>3.3</v>
      </c>
      <c r="G373">
        <v>8.3000000000000007</v>
      </c>
      <c r="H373">
        <v>1.5</v>
      </c>
      <c r="I373" t="s">
        <v>20</v>
      </c>
      <c r="J373">
        <v>1.2</v>
      </c>
      <c r="K373">
        <v>6.4</v>
      </c>
      <c r="L373">
        <v>5.3</v>
      </c>
      <c r="M373">
        <v>2.2000000000000002</v>
      </c>
      <c r="N373">
        <v>0</v>
      </c>
      <c r="O373">
        <v>1.6</v>
      </c>
      <c r="W373">
        <v>3</v>
      </c>
      <c r="X373">
        <v>29.8</v>
      </c>
    </row>
    <row r="374" spans="1:24" x14ac:dyDescent="0.3">
      <c r="A374">
        <v>372</v>
      </c>
      <c r="B374" t="s">
        <v>323</v>
      </c>
      <c r="C374" t="s">
        <v>14</v>
      </c>
      <c r="D374" t="s">
        <v>8</v>
      </c>
      <c r="E374">
        <v>-2</v>
      </c>
      <c r="F374">
        <v>0</v>
      </c>
      <c r="G374">
        <v>1.3</v>
      </c>
      <c r="H374">
        <v>0</v>
      </c>
      <c r="I374">
        <v>0</v>
      </c>
      <c r="J374">
        <v>4.8</v>
      </c>
      <c r="K374">
        <v>17.7</v>
      </c>
      <c r="L374" t="s">
        <v>41</v>
      </c>
      <c r="M374">
        <v>5.4</v>
      </c>
      <c r="N374" t="s">
        <v>41</v>
      </c>
      <c r="O374">
        <v>0</v>
      </c>
      <c r="W374">
        <v>3</v>
      </c>
      <c r="X374">
        <v>27.2</v>
      </c>
    </row>
    <row r="375" spans="1:24" x14ac:dyDescent="0.3">
      <c r="A375">
        <v>372</v>
      </c>
      <c r="B375" t="s">
        <v>299</v>
      </c>
      <c r="C375" t="s">
        <v>6</v>
      </c>
      <c r="D375" t="s">
        <v>34</v>
      </c>
      <c r="E375">
        <v>7.2</v>
      </c>
      <c r="F375">
        <v>8.1999999999999993</v>
      </c>
      <c r="G375">
        <v>1.3</v>
      </c>
      <c r="H375">
        <v>2.2999999999999998</v>
      </c>
      <c r="I375">
        <v>5.9</v>
      </c>
      <c r="J375" t="s">
        <v>20</v>
      </c>
      <c r="K375">
        <v>0.4</v>
      </c>
      <c r="L375">
        <v>0</v>
      </c>
      <c r="M375" t="s">
        <v>41</v>
      </c>
      <c r="N375">
        <v>1.8</v>
      </c>
      <c r="O375">
        <v>0</v>
      </c>
      <c r="W375">
        <v>3</v>
      </c>
      <c r="X375">
        <v>27.1</v>
      </c>
    </row>
    <row r="376" spans="1:24" x14ac:dyDescent="0.3">
      <c r="A376">
        <v>372</v>
      </c>
      <c r="B376" t="s">
        <v>429</v>
      </c>
      <c r="C376" t="s">
        <v>14</v>
      </c>
      <c r="D376" t="s">
        <v>108</v>
      </c>
      <c r="E376" t="s">
        <v>41</v>
      </c>
      <c r="F376" t="s">
        <v>41</v>
      </c>
      <c r="G376" t="s">
        <v>41</v>
      </c>
      <c r="H376">
        <v>1.8</v>
      </c>
      <c r="I376">
        <v>0</v>
      </c>
      <c r="J376" t="s">
        <v>20</v>
      </c>
      <c r="K376">
        <v>2.9</v>
      </c>
      <c r="L376">
        <v>0</v>
      </c>
      <c r="M376">
        <v>0.9</v>
      </c>
      <c r="N376">
        <v>10.5</v>
      </c>
      <c r="O376">
        <v>4.8</v>
      </c>
      <c r="W376">
        <v>3</v>
      </c>
      <c r="X376">
        <v>20.9</v>
      </c>
    </row>
    <row r="377" spans="1:24" x14ac:dyDescent="0.3">
      <c r="A377">
        <v>372</v>
      </c>
      <c r="B377" t="s">
        <v>594</v>
      </c>
      <c r="C377" t="s">
        <v>551</v>
      </c>
      <c r="D377" t="s">
        <v>176</v>
      </c>
      <c r="E377" t="s">
        <v>41</v>
      </c>
      <c r="F377" t="s">
        <v>41</v>
      </c>
      <c r="G377" t="s">
        <v>41</v>
      </c>
      <c r="H377" t="s">
        <v>41</v>
      </c>
      <c r="I377" t="s">
        <v>41</v>
      </c>
      <c r="J377" t="s">
        <v>41</v>
      </c>
      <c r="K377" t="s">
        <v>41</v>
      </c>
      <c r="L377" t="s">
        <v>41</v>
      </c>
      <c r="M377">
        <v>3</v>
      </c>
      <c r="N377" t="s">
        <v>41</v>
      </c>
      <c r="O377" t="s">
        <v>41</v>
      </c>
      <c r="W377">
        <v>3</v>
      </c>
      <c r="X377">
        <v>3</v>
      </c>
    </row>
    <row r="378" spans="1:24" x14ac:dyDescent="0.3">
      <c r="A378">
        <v>377</v>
      </c>
      <c r="B378" t="s">
        <v>335</v>
      </c>
      <c r="C378" t="s">
        <v>102</v>
      </c>
      <c r="D378" t="s">
        <v>67</v>
      </c>
      <c r="E378">
        <v>1</v>
      </c>
      <c r="F378">
        <v>4</v>
      </c>
      <c r="G378">
        <v>-2</v>
      </c>
      <c r="H378">
        <v>9</v>
      </c>
      <c r="I378">
        <v>2</v>
      </c>
      <c r="J378">
        <v>2</v>
      </c>
      <c r="K378">
        <v>4</v>
      </c>
      <c r="L378">
        <v>3</v>
      </c>
      <c r="M378">
        <v>5</v>
      </c>
      <c r="N378" t="s">
        <v>20</v>
      </c>
      <c r="O378">
        <v>1</v>
      </c>
      <c r="W378">
        <v>2.9</v>
      </c>
      <c r="X378">
        <v>29</v>
      </c>
    </row>
    <row r="379" spans="1:24" x14ac:dyDescent="0.3">
      <c r="A379">
        <v>377</v>
      </c>
      <c r="B379" t="s">
        <v>596</v>
      </c>
      <c r="C379" t="s">
        <v>1</v>
      </c>
      <c r="D379" t="s">
        <v>52</v>
      </c>
      <c r="E379" t="s">
        <v>41</v>
      </c>
      <c r="F379" t="s">
        <v>41</v>
      </c>
      <c r="G379">
        <v>-1.1000000000000001</v>
      </c>
      <c r="H379" t="s">
        <v>41</v>
      </c>
      <c r="I379" t="s">
        <v>41</v>
      </c>
      <c r="J379">
        <v>0.2</v>
      </c>
      <c r="K379" t="s">
        <v>41</v>
      </c>
      <c r="L379" t="s">
        <v>41</v>
      </c>
      <c r="M379" t="s">
        <v>41</v>
      </c>
      <c r="N379">
        <v>7.2</v>
      </c>
      <c r="O379">
        <v>5.2</v>
      </c>
      <c r="W379">
        <v>2.9</v>
      </c>
      <c r="X379">
        <v>11.6</v>
      </c>
    </row>
    <row r="380" spans="1:24" x14ac:dyDescent="0.3">
      <c r="A380">
        <v>377</v>
      </c>
      <c r="B380" t="s">
        <v>595</v>
      </c>
      <c r="C380" t="s">
        <v>14</v>
      </c>
      <c r="D380" t="s">
        <v>97</v>
      </c>
      <c r="E380" t="s">
        <v>41</v>
      </c>
      <c r="F380" t="s">
        <v>41</v>
      </c>
      <c r="G380" t="s">
        <v>41</v>
      </c>
      <c r="H380" t="s">
        <v>41</v>
      </c>
      <c r="I380" t="s">
        <v>20</v>
      </c>
      <c r="J380" t="s">
        <v>41</v>
      </c>
      <c r="K380" t="s">
        <v>41</v>
      </c>
      <c r="L380" t="s">
        <v>41</v>
      </c>
      <c r="M380">
        <v>0</v>
      </c>
      <c r="N380">
        <v>4.3</v>
      </c>
      <c r="O380">
        <v>4.3</v>
      </c>
      <c r="W380">
        <v>2.9</v>
      </c>
      <c r="X380">
        <v>8.6</v>
      </c>
    </row>
    <row r="381" spans="1:24" x14ac:dyDescent="0.3">
      <c r="A381">
        <v>380</v>
      </c>
      <c r="B381" t="s">
        <v>371</v>
      </c>
      <c r="C381" t="s">
        <v>66</v>
      </c>
      <c r="D381" t="s">
        <v>38</v>
      </c>
      <c r="E381">
        <v>1.2</v>
      </c>
      <c r="F381">
        <v>0</v>
      </c>
      <c r="G381">
        <v>7.4</v>
      </c>
      <c r="H381">
        <v>3.3</v>
      </c>
      <c r="I381" t="s">
        <v>20</v>
      </c>
      <c r="J381">
        <v>0</v>
      </c>
      <c r="K381">
        <v>0</v>
      </c>
      <c r="L381">
        <v>7.8</v>
      </c>
      <c r="M381">
        <v>1.1000000000000001</v>
      </c>
      <c r="N381">
        <v>0</v>
      </c>
      <c r="O381">
        <v>7.5</v>
      </c>
      <c r="W381">
        <v>2.8</v>
      </c>
      <c r="X381">
        <v>28.3</v>
      </c>
    </row>
    <row r="382" spans="1:24" x14ac:dyDescent="0.3">
      <c r="A382">
        <v>380</v>
      </c>
      <c r="B382" t="s">
        <v>372</v>
      </c>
      <c r="C382" t="s">
        <v>66</v>
      </c>
      <c r="D382" t="s">
        <v>54</v>
      </c>
      <c r="E382" t="s">
        <v>41</v>
      </c>
      <c r="F382" t="s">
        <v>41</v>
      </c>
      <c r="G382" t="s">
        <v>41</v>
      </c>
      <c r="H382" t="s">
        <v>41</v>
      </c>
      <c r="I382">
        <v>1.5</v>
      </c>
      <c r="J382">
        <v>3.1</v>
      </c>
      <c r="K382">
        <v>7.1</v>
      </c>
      <c r="L382">
        <v>3.8</v>
      </c>
      <c r="M382">
        <v>0</v>
      </c>
      <c r="N382">
        <v>4.0999999999999996</v>
      </c>
      <c r="O382">
        <v>0</v>
      </c>
      <c r="W382">
        <v>2.8</v>
      </c>
      <c r="X382">
        <v>19.600000000000001</v>
      </c>
    </row>
    <row r="383" spans="1:24" x14ac:dyDescent="0.3">
      <c r="A383">
        <v>380</v>
      </c>
      <c r="B383" t="s">
        <v>377</v>
      </c>
      <c r="C383" t="s">
        <v>66</v>
      </c>
      <c r="D383" t="s">
        <v>57</v>
      </c>
      <c r="E383" t="s">
        <v>41</v>
      </c>
      <c r="F383">
        <v>5.3</v>
      </c>
      <c r="G383">
        <v>5.9</v>
      </c>
      <c r="H383">
        <v>0</v>
      </c>
      <c r="I383">
        <v>-0.3</v>
      </c>
      <c r="J383" t="s">
        <v>41</v>
      </c>
      <c r="K383" t="s">
        <v>41</v>
      </c>
      <c r="L383">
        <v>3.3</v>
      </c>
      <c r="M383" t="s">
        <v>41</v>
      </c>
      <c r="N383" t="s">
        <v>41</v>
      </c>
      <c r="O383" t="s">
        <v>20</v>
      </c>
      <c r="W383">
        <v>2.8</v>
      </c>
      <c r="X383">
        <v>14.2</v>
      </c>
    </row>
    <row r="384" spans="1:24" x14ac:dyDescent="0.3">
      <c r="A384">
        <v>380</v>
      </c>
      <c r="B384" t="s">
        <v>416</v>
      </c>
      <c r="C384" t="s">
        <v>1</v>
      </c>
      <c r="D384" t="s">
        <v>111</v>
      </c>
      <c r="E384" t="s">
        <v>41</v>
      </c>
      <c r="F384" t="s">
        <v>41</v>
      </c>
      <c r="G384" t="s">
        <v>41</v>
      </c>
      <c r="H384" t="s">
        <v>41</v>
      </c>
      <c r="I384" t="s">
        <v>41</v>
      </c>
      <c r="J384" t="s">
        <v>41</v>
      </c>
      <c r="K384">
        <v>5.7</v>
      </c>
      <c r="L384" t="s">
        <v>41</v>
      </c>
      <c r="M384" t="s">
        <v>41</v>
      </c>
      <c r="N384" t="s">
        <v>20</v>
      </c>
      <c r="O384">
        <v>0</v>
      </c>
      <c r="W384">
        <v>2.8</v>
      </c>
      <c r="X384">
        <v>5.7</v>
      </c>
    </row>
    <row r="385" spans="1:24" x14ac:dyDescent="0.3">
      <c r="A385">
        <v>380</v>
      </c>
      <c r="B385" t="s">
        <v>441</v>
      </c>
      <c r="C385" t="s">
        <v>6</v>
      </c>
      <c r="D385" t="s">
        <v>44</v>
      </c>
      <c r="E385" t="s">
        <v>41</v>
      </c>
      <c r="F385">
        <v>2.8</v>
      </c>
      <c r="G385" t="s">
        <v>41</v>
      </c>
      <c r="H385" t="s">
        <v>41</v>
      </c>
      <c r="I385" t="s">
        <v>41</v>
      </c>
      <c r="J385" t="s">
        <v>41</v>
      </c>
      <c r="K385" t="s">
        <v>41</v>
      </c>
      <c r="L385" t="s">
        <v>41</v>
      </c>
      <c r="M385" t="s">
        <v>41</v>
      </c>
      <c r="N385" t="s">
        <v>20</v>
      </c>
      <c r="O385" t="s">
        <v>41</v>
      </c>
      <c r="W385">
        <v>2.8</v>
      </c>
      <c r="X385">
        <v>2.8</v>
      </c>
    </row>
    <row r="386" spans="1:24" x14ac:dyDescent="0.3">
      <c r="A386">
        <v>385</v>
      </c>
      <c r="B386" t="s">
        <v>491</v>
      </c>
      <c r="C386" t="s">
        <v>66</v>
      </c>
      <c r="D386" t="s">
        <v>54</v>
      </c>
      <c r="E386">
        <v>0</v>
      </c>
      <c r="F386">
        <v>0</v>
      </c>
      <c r="G386">
        <v>2.2999999999999998</v>
      </c>
      <c r="H386">
        <v>0</v>
      </c>
      <c r="I386">
        <v>2.9</v>
      </c>
      <c r="J386">
        <v>0</v>
      </c>
      <c r="K386">
        <v>0</v>
      </c>
      <c r="L386">
        <v>18.5</v>
      </c>
      <c r="M386">
        <v>1.4</v>
      </c>
      <c r="N386">
        <v>4.4000000000000004</v>
      </c>
      <c r="O386">
        <v>0</v>
      </c>
      <c r="W386">
        <v>2.7</v>
      </c>
      <c r="X386">
        <v>29.5</v>
      </c>
    </row>
    <row r="387" spans="1:24" x14ac:dyDescent="0.3">
      <c r="A387">
        <v>385</v>
      </c>
      <c r="B387" t="s">
        <v>313</v>
      </c>
      <c r="C387" t="s">
        <v>6</v>
      </c>
      <c r="D387" t="s">
        <v>52</v>
      </c>
      <c r="E387" t="s">
        <v>41</v>
      </c>
      <c r="F387">
        <v>2.6</v>
      </c>
      <c r="G387">
        <v>1.2</v>
      </c>
      <c r="H387">
        <v>0</v>
      </c>
      <c r="I387">
        <v>3</v>
      </c>
      <c r="J387">
        <v>6.4</v>
      </c>
      <c r="K387">
        <v>10</v>
      </c>
      <c r="L387">
        <v>3.3</v>
      </c>
      <c r="M387">
        <v>0.6</v>
      </c>
      <c r="N387">
        <v>0</v>
      </c>
      <c r="O387">
        <v>0.3</v>
      </c>
      <c r="W387">
        <v>2.7</v>
      </c>
      <c r="X387">
        <v>27.4</v>
      </c>
    </row>
    <row r="388" spans="1:24" x14ac:dyDescent="0.3">
      <c r="A388">
        <v>385</v>
      </c>
      <c r="B388" t="s">
        <v>338</v>
      </c>
      <c r="C388" t="s">
        <v>6</v>
      </c>
      <c r="D388" t="s">
        <v>111</v>
      </c>
      <c r="E388">
        <v>5</v>
      </c>
      <c r="F388">
        <v>1.5</v>
      </c>
      <c r="G388" t="s">
        <v>41</v>
      </c>
      <c r="H388" t="s">
        <v>41</v>
      </c>
      <c r="I388">
        <v>0.2</v>
      </c>
      <c r="J388">
        <v>9.8000000000000007</v>
      </c>
      <c r="K388">
        <v>2.5</v>
      </c>
      <c r="L388">
        <v>1.3</v>
      </c>
      <c r="M388">
        <v>0.8</v>
      </c>
      <c r="N388" t="s">
        <v>20</v>
      </c>
      <c r="O388">
        <v>0.5</v>
      </c>
      <c r="W388">
        <v>2.7</v>
      </c>
      <c r="X388">
        <v>21.6</v>
      </c>
    </row>
    <row r="389" spans="1:24" x14ac:dyDescent="0.3">
      <c r="A389">
        <v>385</v>
      </c>
      <c r="B389" t="s">
        <v>341</v>
      </c>
      <c r="C389" t="s">
        <v>14</v>
      </c>
      <c r="D389" t="s">
        <v>135</v>
      </c>
      <c r="E389">
        <v>5.0999999999999996</v>
      </c>
      <c r="F389">
        <v>1.7</v>
      </c>
      <c r="G389">
        <v>0</v>
      </c>
      <c r="H389">
        <v>1.3</v>
      </c>
      <c r="I389" t="s">
        <v>41</v>
      </c>
      <c r="J389" t="s">
        <v>41</v>
      </c>
      <c r="K389">
        <v>10.6</v>
      </c>
      <c r="L389">
        <v>0</v>
      </c>
      <c r="M389" t="s">
        <v>41</v>
      </c>
      <c r="N389">
        <v>0</v>
      </c>
      <c r="O389" t="s">
        <v>41</v>
      </c>
      <c r="W389">
        <v>2.7</v>
      </c>
      <c r="X389">
        <v>18.7</v>
      </c>
    </row>
    <row r="390" spans="1:24" x14ac:dyDescent="0.3">
      <c r="A390">
        <v>389</v>
      </c>
      <c r="B390" t="s">
        <v>434</v>
      </c>
      <c r="C390" t="s">
        <v>6</v>
      </c>
      <c r="D390" t="s">
        <v>54</v>
      </c>
      <c r="E390">
        <v>1.4</v>
      </c>
      <c r="F390" t="s">
        <v>41</v>
      </c>
      <c r="G390" t="s">
        <v>41</v>
      </c>
      <c r="H390" t="s">
        <v>41</v>
      </c>
      <c r="I390" t="s">
        <v>41</v>
      </c>
      <c r="J390">
        <v>1.3</v>
      </c>
      <c r="K390">
        <v>0.9</v>
      </c>
      <c r="L390">
        <v>0.4</v>
      </c>
      <c r="M390">
        <v>3.5</v>
      </c>
      <c r="N390">
        <v>5.3</v>
      </c>
      <c r="O390">
        <v>5.5</v>
      </c>
      <c r="W390">
        <v>2.6</v>
      </c>
      <c r="X390">
        <v>18.3</v>
      </c>
    </row>
    <row r="391" spans="1:24" x14ac:dyDescent="0.3">
      <c r="A391">
        <v>389</v>
      </c>
      <c r="B391" t="s">
        <v>444</v>
      </c>
      <c r="C391" t="s">
        <v>6</v>
      </c>
      <c r="D391" t="s">
        <v>44</v>
      </c>
      <c r="E391" t="s">
        <v>41</v>
      </c>
      <c r="F391" t="s">
        <v>41</v>
      </c>
      <c r="G391">
        <v>0.3</v>
      </c>
      <c r="H391" t="s">
        <v>41</v>
      </c>
      <c r="I391" t="s">
        <v>41</v>
      </c>
      <c r="J391">
        <v>2.1</v>
      </c>
      <c r="K391">
        <v>0</v>
      </c>
      <c r="L391">
        <v>2.7</v>
      </c>
      <c r="M391">
        <v>7.1</v>
      </c>
      <c r="N391" t="s">
        <v>20</v>
      </c>
      <c r="O391">
        <v>3.3</v>
      </c>
      <c r="W391">
        <v>2.6</v>
      </c>
      <c r="X391">
        <v>15.5</v>
      </c>
    </row>
    <row r="392" spans="1:24" x14ac:dyDescent="0.3">
      <c r="A392">
        <v>389</v>
      </c>
      <c r="B392" t="s">
        <v>493</v>
      </c>
      <c r="C392" t="s">
        <v>66</v>
      </c>
      <c r="D392" t="s">
        <v>111</v>
      </c>
      <c r="E392" t="s">
        <v>41</v>
      </c>
      <c r="F392">
        <v>0</v>
      </c>
      <c r="G392">
        <v>0</v>
      </c>
      <c r="H392">
        <v>10.3</v>
      </c>
      <c r="I392">
        <v>0</v>
      </c>
      <c r="J392" t="s">
        <v>41</v>
      </c>
      <c r="K392" t="s">
        <v>41</v>
      </c>
      <c r="L392" t="s">
        <v>41</v>
      </c>
      <c r="M392" t="s">
        <v>41</v>
      </c>
      <c r="N392" t="s">
        <v>20</v>
      </c>
      <c r="O392" t="s">
        <v>41</v>
      </c>
      <c r="W392">
        <v>2.6</v>
      </c>
      <c r="X392">
        <v>10.3</v>
      </c>
    </row>
    <row r="393" spans="1:24" x14ac:dyDescent="0.3">
      <c r="A393">
        <v>392</v>
      </c>
      <c r="B393" t="s">
        <v>376</v>
      </c>
      <c r="C393" t="s">
        <v>14</v>
      </c>
      <c r="D393" t="s">
        <v>52</v>
      </c>
      <c r="E393">
        <v>1.3</v>
      </c>
      <c r="F393">
        <v>0</v>
      </c>
      <c r="G393">
        <v>3.8</v>
      </c>
      <c r="H393">
        <v>0</v>
      </c>
      <c r="I393">
        <v>0</v>
      </c>
      <c r="J393">
        <v>0</v>
      </c>
      <c r="K393">
        <v>6</v>
      </c>
      <c r="L393">
        <v>7.6</v>
      </c>
      <c r="M393">
        <v>7.1</v>
      </c>
      <c r="N393">
        <v>0</v>
      </c>
      <c r="O393">
        <v>2</v>
      </c>
      <c r="W393">
        <v>2.5</v>
      </c>
      <c r="X393">
        <v>27.8</v>
      </c>
    </row>
    <row r="394" spans="1:24" x14ac:dyDescent="0.3">
      <c r="A394">
        <v>392</v>
      </c>
      <c r="B394" t="s">
        <v>422</v>
      </c>
      <c r="C394" t="s">
        <v>14</v>
      </c>
      <c r="D394" t="s">
        <v>2</v>
      </c>
      <c r="E394">
        <v>0</v>
      </c>
      <c r="F394">
        <v>0</v>
      </c>
      <c r="G394">
        <v>0</v>
      </c>
      <c r="H394">
        <v>0</v>
      </c>
      <c r="I394">
        <v>5.0999999999999996</v>
      </c>
      <c r="J394">
        <v>0</v>
      </c>
      <c r="K394">
        <v>0</v>
      </c>
      <c r="L394">
        <v>0</v>
      </c>
      <c r="M394">
        <v>0</v>
      </c>
      <c r="N394">
        <v>20.5</v>
      </c>
      <c r="O394">
        <v>1.8</v>
      </c>
      <c r="W394">
        <v>2.5</v>
      </c>
      <c r="X394">
        <v>27.4</v>
      </c>
    </row>
    <row r="395" spans="1:24" x14ac:dyDescent="0.3">
      <c r="A395">
        <v>392</v>
      </c>
      <c r="B395" t="s">
        <v>329</v>
      </c>
      <c r="C395" t="s">
        <v>6</v>
      </c>
      <c r="D395" t="s">
        <v>135</v>
      </c>
      <c r="E395">
        <v>0</v>
      </c>
      <c r="F395">
        <v>0.2</v>
      </c>
      <c r="G395">
        <v>0.5</v>
      </c>
      <c r="H395">
        <v>1.5</v>
      </c>
      <c r="I395">
        <v>0</v>
      </c>
      <c r="J395">
        <v>3.1</v>
      </c>
      <c r="K395">
        <v>15.7</v>
      </c>
      <c r="L395" t="s">
        <v>41</v>
      </c>
      <c r="M395">
        <v>0.7</v>
      </c>
      <c r="N395">
        <v>3.4</v>
      </c>
      <c r="O395">
        <v>0.2</v>
      </c>
      <c r="W395">
        <v>2.5</v>
      </c>
      <c r="X395">
        <v>25.3</v>
      </c>
    </row>
    <row r="396" spans="1:24" x14ac:dyDescent="0.3">
      <c r="A396">
        <v>392</v>
      </c>
      <c r="B396" t="s">
        <v>363</v>
      </c>
      <c r="C396" t="s">
        <v>66</v>
      </c>
      <c r="D396" t="s">
        <v>79</v>
      </c>
      <c r="E396">
        <v>0</v>
      </c>
      <c r="F396">
        <v>10.3</v>
      </c>
      <c r="G396">
        <v>1.5</v>
      </c>
      <c r="H396">
        <v>0</v>
      </c>
      <c r="I396">
        <v>1.8</v>
      </c>
      <c r="J396">
        <v>0</v>
      </c>
      <c r="K396" t="s">
        <v>20</v>
      </c>
      <c r="L396">
        <v>0</v>
      </c>
      <c r="M396">
        <v>0</v>
      </c>
      <c r="N396">
        <v>0</v>
      </c>
      <c r="O396">
        <v>11.6</v>
      </c>
      <c r="W396">
        <v>2.5</v>
      </c>
      <c r="X396">
        <v>25.2</v>
      </c>
    </row>
    <row r="397" spans="1:24" x14ac:dyDescent="0.3">
      <c r="A397">
        <v>392</v>
      </c>
      <c r="B397" t="s">
        <v>387</v>
      </c>
      <c r="C397" t="s">
        <v>14</v>
      </c>
      <c r="D397" t="s">
        <v>57</v>
      </c>
      <c r="E397">
        <v>2.4</v>
      </c>
      <c r="F397">
        <v>0</v>
      </c>
      <c r="G397">
        <v>0</v>
      </c>
      <c r="H397">
        <v>0</v>
      </c>
      <c r="I397">
        <v>3.3</v>
      </c>
      <c r="J397">
        <v>3.7</v>
      </c>
      <c r="K397">
        <v>0</v>
      </c>
      <c r="L397">
        <v>7.9</v>
      </c>
      <c r="M397">
        <v>4</v>
      </c>
      <c r="N397">
        <v>3.8</v>
      </c>
      <c r="O397" t="s">
        <v>20</v>
      </c>
      <c r="W397">
        <v>2.5</v>
      </c>
      <c r="X397">
        <v>25.1</v>
      </c>
    </row>
    <row r="398" spans="1:24" x14ac:dyDescent="0.3">
      <c r="A398">
        <v>392</v>
      </c>
      <c r="B398" t="s">
        <v>346</v>
      </c>
      <c r="C398" t="s">
        <v>6</v>
      </c>
      <c r="D398" t="s">
        <v>108</v>
      </c>
      <c r="E398" t="s">
        <v>41</v>
      </c>
      <c r="F398">
        <v>0.4</v>
      </c>
      <c r="G398">
        <v>1.7</v>
      </c>
      <c r="H398">
        <v>3.2</v>
      </c>
      <c r="I398">
        <v>8.6</v>
      </c>
      <c r="J398" t="s">
        <v>20</v>
      </c>
      <c r="K398">
        <v>3.3</v>
      </c>
      <c r="L398">
        <v>1.8</v>
      </c>
      <c r="M398">
        <v>1.8</v>
      </c>
      <c r="N398">
        <v>0.3</v>
      </c>
      <c r="O398">
        <v>1.6</v>
      </c>
      <c r="W398">
        <v>2.5</v>
      </c>
      <c r="X398">
        <v>22.7</v>
      </c>
    </row>
    <row r="399" spans="1:24" x14ac:dyDescent="0.3">
      <c r="A399">
        <v>398</v>
      </c>
      <c r="B399" t="s">
        <v>332</v>
      </c>
      <c r="C399" t="s">
        <v>14</v>
      </c>
      <c r="D399" t="s">
        <v>28</v>
      </c>
      <c r="E399">
        <v>0</v>
      </c>
      <c r="F399">
        <v>0</v>
      </c>
      <c r="G399">
        <v>0</v>
      </c>
      <c r="H399">
        <v>6</v>
      </c>
      <c r="I399">
        <v>14.7</v>
      </c>
      <c r="J399">
        <v>0</v>
      </c>
      <c r="K399">
        <v>0</v>
      </c>
      <c r="L399">
        <v>0</v>
      </c>
      <c r="M399">
        <v>1.9</v>
      </c>
      <c r="N399">
        <v>0</v>
      </c>
      <c r="O399">
        <v>4.2</v>
      </c>
      <c r="W399">
        <v>2.4</v>
      </c>
      <c r="X399">
        <v>26.8</v>
      </c>
    </row>
    <row r="400" spans="1:24" x14ac:dyDescent="0.3">
      <c r="A400">
        <v>398</v>
      </c>
      <c r="B400" t="s">
        <v>314</v>
      </c>
      <c r="C400" t="s">
        <v>66</v>
      </c>
      <c r="D400" t="s">
        <v>126</v>
      </c>
      <c r="E400">
        <v>0</v>
      </c>
      <c r="F400">
        <v>3.2</v>
      </c>
      <c r="G400">
        <v>0</v>
      </c>
      <c r="H400">
        <v>0</v>
      </c>
      <c r="I400">
        <v>11.7</v>
      </c>
      <c r="J400">
        <v>8.1</v>
      </c>
      <c r="K400">
        <v>0</v>
      </c>
      <c r="L400">
        <v>0</v>
      </c>
      <c r="M400">
        <v>0</v>
      </c>
      <c r="N400">
        <v>0</v>
      </c>
      <c r="O400">
        <v>3.7</v>
      </c>
      <c r="W400">
        <v>2.4</v>
      </c>
      <c r="X400">
        <v>26.7</v>
      </c>
    </row>
    <row r="401" spans="1:24" x14ac:dyDescent="0.3">
      <c r="A401">
        <v>398</v>
      </c>
      <c r="B401" t="s">
        <v>311</v>
      </c>
      <c r="C401" t="s">
        <v>66</v>
      </c>
      <c r="D401" t="s">
        <v>2</v>
      </c>
      <c r="E401">
        <v>0</v>
      </c>
      <c r="F401">
        <v>1.4</v>
      </c>
      <c r="G401">
        <v>4</v>
      </c>
      <c r="H401">
        <v>0</v>
      </c>
      <c r="I401">
        <v>15.6</v>
      </c>
      <c r="J401">
        <v>0</v>
      </c>
      <c r="K401">
        <v>2.4</v>
      </c>
      <c r="L401">
        <v>1.9</v>
      </c>
      <c r="M401">
        <v>0</v>
      </c>
      <c r="N401">
        <v>1.4</v>
      </c>
      <c r="O401">
        <v>0</v>
      </c>
      <c r="W401">
        <v>2.4</v>
      </c>
      <c r="X401">
        <v>26.7</v>
      </c>
    </row>
    <row r="402" spans="1:24" x14ac:dyDescent="0.3">
      <c r="A402">
        <v>398</v>
      </c>
      <c r="B402" t="s">
        <v>327</v>
      </c>
      <c r="C402" t="s">
        <v>14</v>
      </c>
      <c r="D402" t="s">
        <v>10</v>
      </c>
      <c r="E402">
        <v>4.8</v>
      </c>
      <c r="F402">
        <v>0</v>
      </c>
      <c r="G402">
        <v>7.4</v>
      </c>
      <c r="H402">
        <v>2.7</v>
      </c>
      <c r="I402">
        <v>4.9000000000000004</v>
      </c>
      <c r="J402">
        <v>1.5</v>
      </c>
      <c r="K402">
        <v>0</v>
      </c>
      <c r="L402">
        <v>1.8</v>
      </c>
      <c r="M402">
        <v>0</v>
      </c>
      <c r="N402">
        <v>3.3</v>
      </c>
      <c r="O402">
        <v>0</v>
      </c>
      <c r="W402">
        <v>2.4</v>
      </c>
      <c r="X402">
        <v>26.4</v>
      </c>
    </row>
    <row r="403" spans="1:24" x14ac:dyDescent="0.3">
      <c r="A403">
        <v>398</v>
      </c>
      <c r="B403" t="s">
        <v>334</v>
      </c>
      <c r="C403" t="s">
        <v>14</v>
      </c>
      <c r="D403" t="s">
        <v>8</v>
      </c>
      <c r="E403">
        <v>1.6</v>
      </c>
      <c r="F403">
        <v>0</v>
      </c>
      <c r="G403">
        <v>3.1</v>
      </c>
      <c r="H403">
        <v>1.6</v>
      </c>
      <c r="I403">
        <v>1.2</v>
      </c>
      <c r="J403">
        <v>2.5</v>
      </c>
      <c r="K403">
        <v>10.5</v>
      </c>
      <c r="L403">
        <v>3.4</v>
      </c>
      <c r="M403">
        <v>0</v>
      </c>
      <c r="N403">
        <v>0</v>
      </c>
      <c r="O403" t="s">
        <v>41</v>
      </c>
      <c r="W403">
        <v>2.4</v>
      </c>
      <c r="X403">
        <v>23.9</v>
      </c>
    </row>
    <row r="404" spans="1:24" x14ac:dyDescent="0.3">
      <c r="A404">
        <v>398</v>
      </c>
      <c r="B404" t="s">
        <v>413</v>
      </c>
      <c r="C404" t="s">
        <v>6</v>
      </c>
      <c r="D404" t="s">
        <v>8</v>
      </c>
      <c r="E404">
        <v>0</v>
      </c>
      <c r="F404" t="s">
        <v>41</v>
      </c>
      <c r="G404" t="s">
        <v>41</v>
      </c>
      <c r="H404" t="s">
        <v>41</v>
      </c>
      <c r="I404" t="s">
        <v>41</v>
      </c>
      <c r="J404" t="s">
        <v>41</v>
      </c>
      <c r="K404">
        <v>5.7</v>
      </c>
      <c r="L404">
        <v>1.6</v>
      </c>
      <c r="M404" t="s">
        <v>41</v>
      </c>
      <c r="N404" t="s">
        <v>41</v>
      </c>
      <c r="O404" t="s">
        <v>41</v>
      </c>
      <c r="W404">
        <v>2.4</v>
      </c>
      <c r="X404">
        <v>7.3</v>
      </c>
    </row>
    <row r="405" spans="1:24" x14ac:dyDescent="0.3">
      <c r="A405">
        <v>404</v>
      </c>
      <c r="B405" t="s">
        <v>315</v>
      </c>
      <c r="C405" t="s">
        <v>14</v>
      </c>
      <c r="D405" t="s">
        <v>79</v>
      </c>
      <c r="E405">
        <v>4.3</v>
      </c>
      <c r="F405">
        <v>1.1000000000000001</v>
      </c>
      <c r="G405">
        <v>5</v>
      </c>
      <c r="H405">
        <v>5.4</v>
      </c>
      <c r="I405">
        <v>5.7</v>
      </c>
      <c r="J405">
        <v>1.1000000000000001</v>
      </c>
      <c r="K405">
        <v>0</v>
      </c>
      <c r="L405">
        <v>0</v>
      </c>
      <c r="M405">
        <v>0</v>
      </c>
      <c r="N405" t="s">
        <v>41</v>
      </c>
      <c r="O405">
        <v>0</v>
      </c>
      <c r="W405">
        <v>2.2999999999999998</v>
      </c>
      <c r="X405">
        <v>22.6</v>
      </c>
    </row>
    <row r="406" spans="1:24" x14ac:dyDescent="0.3">
      <c r="A406">
        <v>404</v>
      </c>
      <c r="B406" t="s">
        <v>412</v>
      </c>
      <c r="C406" t="s">
        <v>14</v>
      </c>
      <c r="D406" t="s">
        <v>47</v>
      </c>
      <c r="E406">
        <v>0</v>
      </c>
      <c r="F406">
        <v>0</v>
      </c>
      <c r="G406">
        <v>3.8</v>
      </c>
      <c r="H406">
        <v>2</v>
      </c>
      <c r="I406">
        <v>0</v>
      </c>
      <c r="J406" t="s">
        <v>41</v>
      </c>
      <c r="K406" t="s">
        <v>41</v>
      </c>
      <c r="L406">
        <v>3.8</v>
      </c>
      <c r="M406">
        <v>6.4</v>
      </c>
      <c r="N406">
        <v>1.1000000000000001</v>
      </c>
      <c r="O406">
        <v>3.3</v>
      </c>
      <c r="W406">
        <v>2.2999999999999998</v>
      </c>
      <c r="X406">
        <v>20.399999999999999</v>
      </c>
    </row>
    <row r="407" spans="1:24" x14ac:dyDescent="0.3">
      <c r="A407">
        <v>404</v>
      </c>
      <c r="B407" t="s">
        <v>345</v>
      </c>
      <c r="C407" t="s">
        <v>6</v>
      </c>
      <c r="D407" t="s">
        <v>79</v>
      </c>
      <c r="E407">
        <v>3.8</v>
      </c>
      <c r="F407">
        <v>0</v>
      </c>
      <c r="G407">
        <v>6.1</v>
      </c>
      <c r="H407">
        <v>4.2</v>
      </c>
      <c r="I407">
        <v>3.4</v>
      </c>
      <c r="J407">
        <v>0</v>
      </c>
      <c r="K407" t="s">
        <v>20</v>
      </c>
      <c r="L407">
        <v>0</v>
      </c>
      <c r="M407">
        <v>2.9</v>
      </c>
      <c r="N407">
        <v>0</v>
      </c>
      <c r="O407" t="s">
        <v>41</v>
      </c>
      <c r="W407">
        <v>2.2999999999999998</v>
      </c>
      <c r="X407">
        <v>20.399999999999999</v>
      </c>
    </row>
    <row r="408" spans="1:24" x14ac:dyDescent="0.3">
      <c r="A408">
        <v>404</v>
      </c>
      <c r="B408" t="s">
        <v>365</v>
      </c>
      <c r="C408" t="s">
        <v>6</v>
      </c>
      <c r="D408" t="s">
        <v>108</v>
      </c>
      <c r="E408">
        <v>0.8</v>
      </c>
      <c r="F408">
        <v>0.2</v>
      </c>
      <c r="G408">
        <v>4.4000000000000004</v>
      </c>
      <c r="H408">
        <v>0</v>
      </c>
      <c r="I408">
        <v>6.3</v>
      </c>
      <c r="J408" t="s">
        <v>20</v>
      </c>
      <c r="K408">
        <v>1.4</v>
      </c>
      <c r="L408">
        <v>5.2</v>
      </c>
      <c r="M408">
        <v>0</v>
      </c>
      <c r="N408" t="s">
        <v>41</v>
      </c>
      <c r="O408" t="s">
        <v>41</v>
      </c>
      <c r="W408">
        <v>2.2999999999999998</v>
      </c>
      <c r="X408">
        <v>18.3</v>
      </c>
    </row>
    <row r="409" spans="1:24" x14ac:dyDescent="0.3">
      <c r="A409">
        <v>404</v>
      </c>
      <c r="B409" t="s">
        <v>446</v>
      </c>
      <c r="C409" t="s">
        <v>14</v>
      </c>
      <c r="D409" t="s">
        <v>108</v>
      </c>
      <c r="E409" t="s">
        <v>41</v>
      </c>
      <c r="F409">
        <v>2.2999999999999998</v>
      </c>
      <c r="G409" t="s">
        <v>41</v>
      </c>
      <c r="H409" t="s">
        <v>41</v>
      </c>
      <c r="I409" t="s">
        <v>41</v>
      </c>
      <c r="J409" t="s">
        <v>20</v>
      </c>
      <c r="K409" t="s">
        <v>41</v>
      </c>
      <c r="L409" t="s">
        <v>41</v>
      </c>
      <c r="M409" t="s">
        <v>41</v>
      </c>
      <c r="N409" t="s">
        <v>41</v>
      </c>
      <c r="O409" t="s">
        <v>41</v>
      </c>
      <c r="W409">
        <v>2.2999999999999998</v>
      </c>
      <c r="X409">
        <v>2.2999999999999998</v>
      </c>
    </row>
    <row r="410" spans="1:24" x14ac:dyDescent="0.3">
      <c r="A410">
        <v>409</v>
      </c>
      <c r="B410" t="s">
        <v>364</v>
      </c>
      <c r="C410" t="s">
        <v>66</v>
      </c>
      <c r="D410" t="s">
        <v>67</v>
      </c>
      <c r="E410">
        <v>0</v>
      </c>
      <c r="F410">
        <v>0</v>
      </c>
      <c r="G410">
        <v>0</v>
      </c>
      <c r="H410">
        <v>4.0999999999999996</v>
      </c>
      <c r="I410">
        <v>0</v>
      </c>
      <c r="J410">
        <v>5.4</v>
      </c>
      <c r="K410">
        <v>3.9</v>
      </c>
      <c r="L410" t="s">
        <v>41</v>
      </c>
      <c r="M410">
        <v>4.2</v>
      </c>
      <c r="N410" t="s">
        <v>20</v>
      </c>
      <c r="O410" t="s">
        <v>41</v>
      </c>
      <c r="W410">
        <v>2.2000000000000002</v>
      </c>
      <c r="X410">
        <v>17.600000000000001</v>
      </c>
    </row>
    <row r="411" spans="1:24" x14ac:dyDescent="0.3">
      <c r="A411">
        <v>409</v>
      </c>
      <c r="B411" t="s">
        <v>389</v>
      </c>
      <c r="C411" t="s">
        <v>6</v>
      </c>
      <c r="D411" t="s">
        <v>32</v>
      </c>
      <c r="E411">
        <v>0</v>
      </c>
      <c r="F411">
        <v>2.8</v>
      </c>
      <c r="G411" t="s">
        <v>41</v>
      </c>
      <c r="H411" t="s">
        <v>41</v>
      </c>
      <c r="I411">
        <v>4.3</v>
      </c>
      <c r="J411" t="s">
        <v>20</v>
      </c>
      <c r="K411">
        <v>1.1000000000000001</v>
      </c>
      <c r="L411">
        <v>2.8</v>
      </c>
      <c r="M411">
        <v>-0.1</v>
      </c>
      <c r="N411">
        <v>2.5</v>
      </c>
      <c r="O411">
        <v>3.8</v>
      </c>
      <c r="W411">
        <v>2.2000000000000002</v>
      </c>
      <c r="X411">
        <v>17.2</v>
      </c>
    </row>
    <row r="412" spans="1:24" x14ac:dyDescent="0.3">
      <c r="A412">
        <v>411</v>
      </c>
      <c r="B412" t="s">
        <v>378</v>
      </c>
      <c r="C412" t="s">
        <v>14</v>
      </c>
      <c r="D412" t="s">
        <v>19</v>
      </c>
      <c r="E412">
        <v>0</v>
      </c>
      <c r="F412">
        <v>1.6</v>
      </c>
      <c r="G412">
        <v>2.8</v>
      </c>
      <c r="H412">
        <v>3.1</v>
      </c>
      <c r="I412" t="s">
        <v>20</v>
      </c>
      <c r="J412">
        <v>3.3</v>
      </c>
      <c r="K412">
        <v>0</v>
      </c>
      <c r="L412">
        <v>0</v>
      </c>
      <c r="M412">
        <v>4.5999999999999996</v>
      </c>
      <c r="N412">
        <v>3.7</v>
      </c>
      <c r="O412">
        <v>1.8</v>
      </c>
      <c r="W412">
        <v>2.1</v>
      </c>
      <c r="X412">
        <v>20.9</v>
      </c>
    </row>
    <row r="413" spans="1:24" x14ac:dyDescent="0.3">
      <c r="A413">
        <v>411</v>
      </c>
      <c r="B413" t="s">
        <v>403</v>
      </c>
      <c r="C413" t="s">
        <v>14</v>
      </c>
      <c r="D413" t="s">
        <v>34</v>
      </c>
      <c r="E413">
        <v>0</v>
      </c>
      <c r="F413">
        <v>2.7</v>
      </c>
      <c r="G413">
        <v>1.8</v>
      </c>
      <c r="H413">
        <v>1.8</v>
      </c>
      <c r="I413">
        <v>0</v>
      </c>
      <c r="J413" t="s">
        <v>20</v>
      </c>
      <c r="K413">
        <v>0</v>
      </c>
      <c r="L413">
        <v>8</v>
      </c>
      <c r="M413">
        <v>1.7</v>
      </c>
      <c r="N413">
        <v>2.1</v>
      </c>
      <c r="O413">
        <v>2.6</v>
      </c>
      <c r="W413">
        <v>2.1</v>
      </c>
      <c r="X413">
        <v>20.7</v>
      </c>
    </row>
    <row r="414" spans="1:24" x14ac:dyDescent="0.3">
      <c r="A414">
        <v>411</v>
      </c>
      <c r="B414" t="s">
        <v>368</v>
      </c>
      <c r="C414" t="s">
        <v>14</v>
      </c>
      <c r="D414" t="s">
        <v>79</v>
      </c>
      <c r="E414">
        <v>2.8</v>
      </c>
      <c r="F414">
        <v>2</v>
      </c>
      <c r="G414">
        <v>3.4</v>
      </c>
      <c r="H414">
        <v>0</v>
      </c>
      <c r="I414">
        <v>2</v>
      </c>
      <c r="J414">
        <v>2.5</v>
      </c>
      <c r="K414" t="s">
        <v>20</v>
      </c>
      <c r="L414">
        <v>0</v>
      </c>
      <c r="M414">
        <v>4.5999999999999996</v>
      </c>
      <c r="N414">
        <v>1.4</v>
      </c>
      <c r="O414" t="s">
        <v>41</v>
      </c>
      <c r="W414">
        <v>2.1</v>
      </c>
      <c r="X414">
        <v>18.7</v>
      </c>
    </row>
    <row r="415" spans="1:24" x14ac:dyDescent="0.3">
      <c r="A415">
        <v>411</v>
      </c>
      <c r="B415" t="s">
        <v>352</v>
      </c>
      <c r="C415" t="s">
        <v>14</v>
      </c>
      <c r="D415" t="s">
        <v>92</v>
      </c>
      <c r="E415">
        <v>0</v>
      </c>
      <c r="F415">
        <v>0</v>
      </c>
      <c r="G415">
        <v>2.7</v>
      </c>
      <c r="H415">
        <v>0</v>
      </c>
      <c r="I415" t="s">
        <v>20</v>
      </c>
      <c r="J415">
        <v>6.4</v>
      </c>
      <c r="K415">
        <v>7.5</v>
      </c>
      <c r="L415">
        <v>0</v>
      </c>
      <c r="M415">
        <v>0</v>
      </c>
      <c r="N415" t="s">
        <v>41</v>
      </c>
      <c r="O415" t="s">
        <v>41</v>
      </c>
      <c r="W415">
        <v>2.1</v>
      </c>
      <c r="X415">
        <v>16.600000000000001</v>
      </c>
    </row>
    <row r="416" spans="1:24" x14ac:dyDescent="0.3">
      <c r="A416">
        <v>411</v>
      </c>
      <c r="B416" t="s">
        <v>400</v>
      </c>
      <c r="C416" t="s">
        <v>1</v>
      </c>
      <c r="D416" t="s">
        <v>8</v>
      </c>
      <c r="E416">
        <v>0</v>
      </c>
      <c r="F416">
        <v>-0.3</v>
      </c>
      <c r="G416" t="s">
        <v>41</v>
      </c>
      <c r="H416" t="s">
        <v>41</v>
      </c>
      <c r="I416">
        <v>1.8</v>
      </c>
      <c r="J416" t="s">
        <v>41</v>
      </c>
      <c r="K416">
        <v>5.5</v>
      </c>
      <c r="L416">
        <v>5.9</v>
      </c>
      <c r="M416" t="s">
        <v>41</v>
      </c>
      <c r="N416" t="s">
        <v>41</v>
      </c>
      <c r="O416">
        <v>-0.2</v>
      </c>
      <c r="W416">
        <v>2.1</v>
      </c>
      <c r="X416">
        <v>12.7</v>
      </c>
    </row>
    <row r="417" spans="1:24" x14ac:dyDescent="0.3">
      <c r="A417">
        <v>416</v>
      </c>
      <c r="B417" t="s">
        <v>424</v>
      </c>
      <c r="C417" t="s">
        <v>102</v>
      </c>
      <c r="D417" t="s">
        <v>57</v>
      </c>
      <c r="E417">
        <v>-1</v>
      </c>
      <c r="F417">
        <v>5</v>
      </c>
      <c r="G417">
        <v>5</v>
      </c>
      <c r="H417">
        <v>1</v>
      </c>
      <c r="I417">
        <v>-3</v>
      </c>
      <c r="J417">
        <v>-2</v>
      </c>
      <c r="K417">
        <v>0</v>
      </c>
      <c r="L417">
        <v>5</v>
      </c>
      <c r="M417">
        <v>1</v>
      </c>
      <c r="N417">
        <v>9</v>
      </c>
      <c r="O417" t="s">
        <v>20</v>
      </c>
      <c r="W417">
        <v>2</v>
      </c>
      <c r="X417">
        <v>20</v>
      </c>
    </row>
    <row r="418" spans="1:24" x14ac:dyDescent="0.3">
      <c r="A418">
        <v>416</v>
      </c>
      <c r="B418" t="s">
        <v>351</v>
      </c>
      <c r="C418" t="s">
        <v>66</v>
      </c>
      <c r="D418" t="s">
        <v>126</v>
      </c>
      <c r="E418" t="s">
        <v>41</v>
      </c>
      <c r="F418">
        <v>2.2000000000000002</v>
      </c>
      <c r="G418">
        <v>0</v>
      </c>
      <c r="H418">
        <v>8.5</v>
      </c>
      <c r="I418">
        <v>1.5</v>
      </c>
      <c r="J418">
        <v>4.4000000000000004</v>
      </c>
      <c r="K418">
        <v>0</v>
      </c>
      <c r="L418">
        <v>0</v>
      </c>
      <c r="M418">
        <v>0</v>
      </c>
      <c r="N418">
        <v>1.2</v>
      </c>
      <c r="O418">
        <v>1.8</v>
      </c>
      <c r="W418">
        <v>2</v>
      </c>
      <c r="X418">
        <v>19.600000000000001</v>
      </c>
    </row>
    <row r="419" spans="1:24" x14ac:dyDescent="0.3">
      <c r="A419">
        <v>416</v>
      </c>
      <c r="B419" t="s">
        <v>393</v>
      </c>
      <c r="C419" t="s">
        <v>66</v>
      </c>
      <c r="D419" t="s">
        <v>54</v>
      </c>
      <c r="E419">
        <v>3.2</v>
      </c>
      <c r="F419">
        <v>4.5999999999999996</v>
      </c>
      <c r="G419">
        <v>0</v>
      </c>
      <c r="H419">
        <v>0</v>
      </c>
      <c r="I419" t="s">
        <v>41</v>
      </c>
      <c r="J419" t="s">
        <v>41</v>
      </c>
      <c r="K419" t="s">
        <v>41</v>
      </c>
      <c r="L419" t="s">
        <v>41</v>
      </c>
      <c r="M419" t="s">
        <v>41</v>
      </c>
      <c r="N419" t="s">
        <v>41</v>
      </c>
      <c r="O419" t="s">
        <v>41</v>
      </c>
      <c r="W419">
        <v>2</v>
      </c>
      <c r="X419">
        <v>7.8</v>
      </c>
    </row>
    <row r="420" spans="1:24" x14ac:dyDescent="0.3">
      <c r="A420">
        <v>416</v>
      </c>
      <c r="B420" t="s">
        <v>492</v>
      </c>
      <c r="C420" t="s">
        <v>6</v>
      </c>
      <c r="D420" t="s">
        <v>79</v>
      </c>
      <c r="E420" t="s">
        <v>41</v>
      </c>
      <c r="F420" t="s">
        <v>41</v>
      </c>
      <c r="G420" t="s">
        <v>41</v>
      </c>
      <c r="H420" t="s">
        <v>41</v>
      </c>
      <c r="I420" t="s">
        <v>41</v>
      </c>
      <c r="J420" t="s">
        <v>41</v>
      </c>
      <c r="K420" t="s">
        <v>20</v>
      </c>
      <c r="L420">
        <v>3.2</v>
      </c>
      <c r="M420">
        <v>0.8</v>
      </c>
      <c r="N420" t="s">
        <v>41</v>
      </c>
      <c r="O420" t="s">
        <v>41</v>
      </c>
      <c r="W420">
        <v>2</v>
      </c>
      <c r="X420">
        <v>4</v>
      </c>
    </row>
    <row r="421" spans="1:24" x14ac:dyDescent="0.3">
      <c r="A421">
        <v>416</v>
      </c>
      <c r="B421" t="s">
        <v>597</v>
      </c>
      <c r="C421" t="s">
        <v>551</v>
      </c>
      <c r="D421" t="s">
        <v>176</v>
      </c>
      <c r="E421">
        <v>2</v>
      </c>
      <c r="F421" t="s">
        <v>41</v>
      </c>
      <c r="G421" t="s">
        <v>41</v>
      </c>
      <c r="H421" t="s">
        <v>41</v>
      </c>
      <c r="I421" t="s">
        <v>41</v>
      </c>
      <c r="J421" t="s">
        <v>41</v>
      </c>
      <c r="K421" t="s">
        <v>41</v>
      </c>
      <c r="L421" t="s">
        <v>41</v>
      </c>
      <c r="M421" t="s">
        <v>41</v>
      </c>
      <c r="N421" t="s">
        <v>41</v>
      </c>
      <c r="O421" t="s">
        <v>41</v>
      </c>
      <c r="W421">
        <v>2</v>
      </c>
      <c r="X421">
        <v>2</v>
      </c>
    </row>
    <row r="422" spans="1:24" x14ac:dyDescent="0.3">
      <c r="A422">
        <v>421</v>
      </c>
      <c r="B422" t="s">
        <v>410</v>
      </c>
      <c r="C422" t="s">
        <v>66</v>
      </c>
      <c r="D422" t="s">
        <v>54</v>
      </c>
      <c r="E422">
        <v>0</v>
      </c>
      <c r="F422">
        <v>0</v>
      </c>
      <c r="G422">
        <v>1.6</v>
      </c>
      <c r="H422">
        <v>1</v>
      </c>
      <c r="I422">
        <v>1.8</v>
      </c>
      <c r="J422">
        <v>1.5</v>
      </c>
      <c r="K422">
        <v>0</v>
      </c>
      <c r="L422">
        <v>7.3</v>
      </c>
      <c r="M422">
        <v>0</v>
      </c>
      <c r="N422">
        <v>0</v>
      </c>
      <c r="O422">
        <v>8.1999999999999993</v>
      </c>
      <c r="W422">
        <v>1.9</v>
      </c>
      <c r="X422">
        <v>21.4</v>
      </c>
    </row>
    <row r="423" spans="1:24" x14ac:dyDescent="0.3">
      <c r="A423">
        <v>421</v>
      </c>
      <c r="B423" t="s">
        <v>370</v>
      </c>
      <c r="C423" t="s">
        <v>66</v>
      </c>
      <c r="D423" t="s">
        <v>92</v>
      </c>
      <c r="E423">
        <v>5.3</v>
      </c>
      <c r="F423">
        <v>1.5</v>
      </c>
      <c r="G423">
        <v>3.5</v>
      </c>
      <c r="H423">
        <v>1.6</v>
      </c>
      <c r="I423" t="s">
        <v>20</v>
      </c>
      <c r="J423">
        <v>0</v>
      </c>
      <c r="K423" t="s">
        <v>41</v>
      </c>
      <c r="L423" t="s">
        <v>41</v>
      </c>
      <c r="M423">
        <v>1.6</v>
      </c>
      <c r="N423">
        <v>0</v>
      </c>
      <c r="O423" t="s">
        <v>41</v>
      </c>
      <c r="W423">
        <v>1.9</v>
      </c>
      <c r="X423">
        <v>13.5</v>
      </c>
    </row>
    <row r="424" spans="1:24" x14ac:dyDescent="0.3">
      <c r="A424">
        <v>421</v>
      </c>
      <c r="B424" t="s">
        <v>603</v>
      </c>
      <c r="C424" t="s">
        <v>14</v>
      </c>
      <c r="D424" t="s">
        <v>108</v>
      </c>
      <c r="E424" t="s">
        <v>41</v>
      </c>
      <c r="F424" t="s">
        <v>41</v>
      </c>
      <c r="G424" t="s">
        <v>41</v>
      </c>
      <c r="H424" t="s">
        <v>41</v>
      </c>
      <c r="I424">
        <v>0</v>
      </c>
      <c r="J424" t="s">
        <v>20</v>
      </c>
      <c r="K424">
        <v>0</v>
      </c>
      <c r="L424">
        <v>0</v>
      </c>
      <c r="M424">
        <v>4.5</v>
      </c>
      <c r="N424">
        <v>3.7</v>
      </c>
      <c r="O424">
        <v>3.3</v>
      </c>
      <c r="W424">
        <v>1.9</v>
      </c>
      <c r="X424">
        <v>11.5</v>
      </c>
    </row>
    <row r="425" spans="1:24" x14ac:dyDescent="0.3">
      <c r="A425">
        <v>421</v>
      </c>
      <c r="B425" t="s">
        <v>440</v>
      </c>
      <c r="C425" t="s">
        <v>14</v>
      </c>
      <c r="D425" t="s">
        <v>92</v>
      </c>
      <c r="E425" t="s">
        <v>41</v>
      </c>
      <c r="F425" t="s">
        <v>41</v>
      </c>
      <c r="G425" t="s">
        <v>41</v>
      </c>
      <c r="H425" t="s">
        <v>41</v>
      </c>
      <c r="I425" t="s">
        <v>20</v>
      </c>
      <c r="J425" t="s">
        <v>41</v>
      </c>
      <c r="K425">
        <v>3</v>
      </c>
      <c r="L425">
        <v>5.5</v>
      </c>
      <c r="M425">
        <v>1</v>
      </c>
      <c r="N425">
        <v>-0.2</v>
      </c>
      <c r="O425">
        <v>0</v>
      </c>
      <c r="W425">
        <v>1.9</v>
      </c>
      <c r="X425">
        <v>9.3000000000000007</v>
      </c>
    </row>
    <row r="426" spans="1:24" x14ac:dyDescent="0.3">
      <c r="A426">
        <v>421</v>
      </c>
      <c r="B426" t="s">
        <v>405</v>
      </c>
      <c r="C426" t="s">
        <v>66</v>
      </c>
      <c r="D426" t="s">
        <v>67</v>
      </c>
      <c r="E426">
        <v>2.2999999999999998</v>
      </c>
      <c r="F426">
        <v>2.1</v>
      </c>
      <c r="G426">
        <v>1.7</v>
      </c>
      <c r="H426" t="s">
        <v>41</v>
      </c>
      <c r="I426" t="s">
        <v>41</v>
      </c>
      <c r="J426" t="s">
        <v>41</v>
      </c>
      <c r="K426" t="s">
        <v>41</v>
      </c>
      <c r="L426" t="s">
        <v>41</v>
      </c>
      <c r="M426" t="s">
        <v>41</v>
      </c>
      <c r="N426" t="s">
        <v>20</v>
      </c>
      <c r="O426">
        <v>1.5</v>
      </c>
      <c r="W426">
        <v>1.9</v>
      </c>
      <c r="X426">
        <v>7.6</v>
      </c>
    </row>
    <row r="427" spans="1:24" x14ac:dyDescent="0.3">
      <c r="A427">
        <v>421</v>
      </c>
      <c r="B427" t="s">
        <v>534</v>
      </c>
      <c r="C427" t="s">
        <v>6</v>
      </c>
      <c r="D427" t="s">
        <v>10</v>
      </c>
      <c r="E427">
        <v>0</v>
      </c>
      <c r="F427" t="s">
        <v>41</v>
      </c>
      <c r="G427" t="s">
        <v>41</v>
      </c>
      <c r="H427" t="s">
        <v>41</v>
      </c>
      <c r="I427" t="s">
        <v>41</v>
      </c>
      <c r="J427" t="s">
        <v>41</v>
      </c>
      <c r="K427" t="s">
        <v>41</v>
      </c>
      <c r="L427" t="s">
        <v>41</v>
      </c>
      <c r="M427">
        <v>5.2</v>
      </c>
      <c r="N427">
        <v>0.4</v>
      </c>
      <c r="O427" t="s">
        <v>41</v>
      </c>
      <c r="W427">
        <v>1.9</v>
      </c>
      <c r="X427">
        <v>5.6</v>
      </c>
    </row>
    <row r="428" spans="1:24" x14ac:dyDescent="0.3">
      <c r="A428">
        <v>421</v>
      </c>
      <c r="B428" t="s">
        <v>598</v>
      </c>
      <c r="C428" t="s">
        <v>14</v>
      </c>
      <c r="D428" t="s">
        <v>8</v>
      </c>
      <c r="E428" t="s">
        <v>41</v>
      </c>
      <c r="F428" t="s">
        <v>41</v>
      </c>
      <c r="G428" t="s">
        <v>41</v>
      </c>
      <c r="H428" t="s">
        <v>41</v>
      </c>
      <c r="I428" t="s">
        <v>41</v>
      </c>
      <c r="J428" t="s">
        <v>41</v>
      </c>
      <c r="K428" t="s">
        <v>41</v>
      </c>
      <c r="L428" t="s">
        <v>41</v>
      </c>
      <c r="M428" t="s">
        <v>41</v>
      </c>
      <c r="N428">
        <v>1.8</v>
      </c>
      <c r="O428">
        <v>1.9</v>
      </c>
      <c r="W428">
        <v>1.9</v>
      </c>
      <c r="X428">
        <v>3.7</v>
      </c>
    </row>
    <row r="429" spans="1:24" x14ac:dyDescent="0.3">
      <c r="A429">
        <v>421</v>
      </c>
      <c r="B429" t="s">
        <v>536</v>
      </c>
      <c r="C429" t="s">
        <v>14</v>
      </c>
      <c r="D429" t="s">
        <v>15</v>
      </c>
      <c r="E429" t="s">
        <v>41</v>
      </c>
      <c r="F429" t="s">
        <v>41</v>
      </c>
      <c r="G429" t="s">
        <v>41</v>
      </c>
      <c r="H429" t="s">
        <v>41</v>
      </c>
      <c r="I429" t="s">
        <v>41</v>
      </c>
      <c r="J429" t="s">
        <v>41</v>
      </c>
      <c r="K429" t="s">
        <v>41</v>
      </c>
      <c r="L429" t="s">
        <v>41</v>
      </c>
      <c r="M429">
        <v>1.9</v>
      </c>
      <c r="N429" t="s">
        <v>41</v>
      </c>
      <c r="O429" t="s">
        <v>41</v>
      </c>
      <c r="W429">
        <v>1.9</v>
      </c>
      <c r="X429">
        <v>1.9</v>
      </c>
    </row>
    <row r="430" spans="1:24" x14ac:dyDescent="0.3">
      <c r="A430">
        <v>429</v>
      </c>
      <c r="B430" t="s">
        <v>496</v>
      </c>
      <c r="C430" t="s">
        <v>66</v>
      </c>
      <c r="D430" t="s">
        <v>30</v>
      </c>
      <c r="E430">
        <v>0</v>
      </c>
      <c r="F430">
        <v>0</v>
      </c>
      <c r="G430">
        <v>3.5</v>
      </c>
      <c r="H430">
        <v>3</v>
      </c>
      <c r="I430">
        <v>0</v>
      </c>
      <c r="J430">
        <v>2.7</v>
      </c>
      <c r="K430">
        <v>0</v>
      </c>
      <c r="L430">
        <v>4.4000000000000004</v>
      </c>
      <c r="M430">
        <v>1.4</v>
      </c>
      <c r="N430">
        <v>3.7</v>
      </c>
      <c r="O430">
        <v>1.6</v>
      </c>
      <c r="W430">
        <v>1.8</v>
      </c>
      <c r="X430">
        <v>20.3</v>
      </c>
    </row>
    <row r="431" spans="1:24" x14ac:dyDescent="0.3">
      <c r="A431">
        <v>429</v>
      </c>
      <c r="B431" t="s">
        <v>373</v>
      </c>
      <c r="C431" t="s">
        <v>66</v>
      </c>
      <c r="D431" t="s">
        <v>47</v>
      </c>
      <c r="E431">
        <v>0</v>
      </c>
      <c r="F431">
        <v>2.8</v>
      </c>
      <c r="G431">
        <v>0</v>
      </c>
      <c r="H431">
        <v>3.7</v>
      </c>
      <c r="I431">
        <v>2.6</v>
      </c>
      <c r="J431">
        <v>0</v>
      </c>
      <c r="K431">
        <v>2.5</v>
      </c>
      <c r="L431">
        <v>3.9</v>
      </c>
      <c r="M431">
        <v>0</v>
      </c>
      <c r="N431">
        <v>1.2</v>
      </c>
      <c r="O431">
        <v>3.5</v>
      </c>
      <c r="W431">
        <v>1.8</v>
      </c>
      <c r="X431">
        <v>20.2</v>
      </c>
    </row>
    <row r="432" spans="1:24" x14ac:dyDescent="0.3">
      <c r="A432">
        <v>429</v>
      </c>
      <c r="B432" t="s">
        <v>504</v>
      </c>
      <c r="C432" t="s">
        <v>66</v>
      </c>
      <c r="D432" t="s">
        <v>15</v>
      </c>
      <c r="E432">
        <v>0</v>
      </c>
      <c r="F432">
        <v>5.8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11.4</v>
      </c>
      <c r="N432">
        <v>0</v>
      </c>
      <c r="O432">
        <v>1.5</v>
      </c>
      <c r="W432">
        <v>1.8</v>
      </c>
      <c r="X432">
        <v>19.7</v>
      </c>
    </row>
    <row r="433" spans="1:24" x14ac:dyDescent="0.3">
      <c r="A433">
        <v>429</v>
      </c>
      <c r="B433" t="s">
        <v>395</v>
      </c>
      <c r="C433" t="s">
        <v>66</v>
      </c>
      <c r="D433" t="s">
        <v>108</v>
      </c>
      <c r="E433">
        <v>1.6</v>
      </c>
      <c r="F433">
        <v>0</v>
      </c>
      <c r="G433">
        <v>4.4000000000000004</v>
      </c>
      <c r="H433">
        <v>0</v>
      </c>
      <c r="I433">
        <v>0</v>
      </c>
      <c r="J433" t="s">
        <v>20</v>
      </c>
      <c r="K433">
        <v>1.4</v>
      </c>
      <c r="L433">
        <v>4.0999999999999996</v>
      </c>
      <c r="M433" t="s">
        <v>41</v>
      </c>
      <c r="N433">
        <v>0</v>
      </c>
      <c r="O433">
        <v>4.8</v>
      </c>
      <c r="W433">
        <v>1.8</v>
      </c>
      <c r="X433">
        <v>16.3</v>
      </c>
    </row>
    <row r="434" spans="1:24" x14ac:dyDescent="0.3">
      <c r="A434">
        <v>429</v>
      </c>
      <c r="B434" t="s">
        <v>425</v>
      </c>
      <c r="C434" t="s">
        <v>6</v>
      </c>
      <c r="D434" t="s">
        <v>8</v>
      </c>
      <c r="E434">
        <v>1.1000000000000001</v>
      </c>
      <c r="F434">
        <v>0</v>
      </c>
      <c r="G434">
        <v>0</v>
      </c>
      <c r="H434" t="s">
        <v>41</v>
      </c>
      <c r="I434" t="s">
        <v>41</v>
      </c>
      <c r="J434">
        <v>3.8</v>
      </c>
      <c r="K434" t="s">
        <v>41</v>
      </c>
      <c r="L434" t="s">
        <v>41</v>
      </c>
      <c r="M434">
        <v>4.8</v>
      </c>
      <c r="N434">
        <v>2.4</v>
      </c>
      <c r="O434">
        <v>0.3</v>
      </c>
      <c r="W434">
        <v>1.8</v>
      </c>
      <c r="X434">
        <v>12.4</v>
      </c>
    </row>
    <row r="435" spans="1:24" x14ac:dyDescent="0.3">
      <c r="A435">
        <v>429</v>
      </c>
      <c r="B435" t="s">
        <v>396</v>
      </c>
      <c r="C435" t="s">
        <v>6</v>
      </c>
      <c r="D435" t="s">
        <v>108</v>
      </c>
      <c r="E435">
        <v>2.6</v>
      </c>
      <c r="F435">
        <v>3.2</v>
      </c>
      <c r="G435">
        <v>1.4</v>
      </c>
      <c r="H435">
        <v>0</v>
      </c>
      <c r="I435" t="s">
        <v>41</v>
      </c>
      <c r="J435" t="s">
        <v>20</v>
      </c>
      <c r="K435" t="s">
        <v>41</v>
      </c>
      <c r="L435" t="s">
        <v>41</v>
      </c>
      <c r="M435" t="s">
        <v>41</v>
      </c>
      <c r="N435" t="s">
        <v>41</v>
      </c>
      <c r="O435" t="s">
        <v>41</v>
      </c>
      <c r="W435">
        <v>1.8</v>
      </c>
      <c r="X435">
        <v>7.2</v>
      </c>
    </row>
    <row r="436" spans="1:24" x14ac:dyDescent="0.3">
      <c r="A436">
        <v>429</v>
      </c>
      <c r="B436" t="s">
        <v>397</v>
      </c>
      <c r="C436" t="s">
        <v>66</v>
      </c>
      <c r="D436" t="s">
        <v>44</v>
      </c>
      <c r="E436">
        <v>0</v>
      </c>
      <c r="F436">
        <v>1.6</v>
      </c>
      <c r="G436">
        <v>1.3</v>
      </c>
      <c r="H436">
        <v>4.3</v>
      </c>
      <c r="I436" t="s">
        <v>41</v>
      </c>
      <c r="J436" t="s">
        <v>41</v>
      </c>
      <c r="K436" t="s">
        <v>41</v>
      </c>
      <c r="L436" t="s">
        <v>41</v>
      </c>
      <c r="M436" t="s">
        <v>41</v>
      </c>
      <c r="N436" t="s">
        <v>20</v>
      </c>
      <c r="O436" t="s">
        <v>41</v>
      </c>
      <c r="W436">
        <v>1.8</v>
      </c>
      <c r="X436">
        <v>7.2</v>
      </c>
    </row>
    <row r="437" spans="1:24" x14ac:dyDescent="0.3">
      <c r="A437">
        <v>436</v>
      </c>
      <c r="B437" t="s">
        <v>350</v>
      </c>
      <c r="C437" t="s">
        <v>14</v>
      </c>
      <c r="D437" t="s">
        <v>126</v>
      </c>
      <c r="E437">
        <v>12.4</v>
      </c>
      <c r="F437">
        <v>2.2999999999999998</v>
      </c>
      <c r="G437">
        <v>0</v>
      </c>
      <c r="H437">
        <v>0</v>
      </c>
      <c r="I437">
        <v>0.9</v>
      </c>
      <c r="J437">
        <v>0</v>
      </c>
      <c r="K437">
        <v>1.2</v>
      </c>
      <c r="L437">
        <v>0</v>
      </c>
      <c r="M437">
        <v>1.7</v>
      </c>
      <c r="N437">
        <v>0.7</v>
      </c>
      <c r="O437">
        <v>0</v>
      </c>
      <c r="W437">
        <v>1.7</v>
      </c>
      <c r="X437">
        <v>19.2</v>
      </c>
    </row>
    <row r="438" spans="1:24" x14ac:dyDescent="0.3">
      <c r="A438">
        <v>436</v>
      </c>
      <c r="B438" t="s">
        <v>359</v>
      </c>
      <c r="C438" t="s">
        <v>14</v>
      </c>
      <c r="D438" t="s">
        <v>22</v>
      </c>
      <c r="E438">
        <v>0</v>
      </c>
      <c r="F438">
        <v>3.5</v>
      </c>
      <c r="G438">
        <v>0</v>
      </c>
      <c r="H438">
        <v>6</v>
      </c>
      <c r="I438">
        <v>1.3</v>
      </c>
      <c r="J438">
        <v>3.8</v>
      </c>
      <c r="K438">
        <v>0</v>
      </c>
      <c r="L438">
        <v>2.5</v>
      </c>
      <c r="M438">
        <v>0</v>
      </c>
      <c r="N438" t="s">
        <v>20</v>
      </c>
      <c r="O438">
        <v>0</v>
      </c>
      <c r="W438">
        <v>1.7</v>
      </c>
      <c r="X438">
        <v>17.100000000000001</v>
      </c>
    </row>
    <row r="439" spans="1:24" x14ac:dyDescent="0.3">
      <c r="A439">
        <v>436</v>
      </c>
      <c r="B439" t="s">
        <v>374</v>
      </c>
      <c r="C439" t="s">
        <v>6</v>
      </c>
      <c r="D439" t="s">
        <v>87</v>
      </c>
      <c r="E439">
        <v>0.3</v>
      </c>
      <c r="F439">
        <v>0.4</v>
      </c>
      <c r="G439">
        <v>8.4</v>
      </c>
      <c r="H439">
        <v>-0.4</v>
      </c>
      <c r="I439">
        <v>1.2</v>
      </c>
      <c r="J439" t="s">
        <v>20</v>
      </c>
      <c r="K439">
        <v>1.7</v>
      </c>
      <c r="L439">
        <v>2.4</v>
      </c>
      <c r="M439">
        <v>0.9</v>
      </c>
      <c r="N439">
        <v>0.3</v>
      </c>
      <c r="O439">
        <v>1.7</v>
      </c>
      <c r="W439">
        <v>1.7</v>
      </c>
      <c r="X439">
        <v>16.899999999999999</v>
      </c>
    </row>
    <row r="440" spans="1:24" x14ac:dyDescent="0.3">
      <c r="A440">
        <v>439</v>
      </c>
      <c r="B440" t="s">
        <v>366</v>
      </c>
      <c r="C440" t="s">
        <v>14</v>
      </c>
      <c r="D440" t="s">
        <v>72</v>
      </c>
      <c r="E440">
        <v>1.6</v>
      </c>
      <c r="F440">
        <v>6.2</v>
      </c>
      <c r="G440">
        <v>5.2</v>
      </c>
      <c r="H440">
        <v>0</v>
      </c>
      <c r="I440">
        <v>0</v>
      </c>
      <c r="J440">
        <v>0</v>
      </c>
      <c r="K440" t="s">
        <v>20</v>
      </c>
      <c r="L440">
        <v>1.7</v>
      </c>
      <c r="M440">
        <v>0</v>
      </c>
      <c r="N440">
        <v>1.5</v>
      </c>
      <c r="O440">
        <v>0</v>
      </c>
      <c r="W440">
        <v>1.6</v>
      </c>
      <c r="X440">
        <v>16.2</v>
      </c>
    </row>
    <row r="441" spans="1:24" x14ac:dyDescent="0.3">
      <c r="A441">
        <v>439</v>
      </c>
      <c r="B441" t="s">
        <v>367</v>
      </c>
      <c r="C441" t="s">
        <v>14</v>
      </c>
      <c r="D441" t="s">
        <v>44</v>
      </c>
      <c r="E441">
        <v>0</v>
      </c>
      <c r="F441">
        <v>0.8</v>
      </c>
      <c r="G441">
        <v>0</v>
      </c>
      <c r="H441">
        <v>3.8</v>
      </c>
      <c r="I441">
        <v>2.2000000000000002</v>
      </c>
      <c r="J441">
        <v>4.3</v>
      </c>
      <c r="K441">
        <v>1.7</v>
      </c>
      <c r="L441">
        <v>0</v>
      </c>
      <c r="M441">
        <v>2.9</v>
      </c>
      <c r="N441" t="s">
        <v>20</v>
      </c>
      <c r="O441">
        <v>0</v>
      </c>
      <c r="W441">
        <v>1.6</v>
      </c>
      <c r="X441">
        <v>15.7</v>
      </c>
    </row>
    <row r="442" spans="1:24" x14ac:dyDescent="0.3">
      <c r="A442">
        <v>439</v>
      </c>
      <c r="B442" t="s">
        <v>415</v>
      </c>
      <c r="C442" t="s">
        <v>14</v>
      </c>
      <c r="D442" t="s">
        <v>15</v>
      </c>
      <c r="E442">
        <v>0</v>
      </c>
      <c r="F442">
        <v>5.7</v>
      </c>
      <c r="G442">
        <v>0</v>
      </c>
      <c r="H442">
        <v>0</v>
      </c>
      <c r="I442">
        <v>0</v>
      </c>
      <c r="J442" t="s">
        <v>41</v>
      </c>
      <c r="K442">
        <v>0</v>
      </c>
      <c r="L442">
        <v>5.0999999999999996</v>
      </c>
      <c r="M442" t="s">
        <v>41</v>
      </c>
      <c r="N442">
        <v>2.1</v>
      </c>
      <c r="O442">
        <v>1.8</v>
      </c>
      <c r="W442">
        <v>1.6</v>
      </c>
      <c r="X442">
        <v>14.7</v>
      </c>
    </row>
    <row r="443" spans="1:24" x14ac:dyDescent="0.3">
      <c r="A443">
        <v>439</v>
      </c>
      <c r="B443" t="s">
        <v>419</v>
      </c>
      <c r="C443" t="s">
        <v>6</v>
      </c>
      <c r="D443" t="s">
        <v>79</v>
      </c>
      <c r="E443">
        <v>0.4</v>
      </c>
      <c r="F443">
        <v>2.7</v>
      </c>
      <c r="G443">
        <v>2.2999999999999998</v>
      </c>
      <c r="H443">
        <v>0</v>
      </c>
      <c r="I443" t="s">
        <v>41</v>
      </c>
      <c r="J443" t="s">
        <v>41</v>
      </c>
      <c r="K443" t="s">
        <v>20</v>
      </c>
      <c r="L443" t="s">
        <v>41</v>
      </c>
      <c r="M443" t="s">
        <v>41</v>
      </c>
      <c r="N443" t="s">
        <v>41</v>
      </c>
      <c r="O443">
        <v>2.7</v>
      </c>
      <c r="W443">
        <v>1.6</v>
      </c>
      <c r="X443">
        <v>8.1</v>
      </c>
    </row>
    <row r="444" spans="1:24" x14ac:dyDescent="0.3">
      <c r="A444">
        <v>439</v>
      </c>
      <c r="B444" t="s">
        <v>432</v>
      </c>
      <c r="C444" t="s">
        <v>6</v>
      </c>
      <c r="D444" t="s">
        <v>176</v>
      </c>
      <c r="E444" t="s">
        <v>41</v>
      </c>
      <c r="F444" t="s">
        <v>41</v>
      </c>
      <c r="G444">
        <v>2.2999999999999998</v>
      </c>
      <c r="H444">
        <v>1.8</v>
      </c>
      <c r="I444" t="s">
        <v>41</v>
      </c>
      <c r="J444" t="s">
        <v>41</v>
      </c>
      <c r="K444" t="s">
        <v>41</v>
      </c>
      <c r="L444" t="s">
        <v>41</v>
      </c>
      <c r="M444">
        <v>2.2999999999999998</v>
      </c>
      <c r="N444">
        <v>0</v>
      </c>
      <c r="O444" t="s">
        <v>41</v>
      </c>
      <c r="W444">
        <v>1.6</v>
      </c>
      <c r="X444">
        <v>6.4</v>
      </c>
    </row>
    <row r="445" spans="1:24" x14ac:dyDescent="0.3">
      <c r="A445">
        <v>439</v>
      </c>
      <c r="B445" t="s">
        <v>455</v>
      </c>
      <c r="C445" t="s">
        <v>6</v>
      </c>
      <c r="D445" t="s">
        <v>28</v>
      </c>
      <c r="E445" t="s">
        <v>41</v>
      </c>
      <c r="F445" t="s">
        <v>41</v>
      </c>
      <c r="G445" t="s">
        <v>41</v>
      </c>
      <c r="H445" t="s">
        <v>41</v>
      </c>
      <c r="I445" t="s">
        <v>41</v>
      </c>
      <c r="J445" t="s">
        <v>41</v>
      </c>
      <c r="K445">
        <v>1.7</v>
      </c>
      <c r="L445" t="s">
        <v>41</v>
      </c>
      <c r="M445" t="s">
        <v>41</v>
      </c>
      <c r="N445" t="s">
        <v>41</v>
      </c>
      <c r="O445">
        <v>1.5</v>
      </c>
      <c r="W445">
        <v>1.6</v>
      </c>
      <c r="X445">
        <v>3.2</v>
      </c>
    </row>
    <row r="446" spans="1:24" x14ac:dyDescent="0.3">
      <c r="A446">
        <v>439</v>
      </c>
      <c r="B446" t="s">
        <v>438</v>
      </c>
      <c r="C446" t="s">
        <v>1</v>
      </c>
      <c r="D446" t="s">
        <v>47</v>
      </c>
      <c r="E446" t="s">
        <v>41</v>
      </c>
      <c r="F446" t="s">
        <v>41</v>
      </c>
      <c r="G446">
        <v>3.2</v>
      </c>
      <c r="H446" t="s">
        <v>41</v>
      </c>
      <c r="I446" t="s">
        <v>41</v>
      </c>
      <c r="J446">
        <v>0</v>
      </c>
      <c r="K446" t="s">
        <v>41</v>
      </c>
      <c r="L446" t="s">
        <v>41</v>
      </c>
      <c r="M446" t="s">
        <v>41</v>
      </c>
      <c r="N446" t="s">
        <v>41</v>
      </c>
      <c r="O446" t="s">
        <v>41</v>
      </c>
      <c r="W446">
        <v>1.6</v>
      </c>
      <c r="X446">
        <v>3.2</v>
      </c>
    </row>
    <row r="447" spans="1:24" x14ac:dyDescent="0.3">
      <c r="A447">
        <v>439</v>
      </c>
      <c r="B447" t="s">
        <v>460</v>
      </c>
      <c r="C447" t="s">
        <v>14</v>
      </c>
      <c r="D447" t="s">
        <v>19</v>
      </c>
      <c r="E447" t="s">
        <v>41</v>
      </c>
      <c r="F447" t="s">
        <v>41</v>
      </c>
      <c r="G447" t="s">
        <v>41</v>
      </c>
      <c r="H447">
        <v>1.6</v>
      </c>
      <c r="I447" t="s">
        <v>20</v>
      </c>
      <c r="J447" t="s">
        <v>41</v>
      </c>
      <c r="K447" t="s">
        <v>41</v>
      </c>
      <c r="L447" t="s">
        <v>41</v>
      </c>
      <c r="M447" t="s">
        <v>41</v>
      </c>
      <c r="N447" t="s">
        <v>41</v>
      </c>
      <c r="O447" t="s">
        <v>41</v>
      </c>
      <c r="W447">
        <v>1.6</v>
      </c>
      <c r="X447">
        <v>1.6</v>
      </c>
    </row>
    <row r="448" spans="1:24" x14ac:dyDescent="0.3">
      <c r="A448">
        <v>447</v>
      </c>
      <c r="B448" t="s">
        <v>495</v>
      </c>
      <c r="C448" t="s">
        <v>66</v>
      </c>
      <c r="D448" t="s">
        <v>126</v>
      </c>
      <c r="E448">
        <v>0</v>
      </c>
      <c r="F448">
        <v>1.9</v>
      </c>
      <c r="G448">
        <v>5</v>
      </c>
      <c r="H448">
        <v>0</v>
      </c>
      <c r="I448">
        <v>0</v>
      </c>
      <c r="J448">
        <v>0</v>
      </c>
      <c r="K448">
        <v>0</v>
      </c>
      <c r="L448">
        <v>1.4</v>
      </c>
      <c r="M448">
        <v>3.2</v>
      </c>
      <c r="N448">
        <v>3.5</v>
      </c>
      <c r="O448">
        <v>1.4</v>
      </c>
      <c r="W448">
        <v>1.5</v>
      </c>
      <c r="X448">
        <v>16.399999999999999</v>
      </c>
    </row>
    <row r="449" spans="1:24" x14ac:dyDescent="0.3">
      <c r="A449">
        <v>447</v>
      </c>
      <c r="B449" t="s">
        <v>430</v>
      </c>
      <c r="C449" t="s">
        <v>14</v>
      </c>
      <c r="D449" t="s">
        <v>87</v>
      </c>
      <c r="E449">
        <v>4.7</v>
      </c>
      <c r="F449">
        <v>0</v>
      </c>
      <c r="G449">
        <v>0</v>
      </c>
      <c r="H449">
        <v>0</v>
      </c>
      <c r="I449">
        <v>0</v>
      </c>
      <c r="J449" t="s">
        <v>20</v>
      </c>
      <c r="K449" t="s">
        <v>41</v>
      </c>
      <c r="L449">
        <v>4</v>
      </c>
      <c r="M449" t="s">
        <v>41</v>
      </c>
      <c r="N449" t="s">
        <v>41</v>
      </c>
      <c r="O449" t="s">
        <v>41</v>
      </c>
      <c r="W449">
        <v>1.5</v>
      </c>
      <c r="X449">
        <v>8.6999999999999993</v>
      </c>
    </row>
    <row r="450" spans="1:24" x14ac:dyDescent="0.3">
      <c r="A450">
        <v>447</v>
      </c>
      <c r="B450" t="s">
        <v>394</v>
      </c>
      <c r="C450" t="s">
        <v>14</v>
      </c>
      <c r="D450" t="s">
        <v>97</v>
      </c>
      <c r="E450">
        <v>1.3</v>
      </c>
      <c r="F450">
        <v>0</v>
      </c>
      <c r="G450">
        <v>1.9</v>
      </c>
      <c r="H450">
        <v>2.2999999999999998</v>
      </c>
      <c r="I450" t="s">
        <v>20</v>
      </c>
      <c r="J450">
        <v>2</v>
      </c>
      <c r="K450" t="s">
        <v>41</v>
      </c>
      <c r="L450" t="s">
        <v>41</v>
      </c>
      <c r="M450" t="s">
        <v>41</v>
      </c>
      <c r="N450" t="s">
        <v>41</v>
      </c>
      <c r="O450" t="s">
        <v>41</v>
      </c>
      <c r="W450">
        <v>1.5</v>
      </c>
      <c r="X450">
        <v>7.5</v>
      </c>
    </row>
    <row r="451" spans="1:24" x14ac:dyDescent="0.3">
      <c r="A451">
        <v>447</v>
      </c>
      <c r="B451" t="s">
        <v>463</v>
      </c>
      <c r="C451" t="s">
        <v>1</v>
      </c>
      <c r="D451" t="s">
        <v>74</v>
      </c>
      <c r="E451" t="s">
        <v>41</v>
      </c>
      <c r="F451" t="s">
        <v>41</v>
      </c>
      <c r="G451" t="s">
        <v>41</v>
      </c>
      <c r="H451" t="s">
        <v>41</v>
      </c>
      <c r="I451" t="s">
        <v>41</v>
      </c>
      <c r="J451" t="s">
        <v>41</v>
      </c>
      <c r="K451">
        <v>1.5</v>
      </c>
      <c r="L451" t="s">
        <v>41</v>
      </c>
      <c r="M451" t="s">
        <v>41</v>
      </c>
      <c r="N451" t="s">
        <v>41</v>
      </c>
      <c r="O451" t="s">
        <v>20</v>
      </c>
      <c r="W451">
        <v>1.5</v>
      </c>
      <c r="X451">
        <v>1.5</v>
      </c>
    </row>
    <row r="452" spans="1:24" x14ac:dyDescent="0.3">
      <c r="A452">
        <v>447</v>
      </c>
      <c r="B452" t="s">
        <v>599</v>
      </c>
      <c r="C452" t="s">
        <v>1</v>
      </c>
      <c r="D452" t="s">
        <v>79</v>
      </c>
      <c r="E452" t="s">
        <v>41</v>
      </c>
      <c r="F452" t="s">
        <v>41</v>
      </c>
      <c r="G452" t="s">
        <v>41</v>
      </c>
      <c r="H452" t="s">
        <v>41</v>
      </c>
      <c r="I452" t="s">
        <v>41</v>
      </c>
      <c r="J452" t="s">
        <v>41</v>
      </c>
      <c r="K452" t="s">
        <v>20</v>
      </c>
      <c r="L452" t="s">
        <v>41</v>
      </c>
      <c r="M452" t="s">
        <v>41</v>
      </c>
      <c r="N452">
        <v>1.5</v>
      </c>
      <c r="O452" t="s">
        <v>41</v>
      </c>
      <c r="W452">
        <v>1.5</v>
      </c>
      <c r="X452">
        <v>1.5</v>
      </c>
    </row>
    <row r="453" spans="1:24" x14ac:dyDescent="0.3">
      <c r="A453">
        <v>447</v>
      </c>
      <c r="B453" t="s">
        <v>623</v>
      </c>
      <c r="C453" t="s">
        <v>66</v>
      </c>
      <c r="D453" t="s">
        <v>12</v>
      </c>
      <c r="E453" t="s">
        <v>41</v>
      </c>
      <c r="F453" t="s">
        <v>41</v>
      </c>
      <c r="G453" t="s">
        <v>41</v>
      </c>
      <c r="H453" t="s">
        <v>41</v>
      </c>
      <c r="I453" t="s">
        <v>41</v>
      </c>
      <c r="J453" t="s">
        <v>41</v>
      </c>
      <c r="K453" t="s">
        <v>41</v>
      </c>
      <c r="L453" t="s">
        <v>41</v>
      </c>
      <c r="M453" t="s">
        <v>41</v>
      </c>
      <c r="N453" t="s">
        <v>41</v>
      </c>
      <c r="O453">
        <v>1.5</v>
      </c>
      <c r="W453">
        <v>1.5</v>
      </c>
      <c r="X453">
        <v>1.5</v>
      </c>
    </row>
    <row r="454" spans="1:24" x14ac:dyDescent="0.3">
      <c r="A454">
        <v>453</v>
      </c>
      <c r="B454" t="s">
        <v>421</v>
      </c>
      <c r="C454" t="s">
        <v>14</v>
      </c>
      <c r="D454" t="s">
        <v>30</v>
      </c>
      <c r="E454">
        <v>0</v>
      </c>
      <c r="F454">
        <v>0</v>
      </c>
      <c r="G454">
        <v>3.6</v>
      </c>
      <c r="H454">
        <v>1.6</v>
      </c>
      <c r="I454">
        <v>0</v>
      </c>
      <c r="J454">
        <v>0</v>
      </c>
      <c r="K454">
        <v>0</v>
      </c>
      <c r="L454">
        <v>7.1</v>
      </c>
      <c r="M454">
        <v>0</v>
      </c>
      <c r="N454">
        <v>0</v>
      </c>
      <c r="O454">
        <v>2.7</v>
      </c>
      <c r="W454">
        <v>1.4</v>
      </c>
      <c r="X454">
        <v>15</v>
      </c>
    </row>
    <row r="455" spans="1:24" x14ac:dyDescent="0.3">
      <c r="A455">
        <v>453</v>
      </c>
      <c r="B455" t="s">
        <v>428</v>
      </c>
      <c r="C455" t="s">
        <v>14</v>
      </c>
      <c r="D455" t="s">
        <v>92</v>
      </c>
      <c r="E455">
        <v>0.9</v>
      </c>
      <c r="F455">
        <v>0</v>
      </c>
      <c r="G455">
        <v>0.8</v>
      </c>
      <c r="H455">
        <v>0</v>
      </c>
      <c r="I455" t="s">
        <v>20</v>
      </c>
      <c r="J455">
        <v>3.2</v>
      </c>
      <c r="K455" t="s">
        <v>41</v>
      </c>
      <c r="L455" t="s">
        <v>41</v>
      </c>
      <c r="M455">
        <v>0</v>
      </c>
      <c r="N455">
        <v>3.3</v>
      </c>
      <c r="O455">
        <v>3</v>
      </c>
      <c r="W455">
        <v>1.4</v>
      </c>
      <c r="X455">
        <v>11.2</v>
      </c>
    </row>
    <row r="456" spans="1:24" x14ac:dyDescent="0.3">
      <c r="A456">
        <v>453</v>
      </c>
      <c r="B456" t="s">
        <v>383</v>
      </c>
      <c r="C456" t="s">
        <v>6</v>
      </c>
      <c r="D456" t="s">
        <v>15</v>
      </c>
      <c r="E456">
        <v>0.4</v>
      </c>
      <c r="F456">
        <v>8.6999999999999993</v>
      </c>
      <c r="G456">
        <v>0.9</v>
      </c>
      <c r="H456" t="s">
        <v>41</v>
      </c>
      <c r="I456">
        <v>0</v>
      </c>
      <c r="J456">
        <v>0</v>
      </c>
      <c r="K456" t="s">
        <v>41</v>
      </c>
      <c r="L456" t="s">
        <v>41</v>
      </c>
      <c r="M456" t="s">
        <v>41</v>
      </c>
      <c r="N456">
        <v>0</v>
      </c>
      <c r="O456">
        <v>0</v>
      </c>
      <c r="W456">
        <v>1.4</v>
      </c>
      <c r="X456">
        <v>10</v>
      </c>
    </row>
    <row r="457" spans="1:24" x14ac:dyDescent="0.3">
      <c r="A457">
        <v>453</v>
      </c>
      <c r="B457" t="s">
        <v>610</v>
      </c>
      <c r="C457" t="s">
        <v>66</v>
      </c>
      <c r="D457" t="s">
        <v>32</v>
      </c>
      <c r="E457">
        <v>0</v>
      </c>
      <c r="F457" t="s">
        <v>41</v>
      </c>
      <c r="G457" t="s">
        <v>41</v>
      </c>
      <c r="H457" t="s">
        <v>41</v>
      </c>
      <c r="I457">
        <v>0</v>
      </c>
      <c r="J457" t="s">
        <v>20</v>
      </c>
      <c r="K457">
        <v>0</v>
      </c>
      <c r="L457">
        <v>0</v>
      </c>
      <c r="M457">
        <v>1.5</v>
      </c>
      <c r="N457">
        <v>8.4</v>
      </c>
      <c r="O457">
        <v>0</v>
      </c>
      <c r="W457">
        <v>1.4</v>
      </c>
      <c r="X457">
        <v>9.9</v>
      </c>
    </row>
    <row r="458" spans="1:24" x14ac:dyDescent="0.3">
      <c r="A458">
        <v>453</v>
      </c>
      <c r="B458" t="s">
        <v>544</v>
      </c>
      <c r="C458" t="s">
        <v>66</v>
      </c>
      <c r="D458" t="s">
        <v>87</v>
      </c>
      <c r="E458" t="s">
        <v>41</v>
      </c>
      <c r="F458">
        <v>0</v>
      </c>
      <c r="G458" t="s">
        <v>41</v>
      </c>
      <c r="H458" t="s">
        <v>41</v>
      </c>
      <c r="I458" t="s">
        <v>41</v>
      </c>
      <c r="J458" t="s">
        <v>20</v>
      </c>
      <c r="K458" t="s">
        <v>41</v>
      </c>
      <c r="L458" t="s">
        <v>41</v>
      </c>
      <c r="M458">
        <v>1.9</v>
      </c>
      <c r="N458">
        <v>1.6</v>
      </c>
      <c r="O458">
        <v>2.1</v>
      </c>
      <c r="W458">
        <v>1.4</v>
      </c>
      <c r="X458">
        <v>5.6</v>
      </c>
    </row>
    <row r="459" spans="1:24" x14ac:dyDescent="0.3">
      <c r="A459">
        <v>453</v>
      </c>
      <c r="B459" t="s">
        <v>433</v>
      </c>
      <c r="C459" t="s">
        <v>14</v>
      </c>
      <c r="D459" t="s">
        <v>108</v>
      </c>
      <c r="E459" t="s">
        <v>41</v>
      </c>
      <c r="F459" t="s">
        <v>41</v>
      </c>
      <c r="G459">
        <v>4</v>
      </c>
      <c r="H459">
        <v>0</v>
      </c>
      <c r="I459" t="s">
        <v>41</v>
      </c>
      <c r="J459" t="s">
        <v>20</v>
      </c>
      <c r="K459" t="s">
        <v>41</v>
      </c>
      <c r="L459">
        <v>1.6</v>
      </c>
      <c r="M459">
        <v>0</v>
      </c>
      <c r="N459" t="s">
        <v>41</v>
      </c>
      <c r="O459" t="s">
        <v>41</v>
      </c>
      <c r="W459">
        <v>1.4</v>
      </c>
      <c r="X459">
        <v>5.6</v>
      </c>
    </row>
    <row r="460" spans="1:24" x14ac:dyDescent="0.3">
      <c r="A460">
        <v>453</v>
      </c>
      <c r="B460" t="s">
        <v>442</v>
      </c>
      <c r="C460" t="s">
        <v>66</v>
      </c>
      <c r="D460" t="s">
        <v>47</v>
      </c>
      <c r="E460">
        <v>1.3</v>
      </c>
      <c r="F460">
        <v>1.4</v>
      </c>
      <c r="G460" t="s">
        <v>41</v>
      </c>
      <c r="H460" t="s">
        <v>41</v>
      </c>
      <c r="I460" t="s">
        <v>41</v>
      </c>
      <c r="J460" t="s">
        <v>41</v>
      </c>
      <c r="K460" t="s">
        <v>41</v>
      </c>
      <c r="L460" t="s">
        <v>41</v>
      </c>
      <c r="M460" t="s">
        <v>41</v>
      </c>
      <c r="N460" t="s">
        <v>41</v>
      </c>
      <c r="O460" t="s">
        <v>41</v>
      </c>
      <c r="W460">
        <v>1.4</v>
      </c>
      <c r="X460">
        <v>2.7</v>
      </c>
    </row>
    <row r="461" spans="1:24" x14ac:dyDescent="0.3">
      <c r="A461">
        <v>460</v>
      </c>
      <c r="B461" t="s">
        <v>408</v>
      </c>
      <c r="C461" t="s">
        <v>6</v>
      </c>
      <c r="D461" t="s">
        <v>2</v>
      </c>
      <c r="E461">
        <v>0</v>
      </c>
      <c r="F461">
        <v>0</v>
      </c>
      <c r="G461">
        <v>0</v>
      </c>
      <c r="H461">
        <v>6</v>
      </c>
      <c r="I461">
        <v>0</v>
      </c>
      <c r="J461">
        <v>0</v>
      </c>
      <c r="K461">
        <v>0</v>
      </c>
      <c r="L461">
        <v>0</v>
      </c>
      <c r="M461">
        <v>7.3</v>
      </c>
      <c r="N461">
        <v>0</v>
      </c>
      <c r="O461">
        <v>1.5</v>
      </c>
      <c r="W461">
        <v>1.3</v>
      </c>
      <c r="X461">
        <v>14.8</v>
      </c>
    </row>
    <row r="462" spans="1:24" x14ac:dyDescent="0.3">
      <c r="A462">
        <v>460</v>
      </c>
      <c r="B462" t="s">
        <v>502</v>
      </c>
      <c r="C462" t="s">
        <v>66</v>
      </c>
      <c r="D462" t="s">
        <v>52</v>
      </c>
      <c r="E462">
        <v>0</v>
      </c>
      <c r="F462">
        <v>3.3</v>
      </c>
      <c r="G462">
        <v>1.1000000000000001</v>
      </c>
      <c r="H462">
        <v>0</v>
      </c>
      <c r="I462">
        <v>3.7</v>
      </c>
      <c r="J462">
        <v>0</v>
      </c>
      <c r="K462">
        <v>0</v>
      </c>
      <c r="L462">
        <v>0</v>
      </c>
      <c r="M462">
        <v>1.5</v>
      </c>
      <c r="N462">
        <v>3.6</v>
      </c>
      <c r="O462">
        <v>1.3</v>
      </c>
      <c r="W462">
        <v>1.3</v>
      </c>
      <c r="X462">
        <v>14.5</v>
      </c>
    </row>
    <row r="463" spans="1:24" x14ac:dyDescent="0.3">
      <c r="A463">
        <v>460</v>
      </c>
      <c r="B463" t="s">
        <v>388</v>
      </c>
      <c r="C463" t="s">
        <v>14</v>
      </c>
      <c r="D463" t="s">
        <v>47</v>
      </c>
      <c r="E463">
        <v>1.3</v>
      </c>
      <c r="F463">
        <v>0</v>
      </c>
      <c r="G463">
        <v>0</v>
      </c>
      <c r="H463">
        <v>0</v>
      </c>
      <c r="I463">
        <v>5.0999999999999996</v>
      </c>
      <c r="J463">
        <v>0</v>
      </c>
      <c r="K463">
        <v>2.1</v>
      </c>
      <c r="L463">
        <v>2.9</v>
      </c>
      <c r="M463">
        <v>0</v>
      </c>
      <c r="N463">
        <v>2.6</v>
      </c>
      <c r="O463">
        <v>0</v>
      </c>
      <c r="W463">
        <v>1.3</v>
      </c>
      <c r="X463">
        <v>14</v>
      </c>
    </row>
    <row r="464" spans="1:24" x14ac:dyDescent="0.3">
      <c r="A464">
        <v>460</v>
      </c>
      <c r="B464" t="s">
        <v>600</v>
      </c>
      <c r="C464" t="s">
        <v>66</v>
      </c>
      <c r="D464" t="s">
        <v>40</v>
      </c>
      <c r="E464">
        <v>0</v>
      </c>
      <c r="F464">
        <v>0</v>
      </c>
      <c r="G464">
        <v>1.2</v>
      </c>
      <c r="H464">
        <v>0</v>
      </c>
      <c r="I464">
        <v>10.3</v>
      </c>
      <c r="J464">
        <v>1.4</v>
      </c>
      <c r="K464">
        <v>0</v>
      </c>
      <c r="L464">
        <v>0</v>
      </c>
      <c r="M464" t="s">
        <v>20</v>
      </c>
      <c r="N464">
        <v>0</v>
      </c>
      <c r="O464">
        <v>0</v>
      </c>
      <c r="W464">
        <v>1.3</v>
      </c>
      <c r="X464">
        <v>12.9</v>
      </c>
    </row>
    <row r="465" spans="1:24" x14ac:dyDescent="0.3">
      <c r="A465">
        <v>460</v>
      </c>
      <c r="B465" t="s">
        <v>379</v>
      </c>
      <c r="C465" t="s">
        <v>14</v>
      </c>
      <c r="D465" t="s">
        <v>22</v>
      </c>
      <c r="E465">
        <v>1.1000000000000001</v>
      </c>
      <c r="F465">
        <v>1.6</v>
      </c>
      <c r="G465">
        <v>1.2</v>
      </c>
      <c r="H465">
        <v>2.8</v>
      </c>
      <c r="I465">
        <v>0</v>
      </c>
      <c r="J465">
        <v>4</v>
      </c>
      <c r="K465">
        <v>0</v>
      </c>
      <c r="L465">
        <v>2</v>
      </c>
      <c r="M465">
        <v>0</v>
      </c>
      <c r="N465" t="s">
        <v>20</v>
      </c>
      <c r="O465">
        <v>0</v>
      </c>
      <c r="W465">
        <v>1.3</v>
      </c>
      <c r="X465">
        <v>12.7</v>
      </c>
    </row>
    <row r="466" spans="1:24" x14ac:dyDescent="0.3">
      <c r="A466">
        <v>460</v>
      </c>
      <c r="B466" t="s">
        <v>499</v>
      </c>
      <c r="C466" t="s">
        <v>14</v>
      </c>
      <c r="D466" t="s">
        <v>15</v>
      </c>
      <c r="E466" t="s">
        <v>41</v>
      </c>
      <c r="F466" t="s">
        <v>41</v>
      </c>
      <c r="G466" t="s">
        <v>41</v>
      </c>
      <c r="H466" t="s">
        <v>41</v>
      </c>
      <c r="I466" t="s">
        <v>41</v>
      </c>
      <c r="J466" t="s">
        <v>41</v>
      </c>
      <c r="K466" t="s">
        <v>41</v>
      </c>
      <c r="L466">
        <v>2.6</v>
      </c>
      <c r="M466">
        <v>0</v>
      </c>
      <c r="N466" t="s">
        <v>41</v>
      </c>
      <c r="O466" t="s">
        <v>41</v>
      </c>
      <c r="W466">
        <v>1.3</v>
      </c>
      <c r="X466">
        <v>2.6</v>
      </c>
    </row>
    <row r="467" spans="1:24" x14ac:dyDescent="0.3">
      <c r="A467">
        <v>460</v>
      </c>
      <c r="B467" t="s">
        <v>471</v>
      </c>
      <c r="C467" t="s">
        <v>6</v>
      </c>
      <c r="D467" t="s">
        <v>135</v>
      </c>
      <c r="E467" t="s">
        <v>41</v>
      </c>
      <c r="F467" t="s">
        <v>41</v>
      </c>
      <c r="G467" t="s">
        <v>41</v>
      </c>
      <c r="H467" t="s">
        <v>41</v>
      </c>
      <c r="I467" t="s">
        <v>41</v>
      </c>
      <c r="J467">
        <v>1.3</v>
      </c>
      <c r="K467" t="s">
        <v>41</v>
      </c>
      <c r="L467" t="s">
        <v>41</v>
      </c>
      <c r="M467" t="s">
        <v>41</v>
      </c>
      <c r="N467" t="s">
        <v>41</v>
      </c>
      <c r="O467" t="s">
        <v>41</v>
      </c>
      <c r="W467">
        <v>1.3</v>
      </c>
      <c r="X467">
        <v>1.3</v>
      </c>
    </row>
    <row r="468" spans="1:24" x14ac:dyDescent="0.3">
      <c r="A468">
        <v>467</v>
      </c>
      <c r="B468" t="s">
        <v>601</v>
      </c>
      <c r="C468" t="s">
        <v>66</v>
      </c>
      <c r="D468" t="s">
        <v>26</v>
      </c>
      <c r="E468">
        <v>0</v>
      </c>
      <c r="F468">
        <v>4.5999999999999996</v>
      </c>
      <c r="G468">
        <v>6.1</v>
      </c>
      <c r="H468">
        <v>0</v>
      </c>
      <c r="I468">
        <v>0</v>
      </c>
      <c r="J468">
        <v>0</v>
      </c>
      <c r="K468">
        <v>0</v>
      </c>
      <c r="L468">
        <v>0</v>
      </c>
      <c r="M468" t="s">
        <v>20</v>
      </c>
      <c r="N468">
        <v>0</v>
      </c>
      <c r="O468">
        <v>1.7</v>
      </c>
      <c r="W468">
        <v>1.2</v>
      </c>
      <c r="X468">
        <v>12.4</v>
      </c>
    </row>
    <row r="469" spans="1:24" x14ac:dyDescent="0.3">
      <c r="A469">
        <v>467</v>
      </c>
      <c r="B469" t="s">
        <v>505</v>
      </c>
      <c r="C469" t="s">
        <v>66</v>
      </c>
      <c r="D469" t="s">
        <v>79</v>
      </c>
      <c r="E469">
        <v>0</v>
      </c>
      <c r="F469">
        <v>0</v>
      </c>
      <c r="G469">
        <v>0</v>
      </c>
      <c r="H469">
        <v>0</v>
      </c>
      <c r="I469">
        <v>4</v>
      </c>
      <c r="J469">
        <v>0</v>
      </c>
      <c r="K469" t="s">
        <v>20</v>
      </c>
      <c r="L469">
        <v>0</v>
      </c>
      <c r="M469">
        <v>0</v>
      </c>
      <c r="N469">
        <v>0</v>
      </c>
      <c r="O469">
        <v>8.1999999999999993</v>
      </c>
      <c r="W469">
        <v>1.2</v>
      </c>
      <c r="X469">
        <v>12.2</v>
      </c>
    </row>
    <row r="470" spans="1:24" x14ac:dyDescent="0.3">
      <c r="A470">
        <v>467</v>
      </c>
      <c r="B470" t="s">
        <v>381</v>
      </c>
      <c r="C470" t="s">
        <v>6</v>
      </c>
      <c r="D470" t="s">
        <v>74</v>
      </c>
      <c r="E470">
        <v>2.5</v>
      </c>
      <c r="F470">
        <v>0</v>
      </c>
      <c r="G470">
        <v>-2</v>
      </c>
      <c r="H470">
        <v>0.1</v>
      </c>
      <c r="I470">
        <v>6.4</v>
      </c>
      <c r="J470">
        <v>1.3</v>
      </c>
      <c r="K470">
        <v>1.9</v>
      </c>
      <c r="L470">
        <v>1.3</v>
      </c>
      <c r="M470">
        <v>0</v>
      </c>
      <c r="N470">
        <v>0</v>
      </c>
      <c r="O470" t="s">
        <v>20</v>
      </c>
      <c r="W470">
        <v>1.2</v>
      </c>
      <c r="X470">
        <v>11.5</v>
      </c>
    </row>
    <row r="471" spans="1:24" x14ac:dyDescent="0.3">
      <c r="A471">
        <v>467</v>
      </c>
      <c r="B471" t="s">
        <v>407</v>
      </c>
      <c r="C471" t="s">
        <v>6</v>
      </c>
      <c r="D471" t="s">
        <v>32</v>
      </c>
      <c r="E471">
        <v>1.6</v>
      </c>
      <c r="F471">
        <v>1</v>
      </c>
      <c r="G471">
        <v>0.9</v>
      </c>
      <c r="H471">
        <v>2.6</v>
      </c>
      <c r="I471" t="s">
        <v>41</v>
      </c>
      <c r="J471" t="s">
        <v>20</v>
      </c>
      <c r="K471">
        <v>0</v>
      </c>
      <c r="L471" t="s">
        <v>41</v>
      </c>
      <c r="M471" t="s">
        <v>41</v>
      </c>
      <c r="N471" t="s">
        <v>41</v>
      </c>
      <c r="O471" t="s">
        <v>41</v>
      </c>
      <c r="W471">
        <v>1.2</v>
      </c>
      <c r="X471">
        <v>6.1</v>
      </c>
    </row>
    <row r="472" spans="1:24" x14ac:dyDescent="0.3">
      <c r="A472">
        <v>467</v>
      </c>
      <c r="B472" t="s">
        <v>406</v>
      </c>
      <c r="C472" t="s">
        <v>14</v>
      </c>
      <c r="D472" t="s">
        <v>67</v>
      </c>
      <c r="E472" t="s">
        <v>41</v>
      </c>
      <c r="F472" t="s">
        <v>41</v>
      </c>
      <c r="G472" t="s">
        <v>41</v>
      </c>
      <c r="H472">
        <v>0</v>
      </c>
      <c r="I472">
        <v>0</v>
      </c>
      <c r="J472">
        <v>6.1</v>
      </c>
      <c r="K472">
        <v>0</v>
      </c>
      <c r="L472">
        <v>0</v>
      </c>
      <c r="M472" t="s">
        <v>41</v>
      </c>
      <c r="N472" t="s">
        <v>20</v>
      </c>
      <c r="O472" t="s">
        <v>41</v>
      </c>
      <c r="W472">
        <v>1.2</v>
      </c>
      <c r="X472">
        <v>6.1</v>
      </c>
    </row>
    <row r="473" spans="1:24" x14ac:dyDescent="0.3">
      <c r="A473">
        <v>467</v>
      </c>
      <c r="B473" t="s">
        <v>602</v>
      </c>
      <c r="C473" t="s">
        <v>6</v>
      </c>
      <c r="D473" t="s">
        <v>26</v>
      </c>
      <c r="E473" t="s">
        <v>41</v>
      </c>
      <c r="F473" t="s">
        <v>41</v>
      </c>
      <c r="G473" t="s">
        <v>41</v>
      </c>
      <c r="H473">
        <v>0</v>
      </c>
      <c r="I473">
        <v>0</v>
      </c>
      <c r="J473">
        <v>3.8</v>
      </c>
      <c r="K473" t="s">
        <v>41</v>
      </c>
      <c r="L473">
        <v>0.9</v>
      </c>
      <c r="M473" t="s">
        <v>20</v>
      </c>
      <c r="N473" t="s">
        <v>41</v>
      </c>
      <c r="O473" t="s">
        <v>41</v>
      </c>
      <c r="W473">
        <v>1.2</v>
      </c>
      <c r="X473">
        <v>4.7</v>
      </c>
    </row>
    <row r="474" spans="1:24" x14ac:dyDescent="0.3">
      <c r="A474">
        <v>467</v>
      </c>
      <c r="B474" t="s">
        <v>443</v>
      </c>
      <c r="C474" t="s">
        <v>14</v>
      </c>
      <c r="D474" t="s">
        <v>28</v>
      </c>
      <c r="E474" t="s">
        <v>41</v>
      </c>
      <c r="F474" t="s">
        <v>41</v>
      </c>
      <c r="G474" t="s">
        <v>41</v>
      </c>
      <c r="H474" t="s">
        <v>41</v>
      </c>
      <c r="I474" t="s">
        <v>41</v>
      </c>
      <c r="J474" t="s">
        <v>41</v>
      </c>
      <c r="K474">
        <v>2.4</v>
      </c>
      <c r="L474" t="s">
        <v>41</v>
      </c>
      <c r="M474" t="s">
        <v>41</v>
      </c>
      <c r="N474" t="s">
        <v>41</v>
      </c>
      <c r="O474">
        <v>0</v>
      </c>
      <c r="W474">
        <v>1.2</v>
      </c>
      <c r="X474">
        <v>2.4</v>
      </c>
    </row>
    <row r="475" spans="1:24" x14ac:dyDescent="0.3">
      <c r="A475">
        <v>474</v>
      </c>
      <c r="B475" t="s">
        <v>459</v>
      </c>
      <c r="C475" t="s">
        <v>14</v>
      </c>
      <c r="D475" t="s">
        <v>74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1.6</v>
      </c>
      <c r="K475">
        <v>0</v>
      </c>
      <c r="L475" t="s">
        <v>41</v>
      </c>
      <c r="M475">
        <v>0</v>
      </c>
      <c r="N475">
        <v>7.9</v>
      </c>
      <c r="O475" t="s">
        <v>20</v>
      </c>
      <c r="W475">
        <v>1.1000000000000001</v>
      </c>
      <c r="X475">
        <v>9.5</v>
      </c>
    </row>
    <row r="476" spans="1:24" x14ac:dyDescent="0.3">
      <c r="A476">
        <v>474</v>
      </c>
      <c r="B476" t="s">
        <v>435</v>
      </c>
      <c r="C476" t="s">
        <v>6</v>
      </c>
      <c r="D476" t="s">
        <v>97</v>
      </c>
      <c r="E476">
        <v>0</v>
      </c>
      <c r="F476">
        <v>0</v>
      </c>
      <c r="G476" t="s">
        <v>41</v>
      </c>
      <c r="H476" t="s">
        <v>41</v>
      </c>
      <c r="I476" t="s">
        <v>20</v>
      </c>
      <c r="J476">
        <v>0.2</v>
      </c>
      <c r="K476">
        <v>3.4</v>
      </c>
      <c r="L476">
        <v>3.2</v>
      </c>
      <c r="M476">
        <v>2.2000000000000002</v>
      </c>
      <c r="N476">
        <v>0</v>
      </c>
      <c r="O476">
        <v>0</v>
      </c>
      <c r="W476">
        <v>1.1000000000000001</v>
      </c>
      <c r="X476">
        <v>9</v>
      </c>
    </row>
    <row r="477" spans="1:24" x14ac:dyDescent="0.3">
      <c r="A477">
        <v>474</v>
      </c>
      <c r="B477" t="s">
        <v>482</v>
      </c>
      <c r="C477" t="s">
        <v>14</v>
      </c>
      <c r="D477" t="s">
        <v>79</v>
      </c>
      <c r="E477" t="s">
        <v>41</v>
      </c>
      <c r="F477" t="s">
        <v>41</v>
      </c>
      <c r="G477" t="s">
        <v>41</v>
      </c>
      <c r="H477" t="s">
        <v>41</v>
      </c>
      <c r="I477">
        <v>0</v>
      </c>
      <c r="J477">
        <v>0.2</v>
      </c>
      <c r="K477" t="s">
        <v>20</v>
      </c>
      <c r="L477">
        <v>0</v>
      </c>
      <c r="M477">
        <v>2.2999999999999998</v>
      </c>
      <c r="N477">
        <v>0</v>
      </c>
      <c r="O477">
        <v>3.9</v>
      </c>
      <c r="W477">
        <v>1.1000000000000001</v>
      </c>
      <c r="X477">
        <v>6.4</v>
      </c>
    </row>
    <row r="478" spans="1:24" x14ac:dyDescent="0.3">
      <c r="A478">
        <v>474</v>
      </c>
      <c r="B478" t="s">
        <v>466</v>
      </c>
      <c r="C478" t="s">
        <v>14</v>
      </c>
      <c r="D478" t="s">
        <v>74</v>
      </c>
      <c r="E478" t="s">
        <v>41</v>
      </c>
      <c r="F478" t="s">
        <v>41</v>
      </c>
      <c r="G478" t="s">
        <v>41</v>
      </c>
      <c r="H478" t="s">
        <v>41</v>
      </c>
      <c r="I478">
        <v>0</v>
      </c>
      <c r="J478">
        <v>1.5</v>
      </c>
      <c r="K478" t="s">
        <v>41</v>
      </c>
      <c r="L478" t="s">
        <v>41</v>
      </c>
      <c r="M478" t="s">
        <v>41</v>
      </c>
      <c r="N478">
        <v>1.7</v>
      </c>
      <c r="O478" t="s">
        <v>20</v>
      </c>
      <c r="W478">
        <v>1.1000000000000001</v>
      </c>
      <c r="X478">
        <v>3.2</v>
      </c>
    </row>
    <row r="479" spans="1:24" x14ac:dyDescent="0.3">
      <c r="A479">
        <v>478</v>
      </c>
      <c r="B479" t="s">
        <v>494</v>
      </c>
      <c r="C479" t="s">
        <v>66</v>
      </c>
      <c r="D479" t="s">
        <v>10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8.6</v>
      </c>
      <c r="L479">
        <v>0</v>
      </c>
      <c r="M479">
        <v>2.2000000000000002</v>
      </c>
      <c r="N479">
        <v>0</v>
      </c>
      <c r="O479">
        <v>0</v>
      </c>
      <c r="W479">
        <v>1</v>
      </c>
      <c r="X479">
        <v>10.8</v>
      </c>
    </row>
    <row r="480" spans="1:24" x14ac:dyDescent="0.3">
      <c r="A480">
        <v>478</v>
      </c>
      <c r="B480" t="s">
        <v>411</v>
      </c>
      <c r="C480" t="s">
        <v>14</v>
      </c>
      <c r="D480" t="s">
        <v>34</v>
      </c>
      <c r="E480">
        <v>0</v>
      </c>
      <c r="F480">
        <v>3.6</v>
      </c>
      <c r="G480">
        <v>2.2999999999999998</v>
      </c>
      <c r="H480">
        <v>0</v>
      </c>
      <c r="I480">
        <v>0</v>
      </c>
      <c r="J480" t="s">
        <v>20</v>
      </c>
      <c r="K480">
        <v>0</v>
      </c>
      <c r="L480">
        <v>0</v>
      </c>
      <c r="M480">
        <v>1.9</v>
      </c>
      <c r="N480">
        <v>0</v>
      </c>
      <c r="O480">
        <v>2.2999999999999998</v>
      </c>
      <c r="W480">
        <v>1</v>
      </c>
      <c r="X480">
        <v>10.1</v>
      </c>
    </row>
    <row r="481" spans="1:24" x14ac:dyDescent="0.3">
      <c r="A481">
        <v>478</v>
      </c>
      <c r="B481" t="s">
        <v>398</v>
      </c>
      <c r="C481" t="s">
        <v>66</v>
      </c>
      <c r="D481" t="s">
        <v>72</v>
      </c>
      <c r="E481">
        <v>0.9</v>
      </c>
      <c r="F481">
        <v>2.1</v>
      </c>
      <c r="G481">
        <v>0</v>
      </c>
      <c r="H481">
        <v>0</v>
      </c>
      <c r="I481">
        <v>4.2</v>
      </c>
      <c r="J481">
        <v>0</v>
      </c>
      <c r="K481" t="s">
        <v>20</v>
      </c>
      <c r="L481">
        <v>1.3</v>
      </c>
      <c r="M481">
        <v>1.5</v>
      </c>
      <c r="N481">
        <v>0</v>
      </c>
      <c r="O481">
        <v>0</v>
      </c>
      <c r="W481">
        <v>1</v>
      </c>
      <c r="X481">
        <v>10</v>
      </c>
    </row>
    <row r="482" spans="1:24" x14ac:dyDescent="0.3">
      <c r="A482">
        <v>478</v>
      </c>
      <c r="B482" t="s">
        <v>453</v>
      </c>
      <c r="C482" t="s">
        <v>6</v>
      </c>
      <c r="D482" t="s">
        <v>92</v>
      </c>
      <c r="E482" t="s">
        <v>41</v>
      </c>
      <c r="F482">
        <v>1.1000000000000001</v>
      </c>
      <c r="G482" t="s">
        <v>41</v>
      </c>
      <c r="H482">
        <v>0</v>
      </c>
      <c r="I482" t="s">
        <v>20</v>
      </c>
      <c r="J482">
        <v>0.5</v>
      </c>
      <c r="K482">
        <v>0.2</v>
      </c>
      <c r="L482">
        <v>0</v>
      </c>
      <c r="M482">
        <v>0</v>
      </c>
      <c r="N482">
        <v>6.4</v>
      </c>
      <c r="O482">
        <v>0.1</v>
      </c>
      <c r="W482">
        <v>1</v>
      </c>
      <c r="X482">
        <v>8.3000000000000007</v>
      </c>
    </row>
    <row r="483" spans="1:24" x14ac:dyDescent="0.3">
      <c r="A483">
        <v>478</v>
      </c>
      <c r="B483" t="s">
        <v>539</v>
      </c>
      <c r="C483" t="s">
        <v>14</v>
      </c>
      <c r="D483" t="s">
        <v>19</v>
      </c>
      <c r="E483" t="s">
        <v>41</v>
      </c>
      <c r="F483" t="s">
        <v>41</v>
      </c>
      <c r="G483" t="s">
        <v>41</v>
      </c>
      <c r="H483" t="s">
        <v>41</v>
      </c>
      <c r="I483" t="s">
        <v>20</v>
      </c>
      <c r="J483" t="s">
        <v>41</v>
      </c>
      <c r="K483" t="s">
        <v>41</v>
      </c>
      <c r="L483">
        <v>0</v>
      </c>
      <c r="M483">
        <v>1.2</v>
      </c>
      <c r="N483">
        <v>2.6</v>
      </c>
      <c r="O483">
        <v>0</v>
      </c>
      <c r="W483">
        <v>1</v>
      </c>
      <c r="X483">
        <v>3.8</v>
      </c>
    </row>
    <row r="484" spans="1:24" x14ac:dyDescent="0.3">
      <c r="A484">
        <v>478</v>
      </c>
      <c r="B484" t="s">
        <v>475</v>
      </c>
      <c r="C484" t="s">
        <v>1</v>
      </c>
      <c r="D484" t="s">
        <v>92</v>
      </c>
      <c r="E484" t="s">
        <v>41</v>
      </c>
      <c r="F484" t="s">
        <v>41</v>
      </c>
      <c r="G484">
        <v>1</v>
      </c>
      <c r="H484" t="s">
        <v>41</v>
      </c>
      <c r="I484" t="s">
        <v>20</v>
      </c>
      <c r="J484" t="s">
        <v>41</v>
      </c>
      <c r="K484" t="s">
        <v>41</v>
      </c>
      <c r="L484" t="s">
        <v>41</v>
      </c>
      <c r="M484" t="s">
        <v>41</v>
      </c>
      <c r="N484" t="s">
        <v>41</v>
      </c>
      <c r="O484" t="s">
        <v>41</v>
      </c>
      <c r="W484">
        <v>1</v>
      </c>
      <c r="X484">
        <v>1</v>
      </c>
    </row>
    <row r="485" spans="1:24" x14ac:dyDescent="0.3">
      <c r="A485">
        <v>484</v>
      </c>
      <c r="B485" t="s">
        <v>501</v>
      </c>
      <c r="C485" t="s">
        <v>66</v>
      </c>
      <c r="D485" t="s">
        <v>10</v>
      </c>
      <c r="E485">
        <v>0</v>
      </c>
      <c r="F485">
        <v>1.5</v>
      </c>
      <c r="G485">
        <v>0</v>
      </c>
      <c r="H485">
        <v>1.9</v>
      </c>
      <c r="I485">
        <v>0</v>
      </c>
      <c r="J485">
        <v>0</v>
      </c>
      <c r="K485">
        <v>0</v>
      </c>
      <c r="L485">
        <v>3</v>
      </c>
      <c r="M485">
        <v>0</v>
      </c>
      <c r="N485">
        <v>0</v>
      </c>
      <c r="O485">
        <v>3.7</v>
      </c>
      <c r="W485">
        <v>0.9</v>
      </c>
      <c r="X485">
        <v>10.1</v>
      </c>
    </row>
    <row r="486" spans="1:24" x14ac:dyDescent="0.3">
      <c r="A486">
        <v>484</v>
      </c>
      <c r="B486" t="s">
        <v>420</v>
      </c>
      <c r="C486" t="s">
        <v>6</v>
      </c>
      <c r="D486" t="s">
        <v>54</v>
      </c>
      <c r="E486">
        <v>1.3</v>
      </c>
      <c r="F486">
        <v>1.1000000000000001</v>
      </c>
      <c r="G486">
        <v>0</v>
      </c>
      <c r="H486">
        <v>1.3</v>
      </c>
      <c r="I486">
        <v>1.5</v>
      </c>
      <c r="J486">
        <v>0</v>
      </c>
      <c r="K486">
        <v>0</v>
      </c>
      <c r="L486">
        <v>3.8</v>
      </c>
      <c r="M486">
        <v>-0.1</v>
      </c>
      <c r="N486">
        <v>0</v>
      </c>
      <c r="O486">
        <v>1</v>
      </c>
      <c r="W486">
        <v>0.9</v>
      </c>
      <c r="X486">
        <v>9.9</v>
      </c>
    </row>
    <row r="487" spans="1:24" x14ac:dyDescent="0.3">
      <c r="A487">
        <v>484</v>
      </c>
      <c r="B487" t="s">
        <v>452</v>
      </c>
      <c r="C487" t="s">
        <v>14</v>
      </c>
      <c r="D487" t="s">
        <v>19</v>
      </c>
      <c r="E487">
        <v>0</v>
      </c>
      <c r="F487">
        <v>0</v>
      </c>
      <c r="G487">
        <v>1.9</v>
      </c>
      <c r="H487">
        <v>0</v>
      </c>
      <c r="I487" t="s">
        <v>20</v>
      </c>
      <c r="J487">
        <v>0</v>
      </c>
      <c r="K487">
        <v>0</v>
      </c>
      <c r="L487">
        <v>0</v>
      </c>
      <c r="M487">
        <v>0</v>
      </c>
      <c r="N487">
        <v>7.5</v>
      </c>
      <c r="O487">
        <v>0</v>
      </c>
      <c r="W487">
        <v>0.9</v>
      </c>
      <c r="X487">
        <v>9.4</v>
      </c>
    </row>
    <row r="488" spans="1:24" x14ac:dyDescent="0.3">
      <c r="A488">
        <v>484</v>
      </c>
      <c r="B488" t="s">
        <v>498</v>
      </c>
      <c r="C488" t="s">
        <v>66</v>
      </c>
      <c r="D488" t="s">
        <v>32</v>
      </c>
      <c r="E488">
        <v>0</v>
      </c>
      <c r="F488">
        <v>0</v>
      </c>
      <c r="G488">
        <v>0</v>
      </c>
      <c r="H488">
        <v>0</v>
      </c>
      <c r="I488">
        <v>3.6</v>
      </c>
      <c r="J488" t="s">
        <v>20</v>
      </c>
      <c r="K488">
        <v>1.5</v>
      </c>
      <c r="L488">
        <v>2.8</v>
      </c>
      <c r="M488">
        <v>1.4</v>
      </c>
      <c r="N488">
        <v>0</v>
      </c>
      <c r="O488">
        <v>0</v>
      </c>
      <c r="W488">
        <v>0.9</v>
      </c>
      <c r="X488">
        <v>9.3000000000000007</v>
      </c>
    </row>
    <row r="489" spans="1:24" x14ac:dyDescent="0.3">
      <c r="A489">
        <v>484</v>
      </c>
      <c r="B489" t="s">
        <v>402</v>
      </c>
      <c r="C489" t="s">
        <v>14</v>
      </c>
      <c r="D489" t="s">
        <v>44</v>
      </c>
      <c r="E489" t="s">
        <v>41</v>
      </c>
      <c r="F489" t="s">
        <v>41</v>
      </c>
      <c r="G489">
        <v>0</v>
      </c>
      <c r="H489">
        <v>3.2</v>
      </c>
      <c r="I489">
        <v>3.4</v>
      </c>
      <c r="J489">
        <v>0</v>
      </c>
      <c r="K489">
        <v>0</v>
      </c>
      <c r="L489">
        <v>0</v>
      </c>
      <c r="M489" t="s">
        <v>41</v>
      </c>
      <c r="N489" t="s">
        <v>20</v>
      </c>
      <c r="O489">
        <v>0</v>
      </c>
      <c r="W489">
        <v>0.9</v>
      </c>
      <c r="X489">
        <v>6.6</v>
      </c>
    </row>
    <row r="490" spans="1:24" x14ac:dyDescent="0.3">
      <c r="A490">
        <v>484</v>
      </c>
      <c r="B490" t="s">
        <v>480</v>
      </c>
      <c r="C490" t="s">
        <v>1</v>
      </c>
      <c r="D490" t="s">
        <v>38</v>
      </c>
      <c r="E490" t="s">
        <v>41</v>
      </c>
      <c r="F490" t="s">
        <v>41</v>
      </c>
      <c r="G490" t="s">
        <v>41</v>
      </c>
      <c r="H490" t="s">
        <v>41</v>
      </c>
      <c r="I490" t="s">
        <v>20</v>
      </c>
      <c r="J490">
        <v>0.7</v>
      </c>
      <c r="K490" t="s">
        <v>41</v>
      </c>
      <c r="L490">
        <v>0.2</v>
      </c>
      <c r="M490" t="s">
        <v>41</v>
      </c>
      <c r="N490" t="s">
        <v>41</v>
      </c>
      <c r="O490">
        <v>1.8</v>
      </c>
      <c r="W490">
        <v>0.9</v>
      </c>
      <c r="X490">
        <v>2.7</v>
      </c>
    </row>
    <row r="491" spans="1:24" x14ac:dyDescent="0.3">
      <c r="A491">
        <v>484</v>
      </c>
      <c r="B491" t="s">
        <v>537</v>
      </c>
      <c r="C491" t="s">
        <v>14</v>
      </c>
      <c r="D491" t="s">
        <v>67</v>
      </c>
      <c r="E491" t="s">
        <v>41</v>
      </c>
      <c r="F491" t="s">
        <v>41</v>
      </c>
      <c r="G491" t="s">
        <v>41</v>
      </c>
      <c r="H491" t="s">
        <v>41</v>
      </c>
      <c r="I491" t="s">
        <v>41</v>
      </c>
      <c r="J491" t="s">
        <v>41</v>
      </c>
      <c r="K491" t="s">
        <v>41</v>
      </c>
      <c r="L491" t="s">
        <v>41</v>
      </c>
      <c r="M491">
        <v>1.7</v>
      </c>
      <c r="N491" t="s">
        <v>20</v>
      </c>
      <c r="O491">
        <v>0</v>
      </c>
      <c r="W491">
        <v>0.9</v>
      </c>
      <c r="X491">
        <v>1.7</v>
      </c>
    </row>
    <row r="492" spans="1:24" x14ac:dyDescent="0.3">
      <c r="A492">
        <v>484</v>
      </c>
      <c r="B492" t="s">
        <v>476</v>
      </c>
      <c r="C492" t="s">
        <v>14</v>
      </c>
      <c r="D492" t="s">
        <v>52</v>
      </c>
      <c r="E492">
        <v>0.9</v>
      </c>
      <c r="F492" t="s">
        <v>41</v>
      </c>
      <c r="G492" t="s">
        <v>41</v>
      </c>
      <c r="H492" t="s">
        <v>41</v>
      </c>
      <c r="I492" t="s">
        <v>41</v>
      </c>
      <c r="J492" t="s">
        <v>41</v>
      </c>
      <c r="K492" t="s">
        <v>41</v>
      </c>
      <c r="L492" t="s">
        <v>41</v>
      </c>
      <c r="M492" t="s">
        <v>41</v>
      </c>
      <c r="N492" t="s">
        <v>41</v>
      </c>
      <c r="O492" t="s">
        <v>41</v>
      </c>
      <c r="W492">
        <v>0.9</v>
      </c>
      <c r="X492">
        <v>0.9</v>
      </c>
    </row>
    <row r="493" spans="1:24" x14ac:dyDescent="0.3">
      <c r="A493">
        <v>492</v>
      </c>
      <c r="B493" t="s">
        <v>391</v>
      </c>
      <c r="C493" t="s">
        <v>6</v>
      </c>
      <c r="D493" t="s">
        <v>34</v>
      </c>
      <c r="E493">
        <v>1.1000000000000001</v>
      </c>
      <c r="F493">
        <v>0</v>
      </c>
      <c r="G493">
        <v>0</v>
      </c>
      <c r="H493">
        <v>0</v>
      </c>
      <c r="I493">
        <v>7</v>
      </c>
      <c r="J493" t="s">
        <v>20</v>
      </c>
      <c r="K493">
        <v>0</v>
      </c>
      <c r="L493">
        <v>0</v>
      </c>
      <c r="M493">
        <v>0</v>
      </c>
      <c r="N493">
        <v>0</v>
      </c>
      <c r="O493">
        <v>0</v>
      </c>
      <c r="W493">
        <v>0.8</v>
      </c>
      <c r="X493">
        <v>8.1</v>
      </c>
    </row>
    <row r="494" spans="1:24" x14ac:dyDescent="0.3">
      <c r="A494">
        <v>492</v>
      </c>
      <c r="B494" t="s">
        <v>497</v>
      </c>
      <c r="C494" t="s">
        <v>66</v>
      </c>
      <c r="D494" t="s">
        <v>92</v>
      </c>
      <c r="E494">
        <v>0</v>
      </c>
      <c r="F494">
        <v>0</v>
      </c>
      <c r="G494">
        <v>0</v>
      </c>
      <c r="H494">
        <v>0</v>
      </c>
      <c r="I494" t="s">
        <v>20</v>
      </c>
      <c r="J494">
        <v>2</v>
      </c>
      <c r="K494">
        <v>4.0999999999999996</v>
      </c>
      <c r="L494">
        <v>0</v>
      </c>
      <c r="M494" t="s">
        <v>41</v>
      </c>
      <c r="N494" t="s">
        <v>41</v>
      </c>
      <c r="O494">
        <v>0</v>
      </c>
      <c r="W494">
        <v>0.8</v>
      </c>
      <c r="X494">
        <v>6.1</v>
      </c>
    </row>
    <row r="495" spans="1:24" x14ac:dyDescent="0.3">
      <c r="A495">
        <v>492</v>
      </c>
      <c r="B495" t="s">
        <v>538</v>
      </c>
      <c r="C495" t="s">
        <v>66</v>
      </c>
      <c r="D495" t="s">
        <v>40</v>
      </c>
      <c r="E495">
        <v>1.9</v>
      </c>
      <c r="F495">
        <v>0</v>
      </c>
      <c r="G495" t="s">
        <v>41</v>
      </c>
      <c r="H495" t="s">
        <v>41</v>
      </c>
      <c r="I495" t="s">
        <v>41</v>
      </c>
      <c r="J495" t="s">
        <v>41</v>
      </c>
      <c r="K495">
        <v>0</v>
      </c>
      <c r="L495">
        <v>2</v>
      </c>
      <c r="M495" t="s">
        <v>20</v>
      </c>
      <c r="N495">
        <v>0</v>
      </c>
      <c r="O495" t="s">
        <v>41</v>
      </c>
      <c r="W495">
        <v>0.8</v>
      </c>
      <c r="X495">
        <v>3.9</v>
      </c>
    </row>
    <row r="496" spans="1:24" x14ac:dyDescent="0.3">
      <c r="A496">
        <v>492</v>
      </c>
      <c r="B496" t="s">
        <v>624</v>
      </c>
      <c r="C496" t="s">
        <v>66</v>
      </c>
      <c r="D496" t="s">
        <v>92</v>
      </c>
      <c r="E496" t="s">
        <v>41</v>
      </c>
      <c r="F496" t="s">
        <v>41</v>
      </c>
      <c r="G496" t="s">
        <v>41</v>
      </c>
      <c r="H496" t="s">
        <v>41</v>
      </c>
      <c r="I496" t="s">
        <v>20</v>
      </c>
      <c r="J496" t="s">
        <v>41</v>
      </c>
      <c r="K496" t="s">
        <v>41</v>
      </c>
      <c r="L496" t="s">
        <v>41</v>
      </c>
      <c r="M496" t="s">
        <v>41</v>
      </c>
      <c r="N496">
        <v>0</v>
      </c>
      <c r="O496">
        <v>1.6</v>
      </c>
      <c r="W496">
        <v>0.8</v>
      </c>
      <c r="X496">
        <v>1.6</v>
      </c>
    </row>
    <row r="497" spans="1:24" x14ac:dyDescent="0.3">
      <c r="A497">
        <v>492</v>
      </c>
      <c r="B497" t="s">
        <v>481</v>
      </c>
      <c r="C497" t="s">
        <v>1</v>
      </c>
      <c r="D497" t="s">
        <v>28</v>
      </c>
      <c r="E497" t="s">
        <v>41</v>
      </c>
      <c r="F497" t="s">
        <v>41</v>
      </c>
      <c r="G497" t="s">
        <v>41</v>
      </c>
      <c r="H497" t="s">
        <v>41</v>
      </c>
      <c r="I497" t="s">
        <v>41</v>
      </c>
      <c r="J497" t="s">
        <v>41</v>
      </c>
      <c r="K497">
        <v>0.6</v>
      </c>
      <c r="L497" t="s">
        <v>41</v>
      </c>
      <c r="M497" t="s">
        <v>41</v>
      </c>
      <c r="N497" t="s">
        <v>41</v>
      </c>
      <c r="O497">
        <v>1</v>
      </c>
      <c r="W497">
        <v>0.8</v>
      </c>
      <c r="X497">
        <v>1.5</v>
      </c>
    </row>
    <row r="498" spans="1:24" x14ac:dyDescent="0.3">
      <c r="A498">
        <v>492</v>
      </c>
      <c r="B498" t="s">
        <v>467</v>
      </c>
      <c r="C498" t="s">
        <v>14</v>
      </c>
      <c r="D498" t="s">
        <v>10</v>
      </c>
      <c r="E498">
        <v>1.5</v>
      </c>
      <c r="F498" t="s">
        <v>41</v>
      </c>
      <c r="G498">
        <v>0</v>
      </c>
      <c r="H498" t="s">
        <v>41</v>
      </c>
      <c r="I498" t="s">
        <v>41</v>
      </c>
      <c r="J498" t="s">
        <v>41</v>
      </c>
      <c r="K498" t="s">
        <v>41</v>
      </c>
      <c r="L498" t="s">
        <v>41</v>
      </c>
      <c r="M498" t="s">
        <v>41</v>
      </c>
      <c r="N498" t="s">
        <v>41</v>
      </c>
      <c r="O498" t="s">
        <v>41</v>
      </c>
      <c r="W498">
        <v>0.8</v>
      </c>
      <c r="X498">
        <v>1.5</v>
      </c>
    </row>
    <row r="499" spans="1:24" x14ac:dyDescent="0.3">
      <c r="A499">
        <v>492</v>
      </c>
      <c r="B499" t="s">
        <v>468</v>
      </c>
      <c r="C499" t="s">
        <v>14</v>
      </c>
      <c r="D499" t="s">
        <v>176</v>
      </c>
      <c r="E499">
        <v>0</v>
      </c>
      <c r="F499">
        <v>1.5</v>
      </c>
      <c r="G499" t="s">
        <v>41</v>
      </c>
      <c r="H499" t="s">
        <v>41</v>
      </c>
      <c r="I499" t="s">
        <v>41</v>
      </c>
      <c r="J499" t="s">
        <v>41</v>
      </c>
      <c r="K499" t="s">
        <v>41</v>
      </c>
      <c r="L499" t="s">
        <v>41</v>
      </c>
      <c r="M499" t="s">
        <v>41</v>
      </c>
      <c r="N499" t="s">
        <v>41</v>
      </c>
      <c r="O499" t="s">
        <v>41</v>
      </c>
      <c r="W499">
        <v>0.8</v>
      </c>
      <c r="X499">
        <v>1.5</v>
      </c>
    </row>
    <row r="500" spans="1:24" x14ac:dyDescent="0.3">
      <c r="A500">
        <v>492</v>
      </c>
      <c r="B500" t="s">
        <v>477</v>
      </c>
      <c r="C500" t="s">
        <v>14</v>
      </c>
      <c r="D500" t="s">
        <v>10</v>
      </c>
      <c r="E500" t="s">
        <v>41</v>
      </c>
      <c r="F500" t="s">
        <v>41</v>
      </c>
      <c r="G500" t="s">
        <v>41</v>
      </c>
      <c r="H500" t="s">
        <v>41</v>
      </c>
      <c r="I500">
        <v>0.8</v>
      </c>
      <c r="J500" t="s">
        <v>41</v>
      </c>
      <c r="K500" t="s">
        <v>41</v>
      </c>
      <c r="L500" t="s">
        <v>41</v>
      </c>
      <c r="M500" t="s">
        <v>41</v>
      </c>
      <c r="N500" t="s">
        <v>41</v>
      </c>
      <c r="O500" t="s">
        <v>41</v>
      </c>
      <c r="W500">
        <v>0.8</v>
      </c>
      <c r="X500">
        <v>0.8</v>
      </c>
    </row>
    <row r="501" spans="1:24" x14ac:dyDescent="0.3">
      <c r="A501">
        <v>492</v>
      </c>
      <c r="B501" t="s">
        <v>478</v>
      </c>
      <c r="C501" t="s">
        <v>1</v>
      </c>
      <c r="D501" t="s">
        <v>40</v>
      </c>
      <c r="E501" t="s">
        <v>41</v>
      </c>
      <c r="F501" t="s">
        <v>41</v>
      </c>
      <c r="G501" t="s">
        <v>41</v>
      </c>
      <c r="H501" t="s">
        <v>41</v>
      </c>
      <c r="I501">
        <v>0.8</v>
      </c>
      <c r="J501" t="s">
        <v>41</v>
      </c>
      <c r="K501" t="s">
        <v>41</v>
      </c>
      <c r="L501" t="s">
        <v>41</v>
      </c>
      <c r="M501" t="s">
        <v>20</v>
      </c>
      <c r="N501" t="s">
        <v>41</v>
      </c>
      <c r="O501" t="s">
        <v>41</v>
      </c>
      <c r="W501">
        <v>0.8</v>
      </c>
      <c r="X501">
        <v>0.8</v>
      </c>
    </row>
    <row r="502" spans="1:24" x14ac:dyDescent="0.3">
      <c r="A502">
        <v>501</v>
      </c>
      <c r="B502" t="s">
        <v>509</v>
      </c>
      <c r="C502" t="s">
        <v>66</v>
      </c>
      <c r="D502" t="s">
        <v>108</v>
      </c>
      <c r="E502">
        <v>0</v>
      </c>
      <c r="F502">
        <v>1.8</v>
      </c>
      <c r="G502">
        <v>1.3</v>
      </c>
      <c r="H502">
        <v>0</v>
      </c>
      <c r="I502">
        <v>0</v>
      </c>
      <c r="J502" t="s">
        <v>20</v>
      </c>
      <c r="K502">
        <v>0</v>
      </c>
      <c r="L502">
        <v>0</v>
      </c>
      <c r="M502">
        <v>1.4</v>
      </c>
      <c r="N502">
        <v>1.6</v>
      </c>
      <c r="O502">
        <v>1.3</v>
      </c>
      <c r="W502">
        <v>0.7</v>
      </c>
      <c r="X502">
        <v>7.4</v>
      </c>
    </row>
    <row r="503" spans="1:24" x14ac:dyDescent="0.3">
      <c r="A503">
        <v>501</v>
      </c>
      <c r="B503" t="s">
        <v>605</v>
      </c>
      <c r="C503" t="s">
        <v>66</v>
      </c>
      <c r="D503" t="s">
        <v>12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7.2</v>
      </c>
      <c r="N503">
        <v>0</v>
      </c>
      <c r="O503">
        <v>0</v>
      </c>
      <c r="W503">
        <v>0.7</v>
      </c>
      <c r="X503">
        <v>7.2</v>
      </c>
    </row>
    <row r="504" spans="1:24" x14ac:dyDescent="0.3">
      <c r="A504">
        <v>501</v>
      </c>
      <c r="B504" t="s">
        <v>606</v>
      </c>
      <c r="C504" t="s">
        <v>66</v>
      </c>
      <c r="D504" t="s">
        <v>74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7.2</v>
      </c>
      <c r="N504">
        <v>0</v>
      </c>
      <c r="O504" t="s">
        <v>20</v>
      </c>
      <c r="W504">
        <v>0.7</v>
      </c>
      <c r="X504">
        <v>7.2</v>
      </c>
    </row>
    <row r="505" spans="1:24" x14ac:dyDescent="0.3">
      <c r="A505">
        <v>501</v>
      </c>
      <c r="B505" t="s">
        <v>409</v>
      </c>
      <c r="C505" t="s">
        <v>6</v>
      </c>
      <c r="D505" t="s">
        <v>24</v>
      </c>
      <c r="E505">
        <v>6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0.2</v>
      </c>
      <c r="N505">
        <v>1</v>
      </c>
      <c r="O505" t="s">
        <v>20</v>
      </c>
      <c r="W505">
        <v>0.7</v>
      </c>
      <c r="X505">
        <v>7.2</v>
      </c>
    </row>
    <row r="506" spans="1:24" x14ac:dyDescent="0.3">
      <c r="A506">
        <v>501</v>
      </c>
      <c r="B506" t="s">
        <v>500</v>
      </c>
      <c r="C506" t="s">
        <v>66</v>
      </c>
      <c r="D506" t="s">
        <v>44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5.8</v>
      </c>
      <c r="K506">
        <v>1.2</v>
      </c>
      <c r="L506">
        <v>0</v>
      </c>
      <c r="M506">
        <v>0</v>
      </c>
      <c r="N506" t="s">
        <v>20</v>
      </c>
      <c r="O506">
        <v>0</v>
      </c>
      <c r="W506">
        <v>0.7</v>
      </c>
      <c r="X506">
        <v>7</v>
      </c>
    </row>
    <row r="507" spans="1:24" x14ac:dyDescent="0.3">
      <c r="A507">
        <v>501</v>
      </c>
      <c r="B507" t="s">
        <v>417</v>
      </c>
      <c r="C507" t="s">
        <v>14</v>
      </c>
      <c r="D507" t="s">
        <v>32</v>
      </c>
      <c r="E507" t="s">
        <v>41</v>
      </c>
      <c r="F507" t="s">
        <v>41</v>
      </c>
      <c r="G507">
        <v>0</v>
      </c>
      <c r="H507">
        <v>0</v>
      </c>
      <c r="I507">
        <v>2.6</v>
      </c>
      <c r="J507" t="s">
        <v>20</v>
      </c>
      <c r="K507">
        <v>3</v>
      </c>
      <c r="L507">
        <v>0</v>
      </c>
      <c r="M507">
        <v>0</v>
      </c>
      <c r="N507">
        <v>0</v>
      </c>
      <c r="O507">
        <v>0</v>
      </c>
      <c r="W507">
        <v>0.7</v>
      </c>
      <c r="X507">
        <v>5.6</v>
      </c>
    </row>
    <row r="508" spans="1:24" x14ac:dyDescent="0.3">
      <c r="A508">
        <v>501</v>
      </c>
      <c r="B508" t="s">
        <v>418</v>
      </c>
      <c r="C508" t="s">
        <v>14</v>
      </c>
      <c r="D508" t="s">
        <v>15</v>
      </c>
      <c r="E508">
        <v>-0.5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6</v>
      </c>
      <c r="L508">
        <v>0</v>
      </c>
      <c r="M508" t="s">
        <v>41</v>
      </c>
      <c r="N508" t="s">
        <v>41</v>
      </c>
      <c r="O508" t="s">
        <v>41</v>
      </c>
      <c r="W508">
        <v>0.7</v>
      </c>
      <c r="X508">
        <v>5.5</v>
      </c>
    </row>
    <row r="509" spans="1:24" x14ac:dyDescent="0.3">
      <c r="A509">
        <v>501</v>
      </c>
      <c r="B509" t="s">
        <v>437</v>
      </c>
      <c r="C509" t="s">
        <v>66</v>
      </c>
      <c r="D509" t="s">
        <v>126</v>
      </c>
      <c r="E509" t="s">
        <v>41</v>
      </c>
      <c r="F509" t="s">
        <v>41</v>
      </c>
      <c r="G509" t="s">
        <v>41</v>
      </c>
      <c r="H509">
        <v>0</v>
      </c>
      <c r="I509">
        <v>1.7</v>
      </c>
      <c r="J509">
        <v>0</v>
      </c>
      <c r="K509">
        <v>1.5</v>
      </c>
      <c r="L509">
        <v>0</v>
      </c>
      <c r="M509">
        <v>0</v>
      </c>
      <c r="N509">
        <v>2</v>
      </c>
      <c r="O509" t="s">
        <v>41</v>
      </c>
      <c r="W509">
        <v>0.7</v>
      </c>
      <c r="X509">
        <v>5.2</v>
      </c>
    </row>
    <row r="510" spans="1:24" x14ac:dyDescent="0.3">
      <c r="A510">
        <v>501</v>
      </c>
      <c r="B510" t="s">
        <v>507</v>
      </c>
      <c r="C510" t="s">
        <v>66</v>
      </c>
      <c r="D510" t="s">
        <v>108</v>
      </c>
      <c r="E510">
        <v>0</v>
      </c>
      <c r="F510">
        <v>0</v>
      </c>
      <c r="G510">
        <v>1.1000000000000001</v>
      </c>
      <c r="H510">
        <v>3.5</v>
      </c>
      <c r="I510">
        <v>0</v>
      </c>
      <c r="J510" t="s">
        <v>20</v>
      </c>
      <c r="K510" t="s">
        <v>41</v>
      </c>
      <c r="L510" t="s">
        <v>41</v>
      </c>
      <c r="M510">
        <v>0</v>
      </c>
      <c r="N510">
        <v>0</v>
      </c>
      <c r="O510" t="s">
        <v>41</v>
      </c>
      <c r="W510">
        <v>0.7</v>
      </c>
      <c r="X510">
        <v>4.5999999999999996</v>
      </c>
    </row>
    <row r="511" spans="1:24" x14ac:dyDescent="0.3">
      <c r="A511">
        <v>501</v>
      </c>
      <c r="B511" t="s">
        <v>469</v>
      </c>
      <c r="C511" t="s">
        <v>14</v>
      </c>
      <c r="D511" t="s">
        <v>30</v>
      </c>
      <c r="E511">
        <v>0</v>
      </c>
      <c r="F511">
        <v>1.4</v>
      </c>
      <c r="G511" t="s">
        <v>41</v>
      </c>
      <c r="H511" t="s">
        <v>41</v>
      </c>
      <c r="I511" t="s">
        <v>41</v>
      </c>
      <c r="J511" t="s">
        <v>41</v>
      </c>
      <c r="K511" t="s">
        <v>41</v>
      </c>
      <c r="L511">
        <v>0</v>
      </c>
      <c r="M511">
        <v>-0.2</v>
      </c>
      <c r="N511">
        <v>1.2</v>
      </c>
      <c r="O511">
        <v>2</v>
      </c>
      <c r="W511">
        <v>0.7</v>
      </c>
      <c r="X511">
        <v>4.4000000000000004</v>
      </c>
    </row>
    <row r="512" spans="1:24" x14ac:dyDescent="0.3">
      <c r="A512">
        <v>501</v>
      </c>
      <c r="B512" t="s">
        <v>445</v>
      </c>
      <c r="C512" t="s">
        <v>66</v>
      </c>
      <c r="D512" t="s">
        <v>57</v>
      </c>
      <c r="E512" t="s">
        <v>41</v>
      </c>
      <c r="F512" t="s">
        <v>41</v>
      </c>
      <c r="G512" t="s">
        <v>41</v>
      </c>
      <c r="H512" t="s">
        <v>41</v>
      </c>
      <c r="I512" t="s">
        <v>41</v>
      </c>
      <c r="J512">
        <v>0</v>
      </c>
      <c r="K512">
        <v>2.4</v>
      </c>
      <c r="L512">
        <v>0</v>
      </c>
      <c r="M512">
        <v>0</v>
      </c>
      <c r="N512">
        <v>1.3</v>
      </c>
      <c r="O512" t="s">
        <v>20</v>
      </c>
      <c r="W512">
        <v>0.7</v>
      </c>
      <c r="X512">
        <v>3.7</v>
      </c>
    </row>
    <row r="513" spans="1:24" x14ac:dyDescent="0.3">
      <c r="A513">
        <v>501</v>
      </c>
      <c r="B513" t="s">
        <v>625</v>
      </c>
      <c r="C513" t="s">
        <v>14</v>
      </c>
      <c r="D513" t="s">
        <v>111</v>
      </c>
      <c r="E513" t="s">
        <v>41</v>
      </c>
      <c r="F513" t="s">
        <v>41</v>
      </c>
      <c r="G513" t="s">
        <v>41</v>
      </c>
      <c r="H513" t="s">
        <v>41</v>
      </c>
      <c r="I513" t="s">
        <v>41</v>
      </c>
      <c r="J513" t="s">
        <v>41</v>
      </c>
      <c r="K513">
        <v>0</v>
      </c>
      <c r="L513" t="s">
        <v>41</v>
      </c>
      <c r="M513">
        <v>0</v>
      </c>
      <c r="N513" t="s">
        <v>20</v>
      </c>
      <c r="O513">
        <v>2.1</v>
      </c>
      <c r="W513">
        <v>0.7</v>
      </c>
      <c r="X513">
        <v>2.1</v>
      </c>
    </row>
    <row r="514" spans="1:24" x14ac:dyDescent="0.3">
      <c r="A514">
        <v>501</v>
      </c>
      <c r="B514" t="s">
        <v>479</v>
      </c>
      <c r="C514" t="s">
        <v>6</v>
      </c>
      <c r="D514" t="s">
        <v>57</v>
      </c>
      <c r="E514">
        <v>0.7</v>
      </c>
      <c r="F514" t="s">
        <v>41</v>
      </c>
      <c r="G514" t="s">
        <v>41</v>
      </c>
      <c r="H514" t="s">
        <v>41</v>
      </c>
      <c r="I514" t="s">
        <v>41</v>
      </c>
      <c r="J514" t="s">
        <v>41</v>
      </c>
      <c r="K514" t="s">
        <v>41</v>
      </c>
      <c r="L514" t="s">
        <v>41</v>
      </c>
      <c r="M514" t="s">
        <v>41</v>
      </c>
      <c r="N514" t="s">
        <v>41</v>
      </c>
      <c r="O514" t="s">
        <v>20</v>
      </c>
      <c r="W514">
        <v>0.7</v>
      </c>
      <c r="X514">
        <v>0.7</v>
      </c>
    </row>
    <row r="515" spans="1:24" x14ac:dyDescent="0.3">
      <c r="A515">
        <v>514</v>
      </c>
      <c r="B515" t="s">
        <v>503</v>
      </c>
      <c r="C515" t="s">
        <v>66</v>
      </c>
      <c r="D515" t="s">
        <v>74</v>
      </c>
      <c r="E515">
        <v>1.3</v>
      </c>
      <c r="F515">
        <v>0</v>
      </c>
      <c r="G515">
        <v>2.7</v>
      </c>
      <c r="H515">
        <v>0</v>
      </c>
      <c r="I515">
        <v>0</v>
      </c>
      <c r="J515">
        <v>0</v>
      </c>
      <c r="K515">
        <v>2.1</v>
      </c>
      <c r="L515">
        <v>0</v>
      </c>
      <c r="M515">
        <v>0</v>
      </c>
      <c r="N515">
        <v>0</v>
      </c>
      <c r="O515" t="s">
        <v>20</v>
      </c>
      <c r="W515">
        <v>0.6</v>
      </c>
      <c r="X515">
        <v>6.1</v>
      </c>
    </row>
    <row r="516" spans="1:24" x14ac:dyDescent="0.3">
      <c r="A516">
        <v>514</v>
      </c>
      <c r="B516" t="s">
        <v>607</v>
      </c>
      <c r="C516" t="s">
        <v>14</v>
      </c>
      <c r="D516" t="s">
        <v>40</v>
      </c>
      <c r="E516">
        <v>0</v>
      </c>
      <c r="F516">
        <v>0</v>
      </c>
      <c r="G516">
        <v>5.0999999999999996</v>
      </c>
      <c r="H516">
        <v>0</v>
      </c>
      <c r="I516">
        <v>0</v>
      </c>
      <c r="J516">
        <v>0</v>
      </c>
      <c r="K516">
        <v>0</v>
      </c>
      <c r="L516">
        <v>0</v>
      </c>
      <c r="M516" t="s">
        <v>20</v>
      </c>
      <c r="N516" t="s">
        <v>41</v>
      </c>
      <c r="O516">
        <v>0</v>
      </c>
      <c r="W516">
        <v>0.6</v>
      </c>
      <c r="X516">
        <v>5.0999999999999996</v>
      </c>
    </row>
    <row r="517" spans="1:24" x14ac:dyDescent="0.3">
      <c r="A517">
        <v>514</v>
      </c>
      <c r="B517" t="s">
        <v>608</v>
      </c>
      <c r="C517" t="s">
        <v>14</v>
      </c>
      <c r="D517" t="s">
        <v>26</v>
      </c>
      <c r="E517">
        <v>0</v>
      </c>
      <c r="F517">
        <v>0</v>
      </c>
      <c r="G517">
        <v>0</v>
      </c>
      <c r="H517">
        <v>0</v>
      </c>
      <c r="I517" t="s">
        <v>41</v>
      </c>
      <c r="J517">
        <v>0</v>
      </c>
      <c r="K517">
        <v>7</v>
      </c>
      <c r="L517">
        <v>0</v>
      </c>
      <c r="M517" t="s">
        <v>20</v>
      </c>
      <c r="N517">
        <v>-2</v>
      </c>
      <c r="O517">
        <v>0</v>
      </c>
      <c r="W517">
        <v>0.6</v>
      </c>
      <c r="X517">
        <v>5</v>
      </c>
    </row>
    <row r="518" spans="1:24" x14ac:dyDescent="0.3">
      <c r="A518">
        <v>514</v>
      </c>
      <c r="B518" t="s">
        <v>427</v>
      </c>
      <c r="C518" t="s">
        <v>66</v>
      </c>
      <c r="D518" t="s">
        <v>22</v>
      </c>
      <c r="E518" t="s">
        <v>41</v>
      </c>
      <c r="F518" t="s">
        <v>41</v>
      </c>
      <c r="G518">
        <v>1.9</v>
      </c>
      <c r="H518">
        <v>1.3</v>
      </c>
      <c r="I518">
        <v>1.7</v>
      </c>
      <c r="J518">
        <v>0</v>
      </c>
      <c r="K518">
        <v>0</v>
      </c>
      <c r="L518">
        <v>0</v>
      </c>
      <c r="M518">
        <v>0</v>
      </c>
      <c r="N518" t="s">
        <v>20</v>
      </c>
      <c r="O518">
        <v>0</v>
      </c>
      <c r="W518">
        <v>0.6</v>
      </c>
      <c r="X518">
        <v>4.9000000000000004</v>
      </c>
    </row>
    <row r="519" spans="1:24" x14ac:dyDescent="0.3">
      <c r="A519">
        <v>514</v>
      </c>
      <c r="B519" t="s">
        <v>439</v>
      </c>
      <c r="C519" t="s">
        <v>14</v>
      </c>
      <c r="D519" t="s">
        <v>15</v>
      </c>
      <c r="E519">
        <v>1.6</v>
      </c>
      <c r="F519">
        <v>1.5</v>
      </c>
      <c r="G519" t="s">
        <v>41</v>
      </c>
      <c r="H519" t="s">
        <v>41</v>
      </c>
      <c r="I519" t="s">
        <v>41</v>
      </c>
      <c r="J519">
        <v>0</v>
      </c>
      <c r="K519" t="s">
        <v>41</v>
      </c>
      <c r="L519">
        <v>1.4</v>
      </c>
      <c r="M519">
        <v>0</v>
      </c>
      <c r="N519">
        <v>0</v>
      </c>
      <c r="O519">
        <v>0</v>
      </c>
      <c r="W519">
        <v>0.6</v>
      </c>
      <c r="X519">
        <v>4.5</v>
      </c>
    </row>
    <row r="520" spans="1:24" x14ac:dyDescent="0.3">
      <c r="A520">
        <v>514</v>
      </c>
      <c r="B520" t="s">
        <v>448</v>
      </c>
      <c r="C520" t="s">
        <v>6</v>
      </c>
      <c r="D520" t="s">
        <v>38</v>
      </c>
      <c r="E520" t="s">
        <v>41</v>
      </c>
      <c r="F520">
        <v>0</v>
      </c>
      <c r="G520">
        <v>0</v>
      </c>
      <c r="H520">
        <v>0</v>
      </c>
      <c r="I520" t="s">
        <v>20</v>
      </c>
      <c r="J520">
        <v>2.1</v>
      </c>
      <c r="K520">
        <v>0</v>
      </c>
      <c r="L520">
        <v>0.3</v>
      </c>
      <c r="M520">
        <v>0</v>
      </c>
      <c r="N520" t="s">
        <v>41</v>
      </c>
      <c r="O520">
        <v>2.1</v>
      </c>
      <c r="W520">
        <v>0.6</v>
      </c>
      <c r="X520">
        <v>4.5</v>
      </c>
    </row>
    <row r="521" spans="1:24" x14ac:dyDescent="0.3">
      <c r="A521">
        <v>514</v>
      </c>
      <c r="B521" t="s">
        <v>609</v>
      </c>
      <c r="C521" t="s">
        <v>14</v>
      </c>
      <c r="D521" t="s">
        <v>26</v>
      </c>
      <c r="E521">
        <v>0</v>
      </c>
      <c r="F521">
        <v>0</v>
      </c>
      <c r="G521">
        <v>2.2000000000000002</v>
      </c>
      <c r="H521" t="s">
        <v>41</v>
      </c>
      <c r="I521">
        <v>0</v>
      </c>
      <c r="J521" t="s">
        <v>41</v>
      </c>
      <c r="K521">
        <v>2</v>
      </c>
      <c r="L521">
        <v>0</v>
      </c>
      <c r="M521" t="s">
        <v>20</v>
      </c>
      <c r="N521">
        <v>0</v>
      </c>
      <c r="O521" t="s">
        <v>41</v>
      </c>
      <c r="W521">
        <v>0.6</v>
      </c>
      <c r="X521">
        <v>4.2</v>
      </c>
    </row>
    <row r="522" spans="1:24" x14ac:dyDescent="0.3">
      <c r="A522">
        <v>514</v>
      </c>
      <c r="B522" t="s">
        <v>626</v>
      </c>
      <c r="C522" t="s">
        <v>66</v>
      </c>
      <c r="D522" t="s">
        <v>38</v>
      </c>
      <c r="E522" t="s">
        <v>41</v>
      </c>
      <c r="F522" t="s">
        <v>41</v>
      </c>
      <c r="G522" t="s">
        <v>41</v>
      </c>
      <c r="H522" t="s">
        <v>41</v>
      </c>
      <c r="I522" t="s">
        <v>20</v>
      </c>
      <c r="J522" t="s">
        <v>41</v>
      </c>
      <c r="K522">
        <v>0</v>
      </c>
      <c r="L522">
        <v>0</v>
      </c>
      <c r="M522">
        <v>0</v>
      </c>
      <c r="N522">
        <v>0</v>
      </c>
      <c r="O522">
        <v>3.2</v>
      </c>
      <c r="W522">
        <v>0.6</v>
      </c>
      <c r="X522">
        <v>3.2</v>
      </c>
    </row>
    <row r="523" spans="1:24" x14ac:dyDescent="0.3">
      <c r="A523">
        <v>514</v>
      </c>
      <c r="B523" t="s">
        <v>447</v>
      </c>
      <c r="C523" t="s">
        <v>6</v>
      </c>
      <c r="D523" t="s">
        <v>40</v>
      </c>
      <c r="E523" t="s">
        <v>41</v>
      </c>
      <c r="F523" t="s">
        <v>41</v>
      </c>
      <c r="G523" t="s">
        <v>41</v>
      </c>
      <c r="H523" t="s">
        <v>41</v>
      </c>
      <c r="I523">
        <v>0.9</v>
      </c>
      <c r="J523">
        <v>1.3</v>
      </c>
      <c r="K523">
        <v>0</v>
      </c>
      <c r="L523">
        <v>0</v>
      </c>
      <c r="M523" t="s">
        <v>20</v>
      </c>
      <c r="N523" t="s">
        <v>41</v>
      </c>
      <c r="O523" t="s">
        <v>41</v>
      </c>
      <c r="W523">
        <v>0.6</v>
      </c>
      <c r="X523">
        <v>2.2000000000000002</v>
      </c>
    </row>
    <row r="524" spans="1:24" x14ac:dyDescent="0.3">
      <c r="A524">
        <v>514</v>
      </c>
      <c r="B524" t="s">
        <v>451</v>
      </c>
      <c r="C524" t="s">
        <v>14</v>
      </c>
      <c r="D524" t="s">
        <v>40</v>
      </c>
      <c r="E524" t="s">
        <v>41</v>
      </c>
      <c r="F524" t="s">
        <v>41</v>
      </c>
      <c r="G524" t="s">
        <v>41</v>
      </c>
      <c r="H524" t="s">
        <v>41</v>
      </c>
      <c r="I524">
        <v>1.9</v>
      </c>
      <c r="J524" t="s">
        <v>41</v>
      </c>
      <c r="K524">
        <v>0</v>
      </c>
      <c r="L524">
        <v>0</v>
      </c>
      <c r="M524" t="s">
        <v>20</v>
      </c>
      <c r="N524" t="s">
        <v>41</v>
      </c>
      <c r="O524" t="s">
        <v>41</v>
      </c>
      <c r="W524">
        <v>0.6</v>
      </c>
      <c r="X524">
        <v>1.9</v>
      </c>
    </row>
    <row r="525" spans="1:24" x14ac:dyDescent="0.3">
      <c r="A525">
        <v>514</v>
      </c>
      <c r="B525" t="s">
        <v>457</v>
      </c>
      <c r="C525" t="s">
        <v>6</v>
      </c>
      <c r="D525" t="s">
        <v>40</v>
      </c>
      <c r="E525" t="s">
        <v>41</v>
      </c>
      <c r="F525" t="s">
        <v>41</v>
      </c>
      <c r="G525" t="s">
        <v>41</v>
      </c>
      <c r="H525">
        <v>0.5</v>
      </c>
      <c r="I525">
        <v>1.4</v>
      </c>
      <c r="J525">
        <v>-0.2</v>
      </c>
      <c r="K525" t="s">
        <v>41</v>
      </c>
      <c r="L525" t="s">
        <v>41</v>
      </c>
      <c r="M525" t="s">
        <v>20</v>
      </c>
      <c r="N525" t="s">
        <v>41</v>
      </c>
      <c r="O525" t="s">
        <v>41</v>
      </c>
      <c r="W525">
        <v>0.6</v>
      </c>
      <c r="X525">
        <v>1.7</v>
      </c>
    </row>
    <row r="526" spans="1:24" x14ac:dyDescent="0.3">
      <c r="A526">
        <v>514</v>
      </c>
      <c r="B526" t="s">
        <v>473</v>
      </c>
      <c r="C526" t="s">
        <v>6</v>
      </c>
      <c r="D526" t="s">
        <v>67</v>
      </c>
      <c r="E526">
        <v>0</v>
      </c>
      <c r="F526" t="s">
        <v>41</v>
      </c>
      <c r="G526" t="s">
        <v>41</v>
      </c>
      <c r="H526">
        <v>1.1000000000000001</v>
      </c>
      <c r="I526" t="s">
        <v>41</v>
      </c>
      <c r="J526" t="s">
        <v>41</v>
      </c>
      <c r="K526" t="s">
        <v>41</v>
      </c>
      <c r="L526" t="s">
        <v>41</v>
      </c>
      <c r="M526" t="s">
        <v>41</v>
      </c>
      <c r="N526" t="s">
        <v>20</v>
      </c>
      <c r="O526" t="s">
        <v>41</v>
      </c>
      <c r="W526">
        <v>0.6</v>
      </c>
      <c r="X526">
        <v>1.1000000000000001</v>
      </c>
    </row>
    <row r="527" spans="1:24" x14ac:dyDescent="0.3">
      <c r="A527">
        <v>526</v>
      </c>
      <c r="B527" t="s">
        <v>506</v>
      </c>
      <c r="C527" t="s">
        <v>14</v>
      </c>
      <c r="D527" t="s">
        <v>52</v>
      </c>
      <c r="E527">
        <v>0</v>
      </c>
      <c r="F527" t="s">
        <v>41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3</v>
      </c>
      <c r="M527">
        <v>2</v>
      </c>
      <c r="N527">
        <v>0</v>
      </c>
      <c r="O527">
        <v>0</v>
      </c>
      <c r="W527">
        <v>0.5</v>
      </c>
      <c r="X527">
        <v>5</v>
      </c>
    </row>
    <row r="528" spans="1:24" x14ac:dyDescent="0.3">
      <c r="A528">
        <v>526</v>
      </c>
      <c r="B528" t="s">
        <v>465</v>
      </c>
      <c r="C528" t="s">
        <v>6</v>
      </c>
      <c r="D528" t="s">
        <v>19</v>
      </c>
      <c r="E528">
        <v>0</v>
      </c>
      <c r="F528">
        <v>0</v>
      </c>
      <c r="G528">
        <v>0</v>
      </c>
      <c r="H528">
        <v>0</v>
      </c>
      <c r="I528" t="s">
        <v>20</v>
      </c>
      <c r="J528">
        <v>0</v>
      </c>
      <c r="K528">
        <v>1.5</v>
      </c>
      <c r="L528">
        <v>-0.3</v>
      </c>
      <c r="M528">
        <v>0</v>
      </c>
      <c r="N528">
        <v>3.4</v>
      </c>
      <c r="O528">
        <v>0</v>
      </c>
      <c r="W528">
        <v>0.5</v>
      </c>
      <c r="X528">
        <v>4.5999999999999996</v>
      </c>
    </row>
    <row r="529" spans="1:24" x14ac:dyDescent="0.3">
      <c r="A529">
        <v>526</v>
      </c>
      <c r="B529" t="s">
        <v>436</v>
      </c>
      <c r="C529" t="s">
        <v>6</v>
      </c>
      <c r="D529" t="s">
        <v>38</v>
      </c>
      <c r="E529">
        <v>0</v>
      </c>
      <c r="F529">
        <v>2.7</v>
      </c>
      <c r="G529">
        <v>0</v>
      </c>
      <c r="H529" t="s">
        <v>41</v>
      </c>
      <c r="I529" t="s">
        <v>20</v>
      </c>
      <c r="J529">
        <v>0.5</v>
      </c>
      <c r="K529">
        <v>0</v>
      </c>
      <c r="L529">
        <v>0</v>
      </c>
      <c r="M529" t="s">
        <v>41</v>
      </c>
      <c r="N529">
        <v>0</v>
      </c>
      <c r="O529">
        <v>0.9</v>
      </c>
      <c r="W529">
        <v>0.5</v>
      </c>
      <c r="X529">
        <v>4.0999999999999996</v>
      </c>
    </row>
    <row r="530" spans="1:24" x14ac:dyDescent="0.3">
      <c r="A530">
        <v>526</v>
      </c>
      <c r="B530" t="s">
        <v>454</v>
      </c>
      <c r="C530" t="s">
        <v>6</v>
      </c>
      <c r="D530" t="s">
        <v>30</v>
      </c>
      <c r="E530" t="s">
        <v>41</v>
      </c>
      <c r="F530" t="s">
        <v>41</v>
      </c>
      <c r="G530">
        <v>0.6</v>
      </c>
      <c r="H530" t="s">
        <v>41</v>
      </c>
      <c r="I530">
        <v>0</v>
      </c>
      <c r="J530">
        <v>0</v>
      </c>
      <c r="K530">
        <v>1.2</v>
      </c>
      <c r="L530">
        <v>0</v>
      </c>
      <c r="M530">
        <v>0</v>
      </c>
      <c r="N530">
        <v>2</v>
      </c>
      <c r="O530">
        <v>0</v>
      </c>
      <c r="W530">
        <v>0.5</v>
      </c>
      <c r="X530">
        <v>3.8</v>
      </c>
    </row>
    <row r="531" spans="1:24" x14ac:dyDescent="0.3">
      <c r="A531">
        <v>526</v>
      </c>
      <c r="B531" t="s">
        <v>611</v>
      </c>
      <c r="C531" t="s">
        <v>14</v>
      </c>
      <c r="D531" t="s">
        <v>38</v>
      </c>
      <c r="E531" t="s">
        <v>41</v>
      </c>
      <c r="F531" t="s">
        <v>41</v>
      </c>
      <c r="G531">
        <v>0</v>
      </c>
      <c r="H531" t="s">
        <v>41</v>
      </c>
      <c r="I531" t="s">
        <v>20</v>
      </c>
      <c r="J531">
        <v>0</v>
      </c>
      <c r="K531" t="s">
        <v>41</v>
      </c>
      <c r="L531">
        <v>0</v>
      </c>
      <c r="M531">
        <v>1.2</v>
      </c>
      <c r="N531">
        <v>0</v>
      </c>
      <c r="O531">
        <v>1.7</v>
      </c>
      <c r="W531">
        <v>0.5</v>
      </c>
      <c r="X531">
        <v>2.9</v>
      </c>
    </row>
    <row r="532" spans="1:24" x14ac:dyDescent="0.3">
      <c r="A532">
        <v>526</v>
      </c>
      <c r="B532" t="s">
        <v>449</v>
      </c>
      <c r="C532" t="s">
        <v>6</v>
      </c>
      <c r="D532" t="s">
        <v>34</v>
      </c>
      <c r="E532">
        <v>-0.3</v>
      </c>
      <c r="F532" t="s">
        <v>41</v>
      </c>
      <c r="G532">
        <v>0</v>
      </c>
      <c r="H532">
        <v>0</v>
      </c>
      <c r="I532">
        <v>2.2999999999999998</v>
      </c>
      <c r="J532" t="s">
        <v>20</v>
      </c>
      <c r="K532" t="s">
        <v>41</v>
      </c>
      <c r="L532" t="s">
        <v>41</v>
      </c>
      <c r="M532" t="s">
        <v>41</v>
      </c>
      <c r="N532" t="s">
        <v>41</v>
      </c>
      <c r="O532" t="s">
        <v>41</v>
      </c>
      <c r="W532">
        <v>0.5</v>
      </c>
      <c r="X532">
        <v>2</v>
      </c>
    </row>
    <row r="533" spans="1:24" x14ac:dyDescent="0.3">
      <c r="A533">
        <v>526</v>
      </c>
      <c r="B533" t="s">
        <v>464</v>
      </c>
      <c r="C533" t="s">
        <v>66</v>
      </c>
      <c r="D533" t="s">
        <v>87</v>
      </c>
      <c r="E533" t="s">
        <v>41</v>
      </c>
      <c r="F533" t="s">
        <v>41</v>
      </c>
      <c r="G533" t="s">
        <v>41</v>
      </c>
      <c r="H533" t="s">
        <v>41</v>
      </c>
      <c r="I533">
        <v>1.5</v>
      </c>
      <c r="J533" t="s">
        <v>20</v>
      </c>
      <c r="K533">
        <v>0</v>
      </c>
      <c r="L533">
        <v>0</v>
      </c>
      <c r="M533" t="s">
        <v>41</v>
      </c>
      <c r="N533" t="s">
        <v>41</v>
      </c>
      <c r="O533" t="s">
        <v>41</v>
      </c>
      <c r="W533">
        <v>0.5</v>
      </c>
      <c r="X533">
        <v>1.5</v>
      </c>
    </row>
    <row r="534" spans="1:24" x14ac:dyDescent="0.3">
      <c r="A534">
        <v>526</v>
      </c>
      <c r="B534" t="s">
        <v>604</v>
      </c>
      <c r="C534" t="s">
        <v>66</v>
      </c>
      <c r="D534" t="s">
        <v>15</v>
      </c>
      <c r="E534" t="s">
        <v>41</v>
      </c>
      <c r="F534" t="s">
        <v>41</v>
      </c>
      <c r="G534" t="s">
        <v>41</v>
      </c>
      <c r="H534" t="s">
        <v>41</v>
      </c>
      <c r="I534" t="s">
        <v>41</v>
      </c>
      <c r="J534" t="s">
        <v>41</v>
      </c>
      <c r="K534" t="s">
        <v>41</v>
      </c>
      <c r="L534" t="s">
        <v>41</v>
      </c>
      <c r="M534" t="s">
        <v>41</v>
      </c>
      <c r="N534">
        <v>1</v>
      </c>
      <c r="O534">
        <v>0</v>
      </c>
      <c r="W534">
        <v>0.5</v>
      </c>
      <c r="X534">
        <v>1</v>
      </c>
    </row>
    <row r="535" spans="1:24" x14ac:dyDescent="0.3">
      <c r="A535">
        <v>526</v>
      </c>
      <c r="B535" t="s">
        <v>474</v>
      </c>
      <c r="C535" t="s">
        <v>1</v>
      </c>
      <c r="D535" t="s">
        <v>34</v>
      </c>
      <c r="E535" t="s">
        <v>41</v>
      </c>
      <c r="F535" t="s">
        <v>41</v>
      </c>
      <c r="G535">
        <v>0</v>
      </c>
      <c r="H535" t="s">
        <v>41</v>
      </c>
      <c r="I535">
        <v>1</v>
      </c>
      <c r="J535" t="s">
        <v>20</v>
      </c>
      <c r="K535" t="s">
        <v>41</v>
      </c>
      <c r="L535" t="s">
        <v>41</v>
      </c>
      <c r="M535" t="s">
        <v>41</v>
      </c>
      <c r="N535" t="s">
        <v>41</v>
      </c>
      <c r="O535" t="s">
        <v>41</v>
      </c>
      <c r="W535">
        <v>0.5</v>
      </c>
      <c r="X535">
        <v>1</v>
      </c>
    </row>
    <row r="536" spans="1:24" x14ac:dyDescent="0.3">
      <c r="A536">
        <v>535</v>
      </c>
      <c r="B536" t="s">
        <v>508</v>
      </c>
      <c r="C536" t="s">
        <v>66</v>
      </c>
      <c r="D536" t="s">
        <v>28</v>
      </c>
      <c r="E536">
        <v>1.4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2.2999999999999998</v>
      </c>
      <c r="M536">
        <v>0</v>
      </c>
      <c r="N536">
        <v>0</v>
      </c>
      <c r="O536" t="s">
        <v>41</v>
      </c>
      <c r="W536">
        <v>0.4</v>
      </c>
      <c r="X536">
        <v>3.7</v>
      </c>
    </row>
    <row r="537" spans="1:24" x14ac:dyDescent="0.3">
      <c r="A537">
        <v>535</v>
      </c>
      <c r="B537" t="s">
        <v>510</v>
      </c>
      <c r="C537" t="s">
        <v>66</v>
      </c>
      <c r="D537" t="s">
        <v>52</v>
      </c>
      <c r="E537" t="s">
        <v>41</v>
      </c>
      <c r="F537" t="s">
        <v>41</v>
      </c>
      <c r="G537">
        <v>1.8</v>
      </c>
      <c r="H537">
        <v>0</v>
      </c>
      <c r="I537">
        <v>1.2</v>
      </c>
      <c r="J537">
        <v>0</v>
      </c>
      <c r="K537">
        <v>0</v>
      </c>
      <c r="L537">
        <v>0</v>
      </c>
      <c r="M537">
        <v>0</v>
      </c>
      <c r="N537" t="s">
        <v>41</v>
      </c>
      <c r="O537">
        <v>0</v>
      </c>
      <c r="W537">
        <v>0.4</v>
      </c>
      <c r="X537">
        <v>3</v>
      </c>
    </row>
    <row r="538" spans="1:24" x14ac:dyDescent="0.3">
      <c r="A538">
        <v>535</v>
      </c>
      <c r="B538" t="s">
        <v>511</v>
      </c>
      <c r="C538" t="s">
        <v>66</v>
      </c>
      <c r="D538" t="s">
        <v>108</v>
      </c>
      <c r="E538" t="s">
        <v>41</v>
      </c>
      <c r="F538" t="s">
        <v>41</v>
      </c>
      <c r="G538">
        <v>0</v>
      </c>
      <c r="H538">
        <v>1.4</v>
      </c>
      <c r="I538" t="s">
        <v>41</v>
      </c>
      <c r="J538">
        <v>0</v>
      </c>
      <c r="K538">
        <v>0</v>
      </c>
      <c r="L538">
        <v>1.6</v>
      </c>
      <c r="M538">
        <v>0</v>
      </c>
      <c r="N538">
        <v>0</v>
      </c>
      <c r="O538" t="s">
        <v>41</v>
      </c>
      <c r="W538">
        <v>0.4</v>
      </c>
      <c r="X538">
        <v>3</v>
      </c>
    </row>
    <row r="539" spans="1:24" x14ac:dyDescent="0.3">
      <c r="A539">
        <v>535</v>
      </c>
      <c r="B539" t="s">
        <v>517</v>
      </c>
      <c r="C539" t="s">
        <v>66</v>
      </c>
      <c r="D539" t="s">
        <v>92</v>
      </c>
      <c r="E539">
        <v>0</v>
      </c>
      <c r="F539">
        <v>0</v>
      </c>
      <c r="G539">
        <v>0</v>
      </c>
      <c r="H539">
        <v>0</v>
      </c>
      <c r="I539" t="s">
        <v>20</v>
      </c>
      <c r="J539">
        <v>0</v>
      </c>
      <c r="K539">
        <v>1.7</v>
      </c>
      <c r="L539">
        <v>0</v>
      </c>
      <c r="M539">
        <v>1.2</v>
      </c>
      <c r="N539" t="s">
        <v>41</v>
      </c>
      <c r="O539" t="s">
        <v>41</v>
      </c>
      <c r="W539">
        <v>0.4</v>
      </c>
      <c r="X539">
        <v>2.9</v>
      </c>
    </row>
    <row r="540" spans="1:24" x14ac:dyDescent="0.3">
      <c r="A540">
        <v>535</v>
      </c>
      <c r="B540" t="s">
        <v>627</v>
      </c>
      <c r="C540" t="s">
        <v>14</v>
      </c>
      <c r="D540" t="s">
        <v>40</v>
      </c>
      <c r="E540" t="s">
        <v>41</v>
      </c>
      <c r="F540">
        <v>0</v>
      </c>
      <c r="G540" t="s">
        <v>41</v>
      </c>
      <c r="H540" t="s">
        <v>41</v>
      </c>
      <c r="I540">
        <v>0</v>
      </c>
      <c r="J540" t="s">
        <v>41</v>
      </c>
      <c r="K540" t="s">
        <v>41</v>
      </c>
      <c r="L540" t="s">
        <v>41</v>
      </c>
      <c r="M540" t="s">
        <v>20</v>
      </c>
      <c r="N540">
        <v>0</v>
      </c>
      <c r="O540">
        <v>1.4</v>
      </c>
      <c r="W540">
        <v>0.4</v>
      </c>
      <c r="X540">
        <v>1.4</v>
      </c>
    </row>
    <row r="541" spans="1:24" x14ac:dyDescent="0.3">
      <c r="A541">
        <v>540</v>
      </c>
      <c r="B541" t="s">
        <v>518</v>
      </c>
      <c r="C541" t="s">
        <v>66</v>
      </c>
      <c r="D541" t="s">
        <v>24</v>
      </c>
      <c r="E541">
        <v>0</v>
      </c>
      <c r="F541">
        <v>0</v>
      </c>
      <c r="G541">
        <v>0</v>
      </c>
      <c r="H541">
        <v>0</v>
      </c>
      <c r="I541">
        <v>1.5</v>
      </c>
      <c r="J541">
        <v>0</v>
      </c>
      <c r="K541">
        <v>1.1000000000000001</v>
      </c>
      <c r="L541">
        <v>0</v>
      </c>
      <c r="M541">
        <v>0</v>
      </c>
      <c r="N541">
        <v>0</v>
      </c>
      <c r="O541" t="s">
        <v>20</v>
      </c>
      <c r="W541">
        <v>0.3</v>
      </c>
      <c r="X541">
        <v>2.6</v>
      </c>
    </row>
    <row r="542" spans="1:24" x14ac:dyDescent="0.3">
      <c r="A542">
        <v>540</v>
      </c>
      <c r="B542" t="s">
        <v>450</v>
      </c>
      <c r="C542" t="s">
        <v>14</v>
      </c>
      <c r="D542" t="s">
        <v>52</v>
      </c>
      <c r="E542">
        <v>0.3</v>
      </c>
      <c r="F542">
        <v>0.4</v>
      </c>
      <c r="G542">
        <v>0.9</v>
      </c>
      <c r="H542">
        <v>0</v>
      </c>
      <c r="I542">
        <v>0.3</v>
      </c>
      <c r="J542" t="s">
        <v>41</v>
      </c>
      <c r="K542" t="s">
        <v>41</v>
      </c>
      <c r="L542" t="s">
        <v>41</v>
      </c>
      <c r="M542" t="s">
        <v>41</v>
      </c>
      <c r="N542">
        <v>0</v>
      </c>
      <c r="O542">
        <v>0</v>
      </c>
      <c r="W542">
        <v>0.3</v>
      </c>
      <c r="X542">
        <v>1.9</v>
      </c>
    </row>
    <row r="543" spans="1:24" x14ac:dyDescent="0.3">
      <c r="A543">
        <v>540</v>
      </c>
      <c r="B543" t="s">
        <v>515</v>
      </c>
      <c r="C543" t="s">
        <v>66</v>
      </c>
      <c r="D543" t="s">
        <v>67</v>
      </c>
      <c r="E543" t="s">
        <v>41</v>
      </c>
      <c r="F543" t="s">
        <v>41</v>
      </c>
      <c r="G543" t="s">
        <v>41</v>
      </c>
      <c r="H543">
        <v>0</v>
      </c>
      <c r="I543">
        <v>0</v>
      </c>
      <c r="J543">
        <v>0</v>
      </c>
      <c r="K543">
        <v>0</v>
      </c>
      <c r="L543">
        <v>1.7</v>
      </c>
      <c r="M543" t="s">
        <v>41</v>
      </c>
      <c r="N543" t="s">
        <v>20</v>
      </c>
      <c r="O543" t="s">
        <v>41</v>
      </c>
      <c r="W543">
        <v>0.3</v>
      </c>
      <c r="X543">
        <v>1.7</v>
      </c>
    </row>
    <row r="544" spans="1:24" x14ac:dyDescent="0.3">
      <c r="A544">
        <v>540</v>
      </c>
      <c r="B544" t="s">
        <v>461</v>
      </c>
      <c r="C544" t="s">
        <v>6</v>
      </c>
      <c r="D544" t="s">
        <v>22</v>
      </c>
      <c r="E544" t="s">
        <v>41</v>
      </c>
      <c r="F544">
        <v>0</v>
      </c>
      <c r="G544">
        <v>1.1000000000000001</v>
      </c>
      <c r="H544">
        <v>0</v>
      </c>
      <c r="I544" t="s">
        <v>41</v>
      </c>
      <c r="J544" t="s">
        <v>41</v>
      </c>
      <c r="K544">
        <v>0.5</v>
      </c>
      <c r="L544" t="s">
        <v>41</v>
      </c>
      <c r="M544" t="s">
        <v>41</v>
      </c>
      <c r="N544" t="s">
        <v>20</v>
      </c>
      <c r="O544">
        <v>0</v>
      </c>
      <c r="W544">
        <v>0.3</v>
      </c>
      <c r="X544">
        <v>1.6</v>
      </c>
    </row>
    <row r="545" spans="1:24" x14ac:dyDescent="0.3">
      <c r="A545">
        <v>540</v>
      </c>
      <c r="B545" t="s">
        <v>462</v>
      </c>
      <c r="C545" t="s">
        <v>14</v>
      </c>
      <c r="D545" t="s">
        <v>111</v>
      </c>
      <c r="E545">
        <v>0</v>
      </c>
      <c r="F545" t="s">
        <v>41</v>
      </c>
      <c r="G545" t="s">
        <v>41</v>
      </c>
      <c r="H545" t="s">
        <v>41</v>
      </c>
      <c r="I545" t="s">
        <v>41</v>
      </c>
      <c r="J545">
        <v>1.6</v>
      </c>
      <c r="K545">
        <v>0</v>
      </c>
      <c r="L545">
        <v>0</v>
      </c>
      <c r="M545">
        <v>0</v>
      </c>
      <c r="N545" t="s">
        <v>20</v>
      </c>
      <c r="O545" t="s">
        <v>41</v>
      </c>
      <c r="W545">
        <v>0.3</v>
      </c>
      <c r="X545">
        <v>1.6</v>
      </c>
    </row>
    <row r="546" spans="1:24" x14ac:dyDescent="0.3">
      <c r="A546">
        <v>540</v>
      </c>
      <c r="B546" t="s">
        <v>458</v>
      </c>
      <c r="C546" t="s">
        <v>6</v>
      </c>
      <c r="D546" t="s">
        <v>72</v>
      </c>
      <c r="E546">
        <v>1</v>
      </c>
      <c r="F546">
        <v>0.6</v>
      </c>
      <c r="G546" t="s">
        <v>41</v>
      </c>
      <c r="H546" t="s">
        <v>41</v>
      </c>
      <c r="I546" t="s">
        <v>41</v>
      </c>
      <c r="J546" t="s">
        <v>41</v>
      </c>
      <c r="K546" t="s">
        <v>20</v>
      </c>
      <c r="L546" t="s">
        <v>41</v>
      </c>
      <c r="M546">
        <v>0</v>
      </c>
      <c r="N546">
        <v>0</v>
      </c>
      <c r="O546">
        <v>0</v>
      </c>
      <c r="W546">
        <v>0.3</v>
      </c>
      <c r="X546">
        <v>1.6</v>
      </c>
    </row>
    <row r="547" spans="1:24" x14ac:dyDescent="0.3">
      <c r="A547">
        <v>540</v>
      </c>
      <c r="B547" t="s">
        <v>470</v>
      </c>
      <c r="C547" t="s">
        <v>14</v>
      </c>
      <c r="D547" t="s">
        <v>111</v>
      </c>
      <c r="E547" t="s">
        <v>41</v>
      </c>
      <c r="F547">
        <v>0</v>
      </c>
      <c r="G547">
        <v>0</v>
      </c>
      <c r="H547">
        <v>1.3</v>
      </c>
      <c r="I547">
        <v>0</v>
      </c>
      <c r="J547" t="s">
        <v>41</v>
      </c>
      <c r="K547" t="s">
        <v>41</v>
      </c>
      <c r="L547" t="s">
        <v>41</v>
      </c>
      <c r="M547" t="s">
        <v>41</v>
      </c>
      <c r="N547" t="s">
        <v>20</v>
      </c>
      <c r="O547" t="s">
        <v>41</v>
      </c>
      <c r="W547">
        <v>0.3</v>
      </c>
      <c r="X547">
        <v>1.3</v>
      </c>
    </row>
    <row r="548" spans="1:24" x14ac:dyDescent="0.3">
      <c r="A548">
        <v>540</v>
      </c>
      <c r="B548" t="s">
        <v>512</v>
      </c>
      <c r="C548" t="s">
        <v>14</v>
      </c>
      <c r="D548" t="s">
        <v>24</v>
      </c>
      <c r="E548" t="s">
        <v>41</v>
      </c>
      <c r="F548" t="s">
        <v>41</v>
      </c>
      <c r="G548" t="s">
        <v>41</v>
      </c>
      <c r="H548" t="s">
        <v>41</v>
      </c>
      <c r="I548" t="s">
        <v>41</v>
      </c>
      <c r="J548" t="s">
        <v>41</v>
      </c>
      <c r="K548">
        <v>0</v>
      </c>
      <c r="L548">
        <v>1.3</v>
      </c>
      <c r="M548">
        <v>0</v>
      </c>
      <c r="N548">
        <v>0</v>
      </c>
      <c r="O548" t="s">
        <v>20</v>
      </c>
      <c r="W548">
        <v>0.3</v>
      </c>
      <c r="X548">
        <v>1.3</v>
      </c>
    </row>
    <row r="549" spans="1:24" x14ac:dyDescent="0.3">
      <c r="A549">
        <v>548</v>
      </c>
      <c r="B549" t="s">
        <v>513</v>
      </c>
      <c r="C549" t="s">
        <v>66</v>
      </c>
      <c r="D549" t="s">
        <v>4</v>
      </c>
      <c r="E549">
        <v>0</v>
      </c>
      <c r="F549">
        <v>0</v>
      </c>
      <c r="G549">
        <v>1.8</v>
      </c>
      <c r="H549">
        <v>0</v>
      </c>
      <c r="I549">
        <v>0</v>
      </c>
      <c r="J549">
        <v>0</v>
      </c>
      <c r="K549" t="s">
        <v>41</v>
      </c>
      <c r="L549">
        <v>0</v>
      </c>
      <c r="M549">
        <v>0</v>
      </c>
      <c r="N549">
        <v>0</v>
      </c>
      <c r="O549" t="s">
        <v>20</v>
      </c>
      <c r="W549">
        <v>0.2</v>
      </c>
      <c r="X549">
        <v>1.8</v>
      </c>
    </row>
    <row r="550" spans="1:24" x14ac:dyDescent="0.3">
      <c r="A550">
        <v>548</v>
      </c>
      <c r="B550" t="s">
        <v>516</v>
      </c>
      <c r="C550" t="s">
        <v>66</v>
      </c>
      <c r="D550" t="s">
        <v>111</v>
      </c>
      <c r="E550" t="s">
        <v>41</v>
      </c>
      <c r="F550" t="s">
        <v>41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1.7</v>
      </c>
      <c r="M550">
        <v>0</v>
      </c>
      <c r="N550" t="s">
        <v>20</v>
      </c>
      <c r="O550">
        <v>0</v>
      </c>
      <c r="W550">
        <v>0.2</v>
      </c>
      <c r="X550">
        <v>1.7</v>
      </c>
    </row>
    <row r="551" spans="1:24" x14ac:dyDescent="0.3">
      <c r="A551">
        <v>548</v>
      </c>
      <c r="B551" t="s">
        <v>514</v>
      </c>
      <c r="C551" t="s">
        <v>66</v>
      </c>
      <c r="D551" t="s">
        <v>87</v>
      </c>
      <c r="E551">
        <v>0</v>
      </c>
      <c r="F551">
        <v>1.7</v>
      </c>
      <c r="G551">
        <v>0</v>
      </c>
      <c r="H551">
        <v>0</v>
      </c>
      <c r="I551">
        <v>0</v>
      </c>
      <c r="J551" t="s">
        <v>20</v>
      </c>
      <c r="K551">
        <v>0</v>
      </c>
      <c r="L551">
        <v>0</v>
      </c>
      <c r="M551" t="s">
        <v>41</v>
      </c>
      <c r="N551" t="s">
        <v>41</v>
      </c>
      <c r="O551" t="s">
        <v>41</v>
      </c>
      <c r="W551">
        <v>0.2</v>
      </c>
      <c r="X551">
        <v>1.7</v>
      </c>
    </row>
    <row r="552" spans="1:24" x14ac:dyDescent="0.3">
      <c r="A552">
        <v>548</v>
      </c>
      <c r="B552" t="s">
        <v>628</v>
      </c>
      <c r="C552" t="s">
        <v>66</v>
      </c>
      <c r="D552" t="s">
        <v>28</v>
      </c>
      <c r="E552">
        <v>0</v>
      </c>
      <c r="F552">
        <v>0</v>
      </c>
      <c r="G552">
        <v>0</v>
      </c>
      <c r="H552">
        <v>0</v>
      </c>
      <c r="I552" t="s">
        <v>41</v>
      </c>
      <c r="J552">
        <v>0</v>
      </c>
      <c r="K552">
        <v>0</v>
      </c>
      <c r="L552">
        <v>0</v>
      </c>
      <c r="M552">
        <v>0</v>
      </c>
      <c r="N552" t="s">
        <v>41</v>
      </c>
      <c r="O552">
        <v>1.5</v>
      </c>
      <c r="W552">
        <v>0.2</v>
      </c>
      <c r="X552">
        <v>1.5</v>
      </c>
    </row>
    <row r="553" spans="1:24" x14ac:dyDescent="0.3">
      <c r="A553">
        <v>548</v>
      </c>
      <c r="B553" t="s">
        <v>612</v>
      </c>
      <c r="C553" t="s">
        <v>14</v>
      </c>
      <c r="D553" t="s">
        <v>26</v>
      </c>
      <c r="E553">
        <v>0</v>
      </c>
      <c r="F553">
        <v>1.4</v>
      </c>
      <c r="G553">
        <v>0</v>
      </c>
      <c r="H553">
        <v>0</v>
      </c>
      <c r="I553" t="s">
        <v>41</v>
      </c>
      <c r="J553">
        <v>0</v>
      </c>
      <c r="K553">
        <v>0</v>
      </c>
      <c r="L553">
        <v>0</v>
      </c>
      <c r="M553" t="s">
        <v>20</v>
      </c>
      <c r="N553" t="s">
        <v>41</v>
      </c>
      <c r="O553">
        <v>0</v>
      </c>
      <c r="W553">
        <v>0.2</v>
      </c>
      <c r="X553">
        <v>1.4</v>
      </c>
    </row>
    <row r="554" spans="1:24" x14ac:dyDescent="0.3">
      <c r="A554">
        <v>548</v>
      </c>
      <c r="B554" t="s">
        <v>613</v>
      </c>
      <c r="C554" t="s">
        <v>66</v>
      </c>
      <c r="D554" t="s">
        <v>135</v>
      </c>
      <c r="E554" t="s">
        <v>41</v>
      </c>
      <c r="F554">
        <v>0</v>
      </c>
      <c r="G554" t="s">
        <v>41</v>
      </c>
      <c r="H554" t="s">
        <v>41</v>
      </c>
      <c r="I554" t="s">
        <v>41</v>
      </c>
      <c r="J554">
        <v>0</v>
      </c>
      <c r="K554">
        <v>0</v>
      </c>
      <c r="L554">
        <v>0</v>
      </c>
      <c r="M554">
        <v>1.1000000000000001</v>
      </c>
      <c r="N554">
        <v>0</v>
      </c>
      <c r="O554">
        <v>0</v>
      </c>
      <c r="W554">
        <v>0.2</v>
      </c>
      <c r="X554">
        <v>1.1000000000000001</v>
      </c>
    </row>
    <row r="555" spans="1:24" x14ac:dyDescent="0.3">
      <c r="A555">
        <v>548</v>
      </c>
      <c r="B555" t="s">
        <v>614</v>
      </c>
      <c r="C555" t="s">
        <v>1</v>
      </c>
      <c r="D555" t="s">
        <v>19</v>
      </c>
      <c r="E555" t="s">
        <v>41</v>
      </c>
      <c r="F555" t="s">
        <v>41</v>
      </c>
      <c r="G555" t="s">
        <v>41</v>
      </c>
      <c r="H555" t="s">
        <v>41</v>
      </c>
      <c r="I555" t="s">
        <v>20</v>
      </c>
      <c r="J555" t="s">
        <v>41</v>
      </c>
      <c r="K555">
        <v>0</v>
      </c>
      <c r="L555" t="s">
        <v>41</v>
      </c>
      <c r="M555" t="s">
        <v>41</v>
      </c>
      <c r="N555">
        <v>0.3</v>
      </c>
      <c r="O555" t="s">
        <v>41</v>
      </c>
      <c r="W555">
        <v>0.2</v>
      </c>
      <c r="X555">
        <v>0.3</v>
      </c>
    </row>
    <row r="556" spans="1:24" x14ac:dyDescent="0.3">
      <c r="A556">
        <v>555</v>
      </c>
      <c r="B556" t="s">
        <v>615</v>
      </c>
      <c r="C556" t="s">
        <v>14</v>
      </c>
      <c r="D556" t="s">
        <v>97</v>
      </c>
      <c r="E556">
        <v>0</v>
      </c>
      <c r="F556">
        <v>0</v>
      </c>
      <c r="G556">
        <v>0</v>
      </c>
      <c r="H556">
        <v>0</v>
      </c>
      <c r="I556" t="s">
        <v>20</v>
      </c>
      <c r="J556">
        <v>0</v>
      </c>
      <c r="K556">
        <v>0</v>
      </c>
      <c r="L556">
        <v>0</v>
      </c>
      <c r="M556">
        <v>1.3</v>
      </c>
      <c r="N556">
        <v>0</v>
      </c>
      <c r="O556">
        <v>0</v>
      </c>
      <c r="W556">
        <v>0.1</v>
      </c>
      <c r="X556">
        <v>1.3</v>
      </c>
    </row>
    <row r="557" spans="1:24" x14ac:dyDescent="0.3">
      <c r="A557">
        <v>555</v>
      </c>
      <c r="B557" t="s">
        <v>519</v>
      </c>
      <c r="C557" t="s">
        <v>66</v>
      </c>
      <c r="D557" t="s">
        <v>72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1.2</v>
      </c>
      <c r="K557" t="s">
        <v>20</v>
      </c>
      <c r="L557">
        <v>0</v>
      </c>
      <c r="M557">
        <v>0</v>
      </c>
      <c r="N557">
        <v>0</v>
      </c>
      <c r="O557">
        <v>0</v>
      </c>
      <c r="W557">
        <v>0.1</v>
      </c>
      <c r="X557">
        <v>1.2</v>
      </c>
    </row>
    <row r="558" spans="1:24" x14ac:dyDescent="0.3">
      <c r="A558">
        <v>555</v>
      </c>
      <c r="B558" t="s">
        <v>616</v>
      </c>
      <c r="C558" t="s">
        <v>1</v>
      </c>
      <c r="D558" t="s">
        <v>2</v>
      </c>
      <c r="E558" t="s">
        <v>41</v>
      </c>
      <c r="F558" t="s">
        <v>41</v>
      </c>
      <c r="G558" t="s">
        <v>41</v>
      </c>
      <c r="H558">
        <v>0</v>
      </c>
      <c r="I558" t="s">
        <v>41</v>
      </c>
      <c r="J558" t="s">
        <v>41</v>
      </c>
      <c r="K558">
        <v>0</v>
      </c>
      <c r="L558" t="s">
        <v>41</v>
      </c>
      <c r="M558">
        <v>0.2</v>
      </c>
      <c r="N558" t="s">
        <v>41</v>
      </c>
      <c r="O558" t="s">
        <v>41</v>
      </c>
      <c r="W558">
        <v>0.1</v>
      </c>
      <c r="X558">
        <v>0.2</v>
      </c>
    </row>
    <row r="559" spans="1:24" x14ac:dyDescent="0.3">
      <c r="A559">
        <v>555</v>
      </c>
      <c r="B559" t="s">
        <v>483</v>
      </c>
      <c r="C559" t="s">
        <v>6</v>
      </c>
      <c r="D559" t="s">
        <v>47</v>
      </c>
      <c r="E559">
        <v>0</v>
      </c>
      <c r="F559" t="s">
        <v>41</v>
      </c>
      <c r="G559">
        <v>0.2</v>
      </c>
      <c r="H559">
        <v>0</v>
      </c>
      <c r="I559" t="s">
        <v>41</v>
      </c>
      <c r="J559" t="s">
        <v>41</v>
      </c>
      <c r="K559" t="s">
        <v>41</v>
      </c>
      <c r="L559" t="s">
        <v>41</v>
      </c>
      <c r="M559" t="s">
        <v>41</v>
      </c>
      <c r="N559" t="s">
        <v>41</v>
      </c>
      <c r="O559" t="s">
        <v>41</v>
      </c>
      <c r="W559">
        <v>0.1</v>
      </c>
      <c r="X559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DST</vt:lpstr>
      <vt:lpstr>Average Points per Game</vt:lpstr>
      <vt:lpstr>Week Schedule</vt:lpstr>
      <vt:lpstr>Data Dump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 gidley</dc:creator>
  <cp:lastModifiedBy>lex gidley</cp:lastModifiedBy>
  <dcterms:created xsi:type="dcterms:W3CDTF">2024-10-27T14:30:22Z</dcterms:created>
  <dcterms:modified xsi:type="dcterms:W3CDTF">2024-12-05T02:51:25Z</dcterms:modified>
</cp:coreProperties>
</file>