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ig\Desktop\FFBall_confidence_Predictions\"/>
    </mc:Choice>
  </mc:AlternateContent>
  <xr:revisionPtr revIDLastSave="0" documentId="13_ncr:1_{533CA207-0D59-4DD6-AE1A-B619E8D86E81}" xr6:coauthVersionLast="47" xr6:coauthVersionMax="47" xr10:uidLastSave="{00000000-0000-0000-0000-000000000000}"/>
  <bookViews>
    <workbookView xWindow="-108" yWindow="-108" windowWidth="23256" windowHeight="12456" xr2:uid="{B7F2F6C6-581E-41FB-987A-FD9451A71876}"/>
  </bookViews>
  <sheets>
    <sheet name="All Data" sheetId="10" r:id="rId1"/>
    <sheet name="DST" sheetId="2" r:id="rId2"/>
    <sheet name="Average Points per Game" sheetId="9" r:id="rId3"/>
    <sheet name="Week Schedule" sheetId="7" r:id="rId4"/>
    <sheet name="Data Dump page" sheetId="1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2" i="10" l="1"/>
  <c r="F702" i="10" s="1"/>
  <c r="G702" i="10"/>
  <c r="H702" i="10"/>
  <c r="E703" i="10"/>
  <c r="F703" i="10" s="1"/>
  <c r="G703" i="10"/>
  <c r="H703" i="10"/>
  <c r="E704" i="10"/>
  <c r="F704" i="10"/>
  <c r="G704" i="10"/>
  <c r="H704" i="10"/>
  <c r="E705" i="10"/>
  <c r="F705" i="10" s="1"/>
  <c r="G705" i="10"/>
  <c r="H705" i="10"/>
  <c r="E706" i="10"/>
  <c r="F706" i="10" s="1"/>
  <c r="G706" i="10"/>
  <c r="H706" i="10"/>
  <c r="E707" i="10"/>
  <c r="F707" i="10"/>
  <c r="G707" i="10"/>
  <c r="H707" i="10"/>
  <c r="E3" i="10"/>
  <c r="E4" i="10"/>
  <c r="F4" i="10" s="1"/>
  <c r="E5" i="10"/>
  <c r="E6" i="10"/>
  <c r="E7" i="10"/>
  <c r="E8" i="10"/>
  <c r="E9" i="10"/>
  <c r="E10" i="10"/>
  <c r="E11" i="10"/>
  <c r="F11" i="10" s="1"/>
  <c r="E12" i="10"/>
  <c r="F12" i="10" s="1"/>
  <c r="E13" i="10"/>
  <c r="F13" i="10" s="1"/>
  <c r="E14" i="10"/>
  <c r="E15" i="10"/>
  <c r="E16" i="10"/>
  <c r="F16" i="10" s="1"/>
  <c r="E17" i="10"/>
  <c r="E18" i="10"/>
  <c r="F18" i="10" s="1"/>
  <c r="E19" i="10"/>
  <c r="E20" i="10"/>
  <c r="E21" i="10"/>
  <c r="E22" i="10"/>
  <c r="E23" i="10"/>
  <c r="F23" i="10" s="1"/>
  <c r="E24" i="10"/>
  <c r="F24" i="10" s="1"/>
  <c r="E25" i="10"/>
  <c r="F25" i="10" s="1"/>
  <c r="E26" i="10"/>
  <c r="E27" i="10"/>
  <c r="E28" i="10"/>
  <c r="F28" i="10" s="1"/>
  <c r="E29" i="10"/>
  <c r="E30" i="10"/>
  <c r="F30" i="10" s="1"/>
  <c r="E31" i="10"/>
  <c r="E32" i="10"/>
  <c r="E33" i="10"/>
  <c r="E34" i="10"/>
  <c r="F34" i="10" s="1"/>
  <c r="E35" i="10"/>
  <c r="F35" i="10" s="1"/>
  <c r="E36" i="10"/>
  <c r="F36" i="10" s="1"/>
  <c r="E37" i="10"/>
  <c r="F37" i="10" s="1"/>
  <c r="E38" i="10"/>
  <c r="E39" i="10"/>
  <c r="E40" i="10"/>
  <c r="F40" i="10" s="1"/>
  <c r="E41" i="10"/>
  <c r="E42" i="10"/>
  <c r="F42" i="10" s="1"/>
  <c r="E43" i="10"/>
  <c r="E44" i="10"/>
  <c r="F44" i="10" s="1"/>
  <c r="E45" i="10"/>
  <c r="E46" i="10"/>
  <c r="F46" i="10" s="1"/>
  <c r="E47" i="10"/>
  <c r="F47" i="10" s="1"/>
  <c r="E48" i="10"/>
  <c r="F48" i="10" s="1"/>
  <c r="E49" i="10"/>
  <c r="F49" i="10" s="1"/>
  <c r="E50" i="10"/>
  <c r="E51" i="10"/>
  <c r="E52" i="10"/>
  <c r="F52" i="10" s="1"/>
  <c r="E53" i="10"/>
  <c r="E54" i="10"/>
  <c r="F54" i="10" s="1"/>
  <c r="E55" i="10"/>
  <c r="E56" i="10"/>
  <c r="E57" i="10"/>
  <c r="E58" i="10"/>
  <c r="F58" i="10" s="1"/>
  <c r="E59" i="10"/>
  <c r="F59" i="10" s="1"/>
  <c r="E60" i="10"/>
  <c r="F60" i="10" s="1"/>
  <c r="E61" i="10"/>
  <c r="F61" i="10" s="1"/>
  <c r="E62" i="10"/>
  <c r="E63" i="10"/>
  <c r="E64" i="10"/>
  <c r="F64" i="10" s="1"/>
  <c r="E65" i="10"/>
  <c r="E66" i="10"/>
  <c r="F66" i="10" s="1"/>
  <c r="E67" i="10"/>
  <c r="E68" i="10"/>
  <c r="E69" i="10"/>
  <c r="E70" i="10"/>
  <c r="F70" i="10" s="1"/>
  <c r="E71" i="10"/>
  <c r="F71" i="10" s="1"/>
  <c r="E72" i="10"/>
  <c r="F72" i="10" s="1"/>
  <c r="E73" i="10"/>
  <c r="F73" i="10" s="1"/>
  <c r="E74" i="10"/>
  <c r="E75" i="10"/>
  <c r="E76" i="10"/>
  <c r="F76" i="10" s="1"/>
  <c r="E77" i="10"/>
  <c r="E78" i="10"/>
  <c r="E79" i="10"/>
  <c r="E80" i="10"/>
  <c r="E81" i="10"/>
  <c r="E82" i="10"/>
  <c r="F82" i="10" s="1"/>
  <c r="E83" i="10"/>
  <c r="F83" i="10" s="1"/>
  <c r="E84" i="10"/>
  <c r="F84" i="10" s="1"/>
  <c r="E85" i="10"/>
  <c r="F85" i="10" s="1"/>
  <c r="E86" i="10"/>
  <c r="E87" i="10"/>
  <c r="E88" i="10"/>
  <c r="E89" i="10"/>
  <c r="E90" i="10"/>
  <c r="F90" i="10" s="1"/>
  <c r="E91" i="10"/>
  <c r="E92" i="10"/>
  <c r="E93" i="10"/>
  <c r="E94" i="10"/>
  <c r="F94" i="10" s="1"/>
  <c r="E95" i="10"/>
  <c r="F95" i="10" s="1"/>
  <c r="E96" i="10"/>
  <c r="F96" i="10" s="1"/>
  <c r="E97" i="10"/>
  <c r="F97" i="10" s="1"/>
  <c r="E98" i="10"/>
  <c r="E99" i="10"/>
  <c r="E100" i="10"/>
  <c r="F100" i="10" s="1"/>
  <c r="E101" i="10"/>
  <c r="E102" i="10"/>
  <c r="E103" i="10"/>
  <c r="E104" i="10"/>
  <c r="E105" i="10"/>
  <c r="E106" i="10"/>
  <c r="F106" i="10" s="1"/>
  <c r="E107" i="10"/>
  <c r="F107" i="10" s="1"/>
  <c r="E108" i="10"/>
  <c r="F108" i="10" s="1"/>
  <c r="E109" i="10"/>
  <c r="F109" i="10" s="1"/>
  <c r="E110" i="10"/>
  <c r="E111" i="10"/>
  <c r="E112" i="10"/>
  <c r="F112" i="10" s="1"/>
  <c r="E113" i="10"/>
  <c r="E114" i="10"/>
  <c r="F114" i="10" s="1"/>
  <c r="E115" i="10"/>
  <c r="E116" i="10"/>
  <c r="E117" i="10"/>
  <c r="E118" i="10"/>
  <c r="E119" i="10"/>
  <c r="E120" i="10"/>
  <c r="F120" i="10" s="1"/>
  <c r="E121" i="10"/>
  <c r="F121" i="10" s="1"/>
  <c r="E122" i="10"/>
  <c r="E123" i="10"/>
  <c r="E124" i="10"/>
  <c r="F124" i="10" s="1"/>
  <c r="E125" i="10"/>
  <c r="E126" i="10"/>
  <c r="E127" i="10"/>
  <c r="E128" i="10"/>
  <c r="F128" i="10" s="1"/>
  <c r="E129" i="10"/>
  <c r="E130" i="10"/>
  <c r="F130" i="10" s="1"/>
  <c r="E131" i="10"/>
  <c r="F131" i="10" s="1"/>
  <c r="E132" i="10"/>
  <c r="F132" i="10" s="1"/>
  <c r="E133" i="10"/>
  <c r="F133" i="10" s="1"/>
  <c r="E134" i="10"/>
  <c r="E135" i="10"/>
  <c r="E136" i="10"/>
  <c r="F136" i="10" s="1"/>
  <c r="E137" i="10"/>
  <c r="E138" i="10"/>
  <c r="F138" i="10" s="1"/>
  <c r="E139" i="10"/>
  <c r="E140" i="10"/>
  <c r="E141" i="10"/>
  <c r="E142" i="10"/>
  <c r="F142" i="10" s="1"/>
  <c r="E143" i="10"/>
  <c r="F143" i="10" s="1"/>
  <c r="E144" i="10"/>
  <c r="F144" i="10" s="1"/>
  <c r="E145" i="10"/>
  <c r="F145" i="10" s="1"/>
  <c r="E146" i="10"/>
  <c r="E147" i="10"/>
  <c r="E148" i="10"/>
  <c r="F148" i="10" s="1"/>
  <c r="E149" i="10"/>
  <c r="E150" i="10"/>
  <c r="F150" i="10" s="1"/>
  <c r="E151" i="10"/>
  <c r="E152" i="10"/>
  <c r="F152" i="10" s="1"/>
  <c r="E153" i="10"/>
  <c r="E154" i="10"/>
  <c r="F154" i="10" s="1"/>
  <c r="E155" i="10"/>
  <c r="F155" i="10" s="1"/>
  <c r="E156" i="10"/>
  <c r="F156" i="10" s="1"/>
  <c r="E157" i="10"/>
  <c r="F157" i="10" s="1"/>
  <c r="E158" i="10"/>
  <c r="E159" i="10"/>
  <c r="E160" i="10"/>
  <c r="F160" i="10" s="1"/>
  <c r="E161" i="10"/>
  <c r="E162" i="10"/>
  <c r="F162" i="10" s="1"/>
  <c r="E163" i="10"/>
  <c r="E164" i="10"/>
  <c r="F164" i="10" s="1"/>
  <c r="E165" i="10"/>
  <c r="E166" i="10"/>
  <c r="F166" i="10" s="1"/>
  <c r="E167" i="10"/>
  <c r="F167" i="10" s="1"/>
  <c r="E168" i="10"/>
  <c r="F168" i="10" s="1"/>
  <c r="E169" i="10"/>
  <c r="F169" i="10" s="1"/>
  <c r="E170" i="10"/>
  <c r="E171" i="10"/>
  <c r="E172" i="10"/>
  <c r="E173" i="10"/>
  <c r="E174" i="10"/>
  <c r="F174" i="10" s="1"/>
  <c r="E175" i="10"/>
  <c r="E176" i="10"/>
  <c r="F176" i="10" s="1"/>
  <c r="E177" i="10"/>
  <c r="E178" i="10"/>
  <c r="F178" i="10" s="1"/>
  <c r="E179" i="10"/>
  <c r="F179" i="10" s="1"/>
  <c r="E180" i="10"/>
  <c r="F180" i="10" s="1"/>
  <c r="E181" i="10"/>
  <c r="F181" i="10" s="1"/>
  <c r="E182" i="10"/>
  <c r="E183" i="10"/>
  <c r="E184" i="10"/>
  <c r="F184" i="10" s="1"/>
  <c r="E185" i="10"/>
  <c r="E186" i="10"/>
  <c r="F186" i="10" s="1"/>
  <c r="E187" i="10"/>
  <c r="E188" i="10"/>
  <c r="E189" i="10"/>
  <c r="E190" i="10"/>
  <c r="F190" i="10" s="1"/>
  <c r="E191" i="10"/>
  <c r="F191" i="10" s="1"/>
  <c r="E192" i="10"/>
  <c r="F192" i="10" s="1"/>
  <c r="E193" i="10"/>
  <c r="F193" i="10" s="1"/>
  <c r="E194" i="10"/>
  <c r="E195" i="10"/>
  <c r="E196" i="10"/>
  <c r="F196" i="10" s="1"/>
  <c r="E197" i="10"/>
  <c r="E198" i="10"/>
  <c r="F198" i="10" s="1"/>
  <c r="E199" i="10"/>
  <c r="E200" i="10"/>
  <c r="E201" i="10"/>
  <c r="E202" i="10"/>
  <c r="F202" i="10" s="1"/>
  <c r="E203" i="10"/>
  <c r="F203" i="10" s="1"/>
  <c r="E204" i="10"/>
  <c r="F204" i="10" s="1"/>
  <c r="E205" i="10"/>
  <c r="F205" i="10" s="1"/>
  <c r="E206" i="10"/>
  <c r="E207" i="10"/>
  <c r="E208" i="10"/>
  <c r="F208" i="10" s="1"/>
  <c r="E209" i="10"/>
  <c r="E210" i="10"/>
  <c r="F210" i="10" s="1"/>
  <c r="E211" i="10"/>
  <c r="E212" i="10"/>
  <c r="F212" i="10" s="1"/>
  <c r="E213" i="10"/>
  <c r="E214" i="10"/>
  <c r="F214" i="10" s="1"/>
  <c r="E215" i="10"/>
  <c r="F215" i="10" s="1"/>
  <c r="E216" i="10"/>
  <c r="E217" i="10"/>
  <c r="F217" i="10" s="1"/>
  <c r="E218" i="10"/>
  <c r="E219" i="10"/>
  <c r="E220" i="10"/>
  <c r="F220" i="10" s="1"/>
  <c r="E221" i="10"/>
  <c r="E222" i="10"/>
  <c r="F222" i="10" s="1"/>
  <c r="E223" i="10"/>
  <c r="E224" i="10"/>
  <c r="F224" i="10" s="1"/>
  <c r="E225" i="10"/>
  <c r="E226" i="10"/>
  <c r="F226" i="10" s="1"/>
  <c r="E227" i="10"/>
  <c r="F227" i="10" s="1"/>
  <c r="E228" i="10"/>
  <c r="F228" i="10" s="1"/>
  <c r="E229" i="10"/>
  <c r="F229" i="10" s="1"/>
  <c r="E230" i="10"/>
  <c r="E231" i="10"/>
  <c r="E232" i="10"/>
  <c r="F232" i="10" s="1"/>
  <c r="E233" i="10"/>
  <c r="E234" i="10"/>
  <c r="F234" i="10" s="1"/>
  <c r="E235" i="10"/>
  <c r="E236" i="10"/>
  <c r="F236" i="10" s="1"/>
  <c r="E237" i="10"/>
  <c r="E238" i="10"/>
  <c r="E239" i="10"/>
  <c r="F239" i="10" s="1"/>
  <c r="E240" i="10"/>
  <c r="F240" i="10" s="1"/>
  <c r="E241" i="10"/>
  <c r="F241" i="10" s="1"/>
  <c r="E242" i="10"/>
  <c r="E243" i="10"/>
  <c r="E244" i="10"/>
  <c r="E245" i="10"/>
  <c r="E246" i="10"/>
  <c r="F246" i="10" s="1"/>
  <c r="E247" i="10"/>
  <c r="E248" i="10"/>
  <c r="E249" i="10"/>
  <c r="E250" i="10"/>
  <c r="F250" i="10" s="1"/>
  <c r="E251" i="10"/>
  <c r="F251" i="10" s="1"/>
  <c r="E252" i="10"/>
  <c r="E253" i="10"/>
  <c r="F253" i="10" s="1"/>
  <c r="E254" i="10"/>
  <c r="E255" i="10"/>
  <c r="E256" i="10"/>
  <c r="F256" i="10" s="1"/>
  <c r="E257" i="10"/>
  <c r="E258" i="10"/>
  <c r="F258" i="10" s="1"/>
  <c r="E259" i="10"/>
  <c r="E260" i="10"/>
  <c r="F260" i="10" s="1"/>
  <c r="E261" i="10"/>
  <c r="E262" i="10"/>
  <c r="F262" i="10" s="1"/>
  <c r="E263" i="10"/>
  <c r="F263" i="10" s="1"/>
  <c r="E264" i="10"/>
  <c r="F264" i="10" s="1"/>
  <c r="E265" i="10"/>
  <c r="F265" i="10" s="1"/>
  <c r="E266" i="10"/>
  <c r="E267" i="10"/>
  <c r="E268" i="10"/>
  <c r="F268" i="10" s="1"/>
  <c r="E269" i="10"/>
  <c r="E270" i="10"/>
  <c r="F270" i="10" s="1"/>
  <c r="E271" i="10"/>
  <c r="E272" i="10"/>
  <c r="F272" i="10" s="1"/>
  <c r="E273" i="10"/>
  <c r="E274" i="10"/>
  <c r="F274" i="10" s="1"/>
  <c r="E275" i="10"/>
  <c r="F275" i="10" s="1"/>
  <c r="E276" i="10"/>
  <c r="F276" i="10" s="1"/>
  <c r="E277" i="10"/>
  <c r="F277" i="10" s="1"/>
  <c r="E278" i="10"/>
  <c r="E279" i="10"/>
  <c r="E280" i="10"/>
  <c r="F280" i="10" s="1"/>
  <c r="E281" i="10"/>
  <c r="E282" i="10"/>
  <c r="F282" i="10" s="1"/>
  <c r="E283" i="10"/>
  <c r="E284" i="10"/>
  <c r="F284" i="10" s="1"/>
  <c r="E285" i="10"/>
  <c r="E286" i="10"/>
  <c r="F286" i="10" s="1"/>
  <c r="E287" i="10"/>
  <c r="F287" i="10" s="1"/>
  <c r="E288" i="10"/>
  <c r="F288" i="10" s="1"/>
  <c r="E289" i="10"/>
  <c r="F289" i="10" s="1"/>
  <c r="E290" i="10"/>
  <c r="E291" i="10"/>
  <c r="E292" i="10"/>
  <c r="F292" i="10" s="1"/>
  <c r="E293" i="10"/>
  <c r="E294" i="10"/>
  <c r="F294" i="10" s="1"/>
  <c r="E295" i="10"/>
  <c r="E296" i="10"/>
  <c r="F296" i="10" s="1"/>
  <c r="E297" i="10"/>
  <c r="E298" i="10"/>
  <c r="F298" i="10" s="1"/>
  <c r="E299" i="10"/>
  <c r="E300" i="10"/>
  <c r="F300" i="10" s="1"/>
  <c r="E301" i="10"/>
  <c r="F301" i="10" s="1"/>
  <c r="E302" i="10"/>
  <c r="E303" i="10"/>
  <c r="E304" i="10"/>
  <c r="F304" i="10" s="1"/>
  <c r="E305" i="10"/>
  <c r="E306" i="10"/>
  <c r="F306" i="10" s="1"/>
  <c r="E307" i="10"/>
  <c r="E308" i="10"/>
  <c r="F308" i="10" s="1"/>
  <c r="E309" i="10"/>
  <c r="E310" i="10"/>
  <c r="F310" i="10" s="1"/>
  <c r="E311" i="10"/>
  <c r="F311" i="10" s="1"/>
  <c r="E312" i="10"/>
  <c r="F312" i="10" s="1"/>
  <c r="E313" i="10"/>
  <c r="F313" i="10" s="1"/>
  <c r="E314" i="10"/>
  <c r="E315" i="10"/>
  <c r="E316" i="10"/>
  <c r="F316" i="10" s="1"/>
  <c r="E317" i="10"/>
  <c r="E318" i="10"/>
  <c r="F318" i="10" s="1"/>
  <c r="E319" i="10"/>
  <c r="E320" i="10"/>
  <c r="F320" i="10" s="1"/>
  <c r="E321" i="10"/>
  <c r="E322" i="10"/>
  <c r="F322" i="10" s="1"/>
  <c r="E323" i="10"/>
  <c r="F323" i="10" s="1"/>
  <c r="E324" i="10"/>
  <c r="F324" i="10" s="1"/>
  <c r="E325" i="10"/>
  <c r="F325" i="10" s="1"/>
  <c r="E326" i="10"/>
  <c r="E327" i="10"/>
  <c r="E328" i="10"/>
  <c r="F328" i="10" s="1"/>
  <c r="E329" i="10"/>
  <c r="E330" i="10"/>
  <c r="E331" i="10"/>
  <c r="E332" i="10"/>
  <c r="F332" i="10" s="1"/>
  <c r="E333" i="10"/>
  <c r="E334" i="10"/>
  <c r="F334" i="10" s="1"/>
  <c r="E335" i="10"/>
  <c r="F335" i="10" s="1"/>
  <c r="E336" i="10"/>
  <c r="F336" i="10" s="1"/>
  <c r="E337" i="10"/>
  <c r="F337" i="10" s="1"/>
  <c r="E338" i="10"/>
  <c r="E339" i="10"/>
  <c r="E340" i="10"/>
  <c r="E341" i="10"/>
  <c r="E342" i="10"/>
  <c r="F342" i="10" s="1"/>
  <c r="E343" i="10"/>
  <c r="E344" i="10"/>
  <c r="F344" i="10" s="1"/>
  <c r="E345" i="10"/>
  <c r="E346" i="10"/>
  <c r="F346" i="10" s="1"/>
  <c r="E347" i="10"/>
  <c r="F347" i="10" s="1"/>
  <c r="E348" i="10"/>
  <c r="F348" i="10" s="1"/>
  <c r="E349" i="10"/>
  <c r="F349" i="10" s="1"/>
  <c r="E350" i="10"/>
  <c r="E351" i="10"/>
  <c r="E352" i="10"/>
  <c r="F352" i="10" s="1"/>
  <c r="E353" i="10"/>
  <c r="E354" i="10"/>
  <c r="F354" i="10" s="1"/>
  <c r="E355" i="10"/>
  <c r="E356" i="10"/>
  <c r="E357" i="10"/>
  <c r="E358" i="10"/>
  <c r="F358" i="10" s="1"/>
  <c r="E359" i="10"/>
  <c r="F359" i="10" s="1"/>
  <c r="E360" i="10"/>
  <c r="F360" i="10" s="1"/>
  <c r="E361" i="10"/>
  <c r="F361" i="10" s="1"/>
  <c r="E362" i="10"/>
  <c r="E363" i="10"/>
  <c r="E364" i="10"/>
  <c r="F364" i="10" s="1"/>
  <c r="E365" i="10"/>
  <c r="E366" i="10"/>
  <c r="F366" i="10" s="1"/>
  <c r="E367" i="10"/>
  <c r="E368" i="10"/>
  <c r="F368" i="10" s="1"/>
  <c r="E369" i="10"/>
  <c r="E370" i="10"/>
  <c r="F370" i="10" s="1"/>
  <c r="E371" i="10"/>
  <c r="F371" i="10" s="1"/>
  <c r="E372" i="10"/>
  <c r="F372" i="10" s="1"/>
  <c r="E373" i="10"/>
  <c r="F373" i="10" s="1"/>
  <c r="E374" i="10"/>
  <c r="E375" i="10"/>
  <c r="E376" i="10"/>
  <c r="F376" i="10" s="1"/>
  <c r="E377" i="10"/>
  <c r="E378" i="10"/>
  <c r="F378" i="10" s="1"/>
  <c r="E379" i="10"/>
  <c r="E380" i="10"/>
  <c r="F380" i="10" s="1"/>
  <c r="E381" i="10"/>
  <c r="E382" i="10"/>
  <c r="E383" i="10"/>
  <c r="F383" i="10" s="1"/>
  <c r="E384" i="10"/>
  <c r="F384" i="10" s="1"/>
  <c r="E385" i="10"/>
  <c r="F385" i="10" s="1"/>
  <c r="E386" i="10"/>
  <c r="E387" i="10"/>
  <c r="E388" i="10"/>
  <c r="F388" i="10" s="1"/>
  <c r="E389" i="10"/>
  <c r="E390" i="10"/>
  <c r="F390" i="10" s="1"/>
  <c r="E391" i="10"/>
  <c r="E392" i="10"/>
  <c r="F392" i="10" s="1"/>
  <c r="E393" i="10"/>
  <c r="E394" i="10"/>
  <c r="F394" i="10" s="1"/>
  <c r="E395" i="10"/>
  <c r="F395" i="10" s="1"/>
  <c r="E396" i="10"/>
  <c r="F396" i="10" s="1"/>
  <c r="E397" i="10"/>
  <c r="F397" i="10" s="1"/>
  <c r="E398" i="10"/>
  <c r="E399" i="10"/>
  <c r="E400" i="10"/>
  <c r="F400" i="10" s="1"/>
  <c r="E401" i="10"/>
  <c r="E402" i="10"/>
  <c r="F402" i="10" s="1"/>
  <c r="E403" i="10"/>
  <c r="E404" i="10"/>
  <c r="F404" i="10" s="1"/>
  <c r="E405" i="10"/>
  <c r="E406" i="10"/>
  <c r="F406" i="10" s="1"/>
  <c r="E407" i="10"/>
  <c r="F407" i="10" s="1"/>
  <c r="E408" i="10"/>
  <c r="F408" i="10" s="1"/>
  <c r="E409" i="10"/>
  <c r="F409" i="10" s="1"/>
  <c r="E410" i="10"/>
  <c r="E411" i="10"/>
  <c r="E412" i="10"/>
  <c r="F412" i="10" s="1"/>
  <c r="E413" i="10"/>
  <c r="E414" i="10"/>
  <c r="F414" i="10" s="1"/>
  <c r="E415" i="10"/>
  <c r="E416" i="10"/>
  <c r="F416" i="10" s="1"/>
  <c r="E417" i="10"/>
  <c r="E418" i="10"/>
  <c r="F418" i="10" s="1"/>
  <c r="E419" i="10"/>
  <c r="F419" i="10" s="1"/>
  <c r="E420" i="10"/>
  <c r="F420" i="10" s="1"/>
  <c r="E421" i="10"/>
  <c r="F421" i="10" s="1"/>
  <c r="E422" i="10"/>
  <c r="E423" i="10"/>
  <c r="E424" i="10"/>
  <c r="F424" i="10" s="1"/>
  <c r="E425" i="10"/>
  <c r="E426" i="10"/>
  <c r="F426" i="10" s="1"/>
  <c r="E427" i="10"/>
  <c r="E428" i="10"/>
  <c r="F428" i="10" s="1"/>
  <c r="E429" i="10"/>
  <c r="E430" i="10"/>
  <c r="F430" i="10" s="1"/>
  <c r="E431" i="10"/>
  <c r="F431" i="10" s="1"/>
  <c r="E432" i="10"/>
  <c r="F432" i="10" s="1"/>
  <c r="E433" i="10"/>
  <c r="F433" i="10" s="1"/>
  <c r="E434" i="10"/>
  <c r="E435" i="10"/>
  <c r="E436" i="10"/>
  <c r="F436" i="10" s="1"/>
  <c r="E437" i="10"/>
  <c r="E438" i="10"/>
  <c r="F438" i="10" s="1"/>
  <c r="E439" i="10"/>
  <c r="E440" i="10"/>
  <c r="F440" i="10" s="1"/>
  <c r="E441" i="10"/>
  <c r="E442" i="10"/>
  <c r="F442" i="10" s="1"/>
  <c r="E443" i="10"/>
  <c r="F443" i="10" s="1"/>
  <c r="E444" i="10"/>
  <c r="F444" i="10" s="1"/>
  <c r="E445" i="10"/>
  <c r="F445" i="10" s="1"/>
  <c r="E446" i="10"/>
  <c r="E447" i="10"/>
  <c r="E448" i="10"/>
  <c r="F448" i="10" s="1"/>
  <c r="E449" i="10"/>
  <c r="E450" i="10"/>
  <c r="F450" i="10" s="1"/>
  <c r="E451" i="10"/>
  <c r="E452" i="10"/>
  <c r="F452" i="10" s="1"/>
  <c r="E453" i="10"/>
  <c r="E454" i="10"/>
  <c r="F454" i="10" s="1"/>
  <c r="E455" i="10"/>
  <c r="F455" i="10" s="1"/>
  <c r="E456" i="10"/>
  <c r="F456" i="10" s="1"/>
  <c r="E457" i="10"/>
  <c r="F457" i="10" s="1"/>
  <c r="E458" i="10"/>
  <c r="E459" i="10"/>
  <c r="E460" i="10"/>
  <c r="F460" i="10" s="1"/>
  <c r="E461" i="10"/>
  <c r="E462" i="10"/>
  <c r="F462" i="10" s="1"/>
  <c r="E463" i="10"/>
  <c r="E464" i="10"/>
  <c r="E465" i="10"/>
  <c r="E466" i="10"/>
  <c r="F466" i="10" s="1"/>
  <c r="E467" i="10"/>
  <c r="F467" i="10" s="1"/>
  <c r="E468" i="10"/>
  <c r="F468" i="10" s="1"/>
  <c r="E469" i="10"/>
  <c r="F469" i="10" s="1"/>
  <c r="E470" i="10"/>
  <c r="E471" i="10"/>
  <c r="E472" i="10"/>
  <c r="F472" i="10" s="1"/>
  <c r="E473" i="10"/>
  <c r="E474" i="10"/>
  <c r="F474" i="10" s="1"/>
  <c r="E475" i="10"/>
  <c r="E476" i="10"/>
  <c r="F476" i="10" s="1"/>
  <c r="E477" i="10"/>
  <c r="E478" i="10"/>
  <c r="F478" i="10" s="1"/>
  <c r="E479" i="10"/>
  <c r="F479" i="10" s="1"/>
  <c r="E480" i="10"/>
  <c r="F480" i="10" s="1"/>
  <c r="E481" i="10"/>
  <c r="F481" i="10" s="1"/>
  <c r="E482" i="10"/>
  <c r="E483" i="10"/>
  <c r="E484" i="10"/>
  <c r="E485" i="10"/>
  <c r="E486" i="10"/>
  <c r="F486" i="10" s="1"/>
  <c r="E487" i="10"/>
  <c r="E488" i="10"/>
  <c r="F488" i="10" s="1"/>
  <c r="E489" i="10"/>
  <c r="E490" i="10"/>
  <c r="F490" i="10" s="1"/>
  <c r="E491" i="10"/>
  <c r="F491" i="10" s="1"/>
  <c r="E492" i="10"/>
  <c r="F492" i="10" s="1"/>
  <c r="E493" i="10"/>
  <c r="F493" i="10" s="1"/>
  <c r="E494" i="10"/>
  <c r="E495" i="10"/>
  <c r="E496" i="10"/>
  <c r="F496" i="10" s="1"/>
  <c r="E497" i="10"/>
  <c r="E498" i="10"/>
  <c r="F498" i="10" s="1"/>
  <c r="E499" i="10"/>
  <c r="E500" i="10"/>
  <c r="F500" i="10" s="1"/>
  <c r="E501" i="10"/>
  <c r="E502" i="10"/>
  <c r="F502" i="10" s="1"/>
  <c r="E503" i="10"/>
  <c r="F503" i="10" s="1"/>
  <c r="E504" i="10"/>
  <c r="F504" i="10" s="1"/>
  <c r="E505" i="10"/>
  <c r="F505" i="10" s="1"/>
  <c r="E506" i="10"/>
  <c r="F506" i="10" s="1"/>
  <c r="E507" i="10"/>
  <c r="E508" i="10"/>
  <c r="F508" i="10" s="1"/>
  <c r="E509" i="10"/>
  <c r="E510" i="10"/>
  <c r="F510" i="10" s="1"/>
  <c r="E511" i="10"/>
  <c r="E512" i="10"/>
  <c r="F512" i="10" s="1"/>
  <c r="E513" i="10"/>
  <c r="E514" i="10"/>
  <c r="F514" i="10" s="1"/>
  <c r="E515" i="10"/>
  <c r="F515" i="10" s="1"/>
  <c r="E516" i="10"/>
  <c r="F516" i="10" s="1"/>
  <c r="E517" i="10"/>
  <c r="F517" i="10" s="1"/>
  <c r="E518" i="10"/>
  <c r="E519" i="10"/>
  <c r="E520" i="10"/>
  <c r="F520" i="10" s="1"/>
  <c r="E521" i="10"/>
  <c r="E522" i="10"/>
  <c r="F522" i="10" s="1"/>
  <c r="E523" i="10"/>
  <c r="E524" i="10"/>
  <c r="F524" i="10" s="1"/>
  <c r="E525" i="10"/>
  <c r="E526" i="10"/>
  <c r="F526" i="10" s="1"/>
  <c r="E527" i="10"/>
  <c r="F527" i="10" s="1"/>
  <c r="E528" i="10"/>
  <c r="F528" i="10" s="1"/>
  <c r="E529" i="10"/>
  <c r="F529" i="10" s="1"/>
  <c r="E530" i="10"/>
  <c r="F530" i="10" s="1"/>
  <c r="E531" i="10"/>
  <c r="E532" i="10"/>
  <c r="F532" i="10" s="1"/>
  <c r="E533" i="10"/>
  <c r="E534" i="10"/>
  <c r="F534" i="10" s="1"/>
  <c r="E535" i="10"/>
  <c r="E536" i="10"/>
  <c r="F536" i="10" s="1"/>
  <c r="E537" i="10"/>
  <c r="E538" i="10"/>
  <c r="F538" i="10" s="1"/>
  <c r="E539" i="10"/>
  <c r="F539" i="10" s="1"/>
  <c r="E540" i="10"/>
  <c r="F540" i="10" s="1"/>
  <c r="E541" i="10"/>
  <c r="F541" i="10" s="1"/>
  <c r="E542" i="10"/>
  <c r="F542" i="10" s="1"/>
  <c r="E543" i="10"/>
  <c r="E544" i="10"/>
  <c r="F544" i="10" s="1"/>
  <c r="E545" i="10"/>
  <c r="E546" i="10"/>
  <c r="F546" i="10" s="1"/>
  <c r="E547" i="10"/>
  <c r="E548" i="10"/>
  <c r="F548" i="10" s="1"/>
  <c r="E549" i="10"/>
  <c r="E550" i="10"/>
  <c r="F550" i="10" s="1"/>
  <c r="E551" i="10"/>
  <c r="F551" i="10" s="1"/>
  <c r="E552" i="10"/>
  <c r="F552" i="10" s="1"/>
  <c r="E553" i="10"/>
  <c r="F553" i="10" s="1"/>
  <c r="E554" i="10"/>
  <c r="F554" i="10" s="1"/>
  <c r="E555" i="10"/>
  <c r="F555" i="10" s="1"/>
  <c r="E556" i="10"/>
  <c r="F556" i="10" s="1"/>
  <c r="E557" i="10"/>
  <c r="E558" i="10"/>
  <c r="F558" i="10" s="1"/>
  <c r="E559" i="10"/>
  <c r="F559" i="10" s="1"/>
  <c r="E560" i="10"/>
  <c r="F560" i="10" s="1"/>
  <c r="E561" i="10"/>
  <c r="E562" i="10"/>
  <c r="F562" i="10" s="1"/>
  <c r="E563" i="10"/>
  <c r="F563" i="10" s="1"/>
  <c r="E564" i="10"/>
  <c r="F564" i="10" s="1"/>
  <c r="E565" i="10"/>
  <c r="F565" i="10" s="1"/>
  <c r="E566" i="10"/>
  <c r="F566" i="10" s="1"/>
  <c r="E567" i="10"/>
  <c r="E568" i="10"/>
  <c r="F568" i="10" s="1"/>
  <c r="E569" i="10"/>
  <c r="E570" i="10"/>
  <c r="F570" i="10" s="1"/>
  <c r="E571" i="10"/>
  <c r="E572" i="10"/>
  <c r="F572" i="10" s="1"/>
  <c r="E573" i="10"/>
  <c r="E574" i="10"/>
  <c r="F574" i="10" s="1"/>
  <c r="E575" i="10"/>
  <c r="F575" i="10" s="1"/>
  <c r="E576" i="10"/>
  <c r="F576" i="10" s="1"/>
  <c r="E577" i="10"/>
  <c r="F577" i="10" s="1"/>
  <c r="E578" i="10"/>
  <c r="E579" i="10"/>
  <c r="E580" i="10"/>
  <c r="F580" i="10" s="1"/>
  <c r="E581" i="10"/>
  <c r="E582" i="10"/>
  <c r="F582" i="10" s="1"/>
  <c r="E583" i="10"/>
  <c r="F583" i="10" s="1"/>
  <c r="E584" i="10"/>
  <c r="F584" i="10" s="1"/>
  <c r="E585" i="10"/>
  <c r="E586" i="10"/>
  <c r="E587" i="10"/>
  <c r="F587" i="10" s="1"/>
  <c r="E588" i="10"/>
  <c r="F588" i="10" s="1"/>
  <c r="E589" i="10"/>
  <c r="F589" i="10" s="1"/>
  <c r="E590" i="10"/>
  <c r="F590" i="10" s="1"/>
  <c r="E591" i="10"/>
  <c r="E592" i="10"/>
  <c r="F592" i="10" s="1"/>
  <c r="E593" i="10"/>
  <c r="E594" i="10"/>
  <c r="F594" i="10" s="1"/>
  <c r="E595" i="10"/>
  <c r="E596" i="10"/>
  <c r="F596" i="10" s="1"/>
  <c r="E597" i="10"/>
  <c r="E598" i="10"/>
  <c r="F598" i="10" s="1"/>
  <c r="E599" i="10"/>
  <c r="F599" i="10" s="1"/>
  <c r="E600" i="10"/>
  <c r="F600" i="10" s="1"/>
  <c r="E601" i="10"/>
  <c r="F601" i="10" s="1"/>
  <c r="E602" i="10"/>
  <c r="E603" i="10"/>
  <c r="E604" i="10"/>
  <c r="F604" i="10" s="1"/>
  <c r="E605" i="10"/>
  <c r="E606" i="10"/>
  <c r="F606" i="10" s="1"/>
  <c r="E607" i="10"/>
  <c r="E608" i="10"/>
  <c r="F608" i="10" s="1"/>
  <c r="E609" i="10"/>
  <c r="E610" i="10"/>
  <c r="F610" i="10" s="1"/>
  <c r="E611" i="10"/>
  <c r="F611" i="10" s="1"/>
  <c r="E612" i="10"/>
  <c r="F612" i="10" s="1"/>
  <c r="E613" i="10"/>
  <c r="F613" i="10" s="1"/>
  <c r="E614" i="10"/>
  <c r="E615" i="10"/>
  <c r="F615" i="10" s="1"/>
  <c r="E616" i="10"/>
  <c r="F616" i="10" s="1"/>
  <c r="E617" i="10"/>
  <c r="E618" i="10"/>
  <c r="F618" i="10" s="1"/>
  <c r="E619" i="10"/>
  <c r="E620" i="10"/>
  <c r="F620" i="10" s="1"/>
  <c r="E621" i="10"/>
  <c r="F621" i="10" s="1"/>
  <c r="E622" i="10"/>
  <c r="F622" i="10" s="1"/>
  <c r="E623" i="10"/>
  <c r="F623" i="10" s="1"/>
  <c r="E624" i="10"/>
  <c r="F624" i="10" s="1"/>
  <c r="E625" i="10"/>
  <c r="F625" i="10" s="1"/>
  <c r="E626" i="10"/>
  <c r="E627" i="10"/>
  <c r="E628" i="10"/>
  <c r="F628" i="10" s="1"/>
  <c r="E629" i="10"/>
  <c r="E630" i="10"/>
  <c r="F630" i="10" s="1"/>
  <c r="E631" i="10"/>
  <c r="F631" i="10" s="1"/>
  <c r="E632" i="10"/>
  <c r="F632" i="10" s="1"/>
  <c r="E633" i="10"/>
  <c r="E634" i="10"/>
  <c r="F634" i="10" s="1"/>
  <c r="E635" i="10"/>
  <c r="F635" i="10" s="1"/>
  <c r="E636" i="10"/>
  <c r="F636" i="10" s="1"/>
  <c r="E637" i="10"/>
  <c r="F637" i="10" s="1"/>
  <c r="E638" i="10"/>
  <c r="E639" i="10"/>
  <c r="F639" i="10" s="1"/>
  <c r="E640" i="10"/>
  <c r="F640" i="10" s="1"/>
  <c r="E641" i="10"/>
  <c r="E642" i="10"/>
  <c r="F642" i="10" s="1"/>
  <c r="E643" i="10"/>
  <c r="E644" i="10"/>
  <c r="F644" i="10" s="1"/>
  <c r="E645" i="10"/>
  <c r="F645" i="10" s="1"/>
  <c r="E646" i="10"/>
  <c r="F646" i="10" s="1"/>
  <c r="E647" i="10"/>
  <c r="F647" i="10" s="1"/>
  <c r="E648" i="10"/>
  <c r="F648" i="10" s="1"/>
  <c r="E649" i="10"/>
  <c r="F649" i="10" s="1"/>
  <c r="E650" i="10"/>
  <c r="F650" i="10" s="1"/>
  <c r="E651" i="10"/>
  <c r="E652" i="10"/>
  <c r="F652" i="10" s="1"/>
  <c r="E653" i="10"/>
  <c r="E654" i="10"/>
  <c r="F654" i="10" s="1"/>
  <c r="E655" i="10"/>
  <c r="F655" i="10" s="1"/>
  <c r="E656" i="10"/>
  <c r="F656" i="10" s="1"/>
  <c r="E657" i="10"/>
  <c r="F657" i="10" s="1"/>
  <c r="E658" i="10"/>
  <c r="F658" i="10" s="1"/>
  <c r="E659" i="10"/>
  <c r="F659" i="10" s="1"/>
  <c r="E660" i="10"/>
  <c r="F660" i="10" s="1"/>
  <c r="E661" i="10"/>
  <c r="F661" i="10" s="1"/>
  <c r="E662" i="10"/>
  <c r="F662" i="10" s="1"/>
  <c r="E663" i="10"/>
  <c r="F663" i="10" s="1"/>
  <c r="E664" i="10"/>
  <c r="F664" i="10" s="1"/>
  <c r="E665" i="10"/>
  <c r="E666" i="10"/>
  <c r="F666" i="10" s="1"/>
  <c r="E667" i="10"/>
  <c r="E668" i="10"/>
  <c r="F668" i="10" s="1"/>
  <c r="E669" i="10"/>
  <c r="F669" i="10" s="1"/>
  <c r="E670" i="10"/>
  <c r="F670" i="10" s="1"/>
  <c r="E671" i="10"/>
  <c r="F671" i="10" s="1"/>
  <c r="E672" i="10"/>
  <c r="F672" i="10" s="1"/>
  <c r="E673" i="10"/>
  <c r="F673" i="10" s="1"/>
  <c r="E674" i="10"/>
  <c r="F674" i="10" s="1"/>
  <c r="E675" i="10"/>
  <c r="F675" i="10" s="1"/>
  <c r="E676" i="10"/>
  <c r="F676" i="10" s="1"/>
  <c r="E677" i="10"/>
  <c r="E678" i="10"/>
  <c r="F678" i="10" s="1"/>
  <c r="E679" i="10"/>
  <c r="F679" i="10" s="1"/>
  <c r="E680" i="10"/>
  <c r="F680" i="10" s="1"/>
  <c r="E681" i="10"/>
  <c r="F681" i="10" s="1"/>
  <c r="E682" i="10"/>
  <c r="F682" i="10" s="1"/>
  <c r="E683" i="10"/>
  <c r="F683" i="10" s="1"/>
  <c r="E684" i="10"/>
  <c r="F684" i="10" s="1"/>
  <c r="E685" i="10"/>
  <c r="F685" i="10" s="1"/>
  <c r="E686" i="10"/>
  <c r="F686" i="10" s="1"/>
  <c r="E687" i="10"/>
  <c r="F687" i="10" s="1"/>
  <c r="E688" i="10"/>
  <c r="F688" i="10" s="1"/>
  <c r="E689" i="10"/>
  <c r="E690" i="10"/>
  <c r="F690" i="10" s="1"/>
  <c r="E691" i="10"/>
  <c r="E692" i="10"/>
  <c r="F692" i="10" s="1"/>
  <c r="E693" i="10"/>
  <c r="F693" i="10" s="1"/>
  <c r="E694" i="10"/>
  <c r="F694" i="10" s="1"/>
  <c r="E695" i="10"/>
  <c r="F695" i="10" s="1"/>
  <c r="E696" i="10"/>
  <c r="F696" i="10" s="1"/>
  <c r="E697" i="10"/>
  <c r="F697" i="10" s="1"/>
  <c r="E698" i="10"/>
  <c r="F698" i="10" s="1"/>
  <c r="E699" i="10"/>
  <c r="F699" i="10" s="1"/>
  <c r="E700" i="10"/>
  <c r="F700" i="10" s="1"/>
  <c r="E701" i="10"/>
  <c r="E2" i="10"/>
  <c r="F2" i="10" s="1"/>
  <c r="F603" i="10"/>
  <c r="F651" i="10"/>
  <c r="F537" i="10"/>
  <c r="F549" i="10"/>
  <c r="F573" i="10"/>
  <c r="F585" i="10"/>
  <c r="F586" i="10"/>
  <c r="F597" i="10"/>
  <c r="F609" i="10"/>
  <c r="F633" i="10"/>
  <c r="F495" i="10"/>
  <c r="G495" i="10"/>
  <c r="H495" i="10"/>
  <c r="G496" i="10"/>
  <c r="H496" i="10"/>
  <c r="F497" i="10"/>
  <c r="G497" i="10"/>
  <c r="H497" i="10"/>
  <c r="G498" i="10"/>
  <c r="H498" i="10"/>
  <c r="F499" i="10"/>
  <c r="G499" i="10"/>
  <c r="H499" i="10"/>
  <c r="G500" i="10"/>
  <c r="H500" i="10"/>
  <c r="F501" i="10"/>
  <c r="G501" i="10"/>
  <c r="H501" i="10"/>
  <c r="G502" i="10"/>
  <c r="H502" i="10"/>
  <c r="G503" i="10"/>
  <c r="H503" i="10"/>
  <c r="G504" i="10"/>
  <c r="H504" i="10"/>
  <c r="G505" i="10"/>
  <c r="H505" i="10"/>
  <c r="G506" i="10"/>
  <c r="H506" i="10"/>
  <c r="F507" i="10"/>
  <c r="G507" i="10"/>
  <c r="H507" i="10"/>
  <c r="G508" i="10"/>
  <c r="H508" i="10"/>
  <c r="F509" i="10"/>
  <c r="G509" i="10"/>
  <c r="H509" i="10"/>
  <c r="G510" i="10"/>
  <c r="H510" i="10"/>
  <c r="F511" i="10"/>
  <c r="G511" i="10"/>
  <c r="H511" i="10"/>
  <c r="G512" i="10"/>
  <c r="H512" i="10"/>
  <c r="F513" i="10"/>
  <c r="G513" i="10"/>
  <c r="H513" i="10"/>
  <c r="G514" i="10"/>
  <c r="H514" i="10"/>
  <c r="G515" i="10"/>
  <c r="H515" i="10"/>
  <c r="G516" i="10"/>
  <c r="H516" i="10"/>
  <c r="G517" i="10"/>
  <c r="H517" i="10"/>
  <c r="F518" i="10"/>
  <c r="G518" i="10"/>
  <c r="H518" i="10"/>
  <c r="F519" i="10"/>
  <c r="G519" i="10"/>
  <c r="H519" i="10"/>
  <c r="G520" i="10"/>
  <c r="H520" i="10"/>
  <c r="F521" i="10"/>
  <c r="G521" i="10"/>
  <c r="H521" i="10"/>
  <c r="G522" i="10"/>
  <c r="H522" i="10"/>
  <c r="F523" i="10"/>
  <c r="G523" i="10"/>
  <c r="H523" i="10"/>
  <c r="G524" i="10"/>
  <c r="H524" i="10"/>
  <c r="F525" i="10"/>
  <c r="G525" i="10"/>
  <c r="H525" i="10"/>
  <c r="G526" i="10"/>
  <c r="H526" i="10"/>
  <c r="G527" i="10"/>
  <c r="H527" i="10"/>
  <c r="G528" i="10"/>
  <c r="H528" i="10"/>
  <c r="G529" i="10"/>
  <c r="H529" i="10"/>
  <c r="G530" i="10"/>
  <c r="H530" i="10"/>
  <c r="F531" i="10"/>
  <c r="G531" i="10"/>
  <c r="H531" i="10"/>
  <c r="G532" i="10"/>
  <c r="H532" i="10"/>
  <c r="F533" i="10"/>
  <c r="G533" i="10"/>
  <c r="H533" i="10"/>
  <c r="G534" i="10"/>
  <c r="H534" i="10"/>
  <c r="F535" i="10"/>
  <c r="G535" i="10"/>
  <c r="H535" i="10"/>
  <c r="G536" i="10"/>
  <c r="H536" i="10"/>
  <c r="G537" i="10"/>
  <c r="H537" i="10"/>
  <c r="G538" i="10"/>
  <c r="H538" i="10"/>
  <c r="G539" i="10"/>
  <c r="H539" i="10"/>
  <c r="G540" i="10"/>
  <c r="H540" i="10"/>
  <c r="G541" i="10"/>
  <c r="H541" i="10"/>
  <c r="G542" i="10"/>
  <c r="H542" i="10"/>
  <c r="F543" i="10"/>
  <c r="G543" i="10"/>
  <c r="H543" i="10"/>
  <c r="G544" i="10"/>
  <c r="H544" i="10"/>
  <c r="F545" i="10"/>
  <c r="G545" i="10"/>
  <c r="H545" i="10"/>
  <c r="G546" i="10"/>
  <c r="H546" i="10"/>
  <c r="F547" i="10"/>
  <c r="G547" i="10"/>
  <c r="H547" i="10"/>
  <c r="G548" i="10"/>
  <c r="H548" i="10"/>
  <c r="G549" i="10"/>
  <c r="H549" i="10"/>
  <c r="G550" i="10"/>
  <c r="H550" i="10"/>
  <c r="G551" i="10"/>
  <c r="H551" i="10"/>
  <c r="G552" i="10"/>
  <c r="H552" i="10"/>
  <c r="G553" i="10"/>
  <c r="H553" i="10"/>
  <c r="G554" i="10"/>
  <c r="H554" i="10"/>
  <c r="G555" i="10"/>
  <c r="H555" i="10"/>
  <c r="G556" i="10"/>
  <c r="H556" i="10"/>
  <c r="F557" i="10"/>
  <c r="G557" i="10"/>
  <c r="H557" i="10"/>
  <c r="G558" i="10"/>
  <c r="H558" i="10"/>
  <c r="G559" i="10"/>
  <c r="H559" i="10"/>
  <c r="G560" i="10"/>
  <c r="H560" i="10"/>
  <c r="F561" i="10"/>
  <c r="G561" i="10"/>
  <c r="H561" i="10"/>
  <c r="G562" i="10"/>
  <c r="H562" i="10"/>
  <c r="G563" i="10"/>
  <c r="H563" i="10"/>
  <c r="G564" i="10"/>
  <c r="H564" i="10"/>
  <c r="G565" i="10"/>
  <c r="H565" i="10"/>
  <c r="G566" i="10"/>
  <c r="H566" i="10"/>
  <c r="F567" i="10"/>
  <c r="G567" i="10"/>
  <c r="H567" i="10"/>
  <c r="G568" i="10"/>
  <c r="H568" i="10"/>
  <c r="F569" i="10"/>
  <c r="G569" i="10"/>
  <c r="H569" i="10"/>
  <c r="G570" i="10"/>
  <c r="H570" i="10"/>
  <c r="F571" i="10"/>
  <c r="G571" i="10"/>
  <c r="H571" i="10"/>
  <c r="G572" i="10"/>
  <c r="H572" i="10"/>
  <c r="G573" i="10"/>
  <c r="H573" i="10"/>
  <c r="G574" i="10"/>
  <c r="H574" i="10"/>
  <c r="G575" i="10"/>
  <c r="H575" i="10"/>
  <c r="G576" i="10"/>
  <c r="H576" i="10"/>
  <c r="G577" i="10"/>
  <c r="H577" i="10"/>
  <c r="F578" i="10"/>
  <c r="G578" i="10"/>
  <c r="H578" i="10"/>
  <c r="F579" i="10"/>
  <c r="G579" i="10"/>
  <c r="H579" i="10"/>
  <c r="G580" i="10"/>
  <c r="H580" i="10"/>
  <c r="F581" i="10"/>
  <c r="G581" i="10"/>
  <c r="H581" i="10"/>
  <c r="G582" i="10"/>
  <c r="H582" i="10"/>
  <c r="G583" i="10"/>
  <c r="H583" i="10"/>
  <c r="G584" i="10"/>
  <c r="H584" i="10"/>
  <c r="G585" i="10"/>
  <c r="H585" i="10"/>
  <c r="G586" i="10"/>
  <c r="H586" i="10"/>
  <c r="G587" i="10"/>
  <c r="H587" i="10"/>
  <c r="G588" i="10"/>
  <c r="H588" i="10"/>
  <c r="G589" i="10"/>
  <c r="H589" i="10"/>
  <c r="G590" i="10"/>
  <c r="H590" i="10"/>
  <c r="F591" i="10"/>
  <c r="G591" i="10"/>
  <c r="H591" i="10"/>
  <c r="G592" i="10"/>
  <c r="H592" i="10"/>
  <c r="F593" i="10"/>
  <c r="G593" i="10"/>
  <c r="H593" i="10"/>
  <c r="G594" i="10"/>
  <c r="H594" i="10"/>
  <c r="F595" i="10"/>
  <c r="G595" i="10"/>
  <c r="H595" i="10"/>
  <c r="G596" i="10"/>
  <c r="H596" i="10"/>
  <c r="G597" i="10"/>
  <c r="H597" i="10"/>
  <c r="G598" i="10"/>
  <c r="H598" i="10"/>
  <c r="G599" i="10"/>
  <c r="H599" i="10"/>
  <c r="G600" i="10"/>
  <c r="H600" i="10"/>
  <c r="G601" i="10"/>
  <c r="H601" i="10"/>
  <c r="F602" i="10"/>
  <c r="G602" i="10"/>
  <c r="H602" i="10"/>
  <c r="G603" i="10"/>
  <c r="H603" i="10"/>
  <c r="G604" i="10"/>
  <c r="H604" i="10"/>
  <c r="F605" i="10"/>
  <c r="G605" i="10"/>
  <c r="H605" i="10"/>
  <c r="G606" i="10"/>
  <c r="H606" i="10"/>
  <c r="F607" i="10"/>
  <c r="G607" i="10"/>
  <c r="H607" i="10"/>
  <c r="G608" i="10"/>
  <c r="H608" i="10"/>
  <c r="G609" i="10"/>
  <c r="H609" i="10"/>
  <c r="G610" i="10"/>
  <c r="H610" i="10"/>
  <c r="G611" i="10"/>
  <c r="H611" i="10"/>
  <c r="G612" i="10"/>
  <c r="H612" i="10"/>
  <c r="G613" i="10"/>
  <c r="H613" i="10"/>
  <c r="F614" i="10"/>
  <c r="G614" i="10"/>
  <c r="H614" i="10"/>
  <c r="G615" i="10"/>
  <c r="H615" i="10"/>
  <c r="G616" i="10"/>
  <c r="H616" i="10"/>
  <c r="F617" i="10"/>
  <c r="G617" i="10"/>
  <c r="H617" i="10"/>
  <c r="G618" i="10"/>
  <c r="H618" i="10"/>
  <c r="F619" i="10"/>
  <c r="G619" i="10"/>
  <c r="H619" i="10"/>
  <c r="G620" i="10"/>
  <c r="H620" i="10"/>
  <c r="G621" i="10"/>
  <c r="H621" i="10"/>
  <c r="G622" i="10"/>
  <c r="H622" i="10"/>
  <c r="G623" i="10"/>
  <c r="H623" i="10"/>
  <c r="G624" i="10"/>
  <c r="H624" i="10"/>
  <c r="G625" i="10"/>
  <c r="H625" i="10"/>
  <c r="F626" i="10"/>
  <c r="G626" i="10"/>
  <c r="H626" i="10"/>
  <c r="F627" i="10"/>
  <c r="G627" i="10"/>
  <c r="H627" i="10"/>
  <c r="G628" i="10"/>
  <c r="H628" i="10"/>
  <c r="F629" i="10"/>
  <c r="G629" i="10"/>
  <c r="H629" i="10"/>
  <c r="G630" i="10"/>
  <c r="H630" i="10"/>
  <c r="G631" i="10"/>
  <c r="H631" i="10"/>
  <c r="G632" i="10"/>
  <c r="H632" i="10"/>
  <c r="G633" i="10"/>
  <c r="H633" i="10"/>
  <c r="G634" i="10"/>
  <c r="H634" i="10"/>
  <c r="G635" i="10"/>
  <c r="H635" i="10"/>
  <c r="G636" i="10"/>
  <c r="H636" i="10"/>
  <c r="G637" i="10"/>
  <c r="H637" i="10"/>
  <c r="F638" i="10"/>
  <c r="G638" i="10"/>
  <c r="H638" i="10"/>
  <c r="G639" i="10"/>
  <c r="H639" i="10"/>
  <c r="G640" i="10"/>
  <c r="H640" i="10"/>
  <c r="F641" i="10"/>
  <c r="G641" i="10"/>
  <c r="H641" i="10"/>
  <c r="G642" i="10"/>
  <c r="H642" i="10"/>
  <c r="F643" i="10"/>
  <c r="G643" i="10"/>
  <c r="H643" i="10"/>
  <c r="G644" i="10"/>
  <c r="H644" i="10"/>
  <c r="G645" i="10"/>
  <c r="H645" i="10"/>
  <c r="G646" i="10"/>
  <c r="H646" i="10"/>
  <c r="G647" i="10"/>
  <c r="H647" i="10"/>
  <c r="G648" i="10"/>
  <c r="H648" i="10"/>
  <c r="G649" i="10"/>
  <c r="H649" i="10"/>
  <c r="G650" i="10"/>
  <c r="H650" i="10"/>
  <c r="G651" i="10"/>
  <c r="H651" i="10"/>
  <c r="G652" i="10"/>
  <c r="H652" i="10"/>
  <c r="F653" i="10"/>
  <c r="G653" i="10"/>
  <c r="H653" i="10"/>
  <c r="G654" i="10"/>
  <c r="H654" i="10"/>
  <c r="G655" i="10"/>
  <c r="H655" i="10"/>
  <c r="G656" i="10"/>
  <c r="H656" i="10"/>
  <c r="G657" i="10"/>
  <c r="H657" i="10"/>
  <c r="G658" i="10"/>
  <c r="H658" i="10"/>
  <c r="G659" i="10"/>
  <c r="H659" i="10"/>
  <c r="G660" i="10"/>
  <c r="H660" i="10"/>
  <c r="G661" i="10"/>
  <c r="H661" i="10"/>
  <c r="G662" i="10"/>
  <c r="H662" i="10"/>
  <c r="G663" i="10"/>
  <c r="H663" i="10"/>
  <c r="G664" i="10"/>
  <c r="H664" i="10"/>
  <c r="F665" i="10"/>
  <c r="G665" i="10"/>
  <c r="H665" i="10"/>
  <c r="G666" i="10"/>
  <c r="H666" i="10"/>
  <c r="F667" i="10"/>
  <c r="G667" i="10"/>
  <c r="H667" i="10"/>
  <c r="G668" i="10"/>
  <c r="H668" i="10"/>
  <c r="G669" i="10"/>
  <c r="H669" i="10"/>
  <c r="G670" i="10"/>
  <c r="H670" i="10"/>
  <c r="G671" i="10"/>
  <c r="H671" i="10"/>
  <c r="G672" i="10"/>
  <c r="H672" i="10"/>
  <c r="G673" i="10"/>
  <c r="H673" i="10"/>
  <c r="G674" i="10"/>
  <c r="H674" i="10"/>
  <c r="G675" i="10"/>
  <c r="H675" i="10"/>
  <c r="G676" i="10"/>
  <c r="H676" i="10"/>
  <c r="F677" i="10"/>
  <c r="G677" i="10"/>
  <c r="H677" i="10"/>
  <c r="G678" i="10"/>
  <c r="H678" i="10"/>
  <c r="G679" i="10"/>
  <c r="H679" i="10"/>
  <c r="G680" i="10"/>
  <c r="H680" i="10"/>
  <c r="G681" i="10"/>
  <c r="H681" i="10"/>
  <c r="G682" i="10"/>
  <c r="H682" i="10"/>
  <c r="G683" i="10"/>
  <c r="H683" i="10"/>
  <c r="G684" i="10"/>
  <c r="H684" i="10"/>
  <c r="G685" i="10"/>
  <c r="H685" i="10"/>
  <c r="G686" i="10"/>
  <c r="H686" i="10"/>
  <c r="G687" i="10"/>
  <c r="H687" i="10"/>
  <c r="G688" i="10"/>
  <c r="H688" i="10"/>
  <c r="F689" i="10"/>
  <c r="G689" i="10"/>
  <c r="H689" i="10"/>
  <c r="G690" i="10"/>
  <c r="H690" i="10"/>
  <c r="F691" i="10"/>
  <c r="G691" i="10"/>
  <c r="H691" i="10"/>
  <c r="G692" i="10"/>
  <c r="H692" i="10"/>
  <c r="G693" i="10"/>
  <c r="H693" i="10"/>
  <c r="G694" i="10"/>
  <c r="H694" i="10"/>
  <c r="G695" i="10"/>
  <c r="H695" i="10"/>
  <c r="G696" i="10"/>
  <c r="H696" i="10"/>
  <c r="G697" i="10"/>
  <c r="H697" i="10"/>
  <c r="G698" i="10"/>
  <c r="H698" i="10"/>
  <c r="G699" i="10"/>
  <c r="H699" i="10"/>
  <c r="G700" i="10"/>
  <c r="H700" i="10"/>
  <c r="F701" i="10"/>
  <c r="G701" i="10"/>
  <c r="H70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80" i="10"/>
  <c r="H475" i="10"/>
  <c r="H458" i="10"/>
  <c r="H473" i="10"/>
  <c r="H471" i="10"/>
  <c r="H476" i="10"/>
  <c r="H474" i="10"/>
  <c r="H448" i="10"/>
  <c r="H477" i="10"/>
  <c r="H454" i="10"/>
  <c r="H466" i="10"/>
  <c r="H442" i="10"/>
  <c r="H456" i="10"/>
  <c r="H468" i="10"/>
  <c r="H469" i="10"/>
  <c r="H443" i="10"/>
  <c r="H479" i="10"/>
  <c r="H427" i="10"/>
  <c r="H465" i="10"/>
  <c r="H428" i="10"/>
  <c r="H460" i="10"/>
  <c r="H399" i="10"/>
  <c r="H472" i="10"/>
  <c r="H432" i="10"/>
  <c r="H425" i="10"/>
  <c r="H440" i="10"/>
  <c r="H431" i="10"/>
  <c r="H470" i="10"/>
  <c r="H366" i="10"/>
  <c r="H430" i="10"/>
  <c r="H391" i="10"/>
  <c r="H464" i="10"/>
  <c r="H449" i="10"/>
  <c r="H455" i="10"/>
  <c r="H462" i="10"/>
  <c r="H408" i="10"/>
  <c r="H402" i="10"/>
  <c r="H415" i="10"/>
  <c r="H400" i="10"/>
  <c r="H445" i="10"/>
  <c r="H420" i="10"/>
  <c r="H403" i="10"/>
  <c r="H410" i="10"/>
  <c r="H381" i="10"/>
  <c r="H387" i="10"/>
  <c r="H438" i="10"/>
  <c r="H383" i="10"/>
  <c r="H388" i="10"/>
  <c r="H389" i="10"/>
  <c r="H450" i="10"/>
  <c r="H411" i="10"/>
  <c r="H424" i="10"/>
  <c r="H457" i="10"/>
  <c r="H406" i="10"/>
  <c r="H382" i="10"/>
  <c r="H364" i="10"/>
  <c r="H417" i="10"/>
  <c r="H360" i="10"/>
  <c r="H372" i="10"/>
  <c r="H459" i="10"/>
  <c r="H390" i="10"/>
  <c r="H451" i="10"/>
  <c r="H392" i="10"/>
  <c r="H412" i="10"/>
  <c r="H418" i="10"/>
  <c r="H375" i="10"/>
  <c r="H419" i="10"/>
  <c r="H384" i="10"/>
  <c r="H380" i="10"/>
  <c r="H374" i="10"/>
  <c r="H433" i="10"/>
  <c r="H323" i="10"/>
  <c r="H439" i="10"/>
  <c r="H467" i="10"/>
  <c r="H393" i="10"/>
  <c r="H441" i="10"/>
  <c r="H376" i="10"/>
  <c r="H378" i="10"/>
  <c r="H405" i="10"/>
  <c r="H416" i="10"/>
  <c r="H363" i="10"/>
  <c r="H422" i="10"/>
  <c r="H413" i="10"/>
  <c r="H453" i="10"/>
  <c r="H394" i="10"/>
  <c r="H434" i="10"/>
  <c r="H328" i="10"/>
  <c r="H395" i="10"/>
  <c r="H407" i="10"/>
  <c r="H337" i="10"/>
  <c r="H350" i="10"/>
  <c r="H340" i="10"/>
  <c r="H351" i="10"/>
  <c r="H361" i="10"/>
  <c r="H385" i="10"/>
  <c r="H327" i="10"/>
  <c r="H446" i="10"/>
  <c r="H352" i="10"/>
  <c r="H377" i="10"/>
  <c r="H421" i="10"/>
  <c r="H348" i="10"/>
  <c r="H341" i="10"/>
  <c r="H247" i="10"/>
  <c r="H313" i="10"/>
  <c r="H342" i="10"/>
  <c r="H423" i="10"/>
  <c r="H282" i="10"/>
  <c r="H283" i="10"/>
  <c r="H206" i="10"/>
  <c r="H289" i="10"/>
  <c r="H358" i="10"/>
  <c r="H444" i="10"/>
  <c r="H452" i="10"/>
  <c r="H357" i="10"/>
  <c r="H271" i="10"/>
  <c r="H312" i="10"/>
  <c r="H435" i="10"/>
  <c r="H353" i="10"/>
  <c r="H287" i="10"/>
  <c r="H317" i="10"/>
  <c r="H426" i="10"/>
  <c r="H386" i="10"/>
  <c r="H329" i="10"/>
  <c r="H336" i="10"/>
  <c r="H232" i="10"/>
  <c r="H325" i="10"/>
  <c r="H396" i="10"/>
  <c r="H260" i="10"/>
  <c r="H318" i="10"/>
  <c r="H339" i="10"/>
  <c r="H314" i="10"/>
  <c r="H304" i="10"/>
  <c r="H319" i="10"/>
  <c r="H463" i="10"/>
  <c r="H330" i="10"/>
  <c r="H397" i="10"/>
  <c r="H331" i="10"/>
  <c r="H297" i="10"/>
  <c r="H305" i="10"/>
  <c r="H354" i="10"/>
  <c r="H270" i="10"/>
  <c r="H447" i="10"/>
  <c r="H379" i="10"/>
  <c r="H290" i="10"/>
  <c r="H273" i="10"/>
  <c r="H248" i="10"/>
  <c r="H306" i="10"/>
  <c r="H284" i="10"/>
  <c r="H274" i="10"/>
  <c r="H359" i="10"/>
  <c r="H275" i="10"/>
  <c r="H233" i="10"/>
  <c r="H307" i="10"/>
  <c r="H276" i="10"/>
  <c r="H343" i="10"/>
  <c r="H285" i="10"/>
  <c r="H288" i="10"/>
  <c r="H344" i="10"/>
  <c r="H292" i="10"/>
  <c r="H215" i="10"/>
  <c r="H404" i="10"/>
  <c r="H308" i="10"/>
  <c r="H216" i="10"/>
  <c r="H320" i="10"/>
  <c r="H277" i="10"/>
  <c r="H249" i="10"/>
  <c r="H332" i="10"/>
  <c r="H373" i="10"/>
  <c r="H367" i="10"/>
  <c r="H333" i="10"/>
  <c r="H262" i="10"/>
  <c r="H334" i="10"/>
  <c r="H362" i="10"/>
  <c r="H250" i="10"/>
  <c r="H278" i="10"/>
  <c r="H208" i="10"/>
  <c r="H223" i="10"/>
  <c r="H224" i="10"/>
  <c r="H321" i="10"/>
  <c r="H263" i="10"/>
  <c r="H264" i="10"/>
  <c r="H293" i="10"/>
  <c r="H294" i="10"/>
  <c r="H172" i="10"/>
  <c r="H261" i="10"/>
  <c r="H324" i="10"/>
  <c r="H211" i="10"/>
  <c r="H257" i="10"/>
  <c r="H258" i="10"/>
  <c r="H193" i="10"/>
  <c r="H234" i="10"/>
  <c r="H265" i="10"/>
  <c r="H181" i="10"/>
  <c r="H309" i="10"/>
  <c r="H240" i="10"/>
  <c r="H338" i="10"/>
  <c r="H279" i="10"/>
  <c r="H355" i="10"/>
  <c r="H356" i="10"/>
  <c r="H298" i="10"/>
  <c r="H299" i="10"/>
  <c r="H296" i="10"/>
  <c r="H235" i="10"/>
  <c r="H326" i="10"/>
  <c r="H201" i="10"/>
  <c r="H63" i="10"/>
  <c r="H280" i="10"/>
  <c r="H151" i="10"/>
  <c r="H251" i="10"/>
  <c r="H300" i="10"/>
  <c r="H437" i="10"/>
  <c r="H398" i="10"/>
  <c r="H231" i="10"/>
  <c r="H266" i="10"/>
  <c r="H152" i="10"/>
  <c r="H217" i="10"/>
  <c r="H315" i="10"/>
  <c r="H303" i="10"/>
  <c r="H365" i="10"/>
  <c r="H345" i="10"/>
  <c r="H267" i="10"/>
  <c r="H335" i="10"/>
  <c r="H210" i="10"/>
  <c r="H236" i="10"/>
  <c r="H218" i="10"/>
  <c r="H409" i="10"/>
  <c r="H219" i="10"/>
  <c r="H153" i="10"/>
  <c r="H245" i="10"/>
  <c r="H254" i="10"/>
  <c r="H154" i="10"/>
  <c r="H241" i="10"/>
  <c r="H268" i="10"/>
  <c r="H291" i="10"/>
  <c r="H188" i="10"/>
  <c r="H295" i="10"/>
  <c r="H129" i="10"/>
  <c r="H198" i="10"/>
  <c r="H202" i="10"/>
  <c r="H252" i="10"/>
  <c r="H229" i="10"/>
  <c r="H139" i="10"/>
  <c r="H220" i="10"/>
  <c r="H209" i="10"/>
  <c r="H182" i="10"/>
  <c r="H186" i="10"/>
  <c r="H221" i="10"/>
  <c r="H237" i="10"/>
  <c r="H368" i="10"/>
  <c r="H461" i="10"/>
  <c r="H183" i="10"/>
  <c r="H212" i="10"/>
  <c r="H155" i="10"/>
  <c r="H272" i="10"/>
  <c r="H100" i="10"/>
  <c r="H228" i="10"/>
  <c r="H255" i="10"/>
  <c r="H242" i="10"/>
  <c r="H74" i="10"/>
  <c r="H194" i="10"/>
  <c r="H199" i="10"/>
  <c r="H134" i="10"/>
  <c r="H239" i="10"/>
  <c r="H226" i="10"/>
  <c r="H203" i="10"/>
  <c r="H301" i="10"/>
  <c r="H20" i="10"/>
  <c r="H246" i="10"/>
  <c r="H370" i="10"/>
  <c r="H225" i="10"/>
  <c r="H150" i="10"/>
  <c r="H72" i="10"/>
  <c r="H230" i="10"/>
  <c r="H176" i="10"/>
  <c r="H414" i="10"/>
  <c r="H144" i="10"/>
  <c r="H171" i="10"/>
  <c r="H174" i="10"/>
  <c r="H57" i="10"/>
  <c r="H204" i="10"/>
  <c r="H195" i="10"/>
  <c r="H80" i="10"/>
  <c r="H164" i="10"/>
  <c r="H130" i="10"/>
  <c r="H281" i="10"/>
  <c r="H156" i="10"/>
  <c r="H147" i="10"/>
  <c r="H207" i="10"/>
  <c r="H157" i="10"/>
  <c r="H269" i="10"/>
  <c r="H253" i="10"/>
  <c r="H184" i="10"/>
  <c r="H141" i="10"/>
  <c r="H116" i="10"/>
  <c r="H243" i="10"/>
  <c r="H286" i="10"/>
  <c r="H109" i="10"/>
  <c r="H165" i="10"/>
  <c r="H429" i="10"/>
  <c r="H205" i="10"/>
  <c r="H185" i="10"/>
  <c r="H166" i="10"/>
  <c r="H189" i="10"/>
  <c r="H369" i="10"/>
  <c r="H177" i="10"/>
  <c r="H135" i="10"/>
  <c r="H310" i="10"/>
  <c r="H346" i="10"/>
  <c r="H91" i="10"/>
  <c r="H158" i="10"/>
  <c r="H58" i="10"/>
  <c r="H121" i="10"/>
  <c r="H124" i="10"/>
  <c r="H175" i="10"/>
  <c r="H222" i="10"/>
  <c r="H173" i="10"/>
  <c r="H168" i="10"/>
  <c r="H148" i="10"/>
  <c r="H137" i="10"/>
  <c r="H36" i="10"/>
  <c r="H238" i="10"/>
  <c r="H16" i="10"/>
  <c r="H122" i="10"/>
  <c r="H131" i="10"/>
  <c r="H145" i="10"/>
  <c r="H117" i="10"/>
  <c r="H436" i="10"/>
  <c r="H37" i="10"/>
  <c r="H197" i="10"/>
  <c r="H302" i="10"/>
  <c r="H371" i="10"/>
  <c r="H200" i="10"/>
  <c r="H53" i="10"/>
  <c r="H132" i="10"/>
  <c r="H180" i="10"/>
  <c r="H316" i="10"/>
  <c r="H79" i="10"/>
  <c r="H133" i="10"/>
  <c r="H322" i="10"/>
  <c r="H30" i="10"/>
  <c r="H106" i="10"/>
  <c r="H169" i="10"/>
  <c r="H42" i="10"/>
  <c r="H108" i="10"/>
  <c r="H93" i="10"/>
  <c r="H138" i="10"/>
  <c r="H94" i="10"/>
  <c r="H105" i="10"/>
  <c r="H140" i="10"/>
  <c r="H178" i="10"/>
  <c r="H17" i="10"/>
  <c r="H347" i="10"/>
  <c r="H170" i="10"/>
  <c r="H67" i="10"/>
  <c r="H64" i="10"/>
  <c r="H101" i="10"/>
  <c r="H95" i="10"/>
  <c r="H401" i="10"/>
  <c r="H259" i="10"/>
  <c r="H59" i="10"/>
  <c r="H159" i="10"/>
  <c r="H49" i="10"/>
  <c r="H119" i="10"/>
  <c r="H163" i="10"/>
  <c r="H160" i="10"/>
  <c r="H110" i="10"/>
  <c r="H125" i="10"/>
  <c r="H43" i="10"/>
  <c r="H128" i="10"/>
  <c r="H81" i="10"/>
  <c r="H96" i="10"/>
  <c r="H97" i="10"/>
  <c r="H65" i="10"/>
  <c r="H149" i="10"/>
  <c r="H111" i="10"/>
  <c r="H311" i="10"/>
  <c r="H136" i="10"/>
  <c r="H50" i="10"/>
  <c r="H68" i="10"/>
  <c r="H82" i="10"/>
  <c r="H213" i="10"/>
  <c r="H7" i="10"/>
  <c r="H69" i="10"/>
  <c r="H98" i="10"/>
  <c r="H123" i="10"/>
  <c r="H349" i="10"/>
  <c r="H70" i="10"/>
  <c r="H48" i="10"/>
  <c r="H23" i="10"/>
  <c r="H21" i="10"/>
  <c r="H60" i="10"/>
  <c r="H8" i="10"/>
  <c r="H44" i="10"/>
  <c r="H161" i="10"/>
  <c r="H107" i="10"/>
  <c r="H75" i="10"/>
  <c r="H71" i="10"/>
  <c r="H56" i="10"/>
  <c r="H192" i="10"/>
  <c r="H39" i="10"/>
  <c r="H89" i="10"/>
  <c r="H51" i="10"/>
  <c r="H27" i="10"/>
  <c r="H24" i="10"/>
  <c r="H83" i="10"/>
  <c r="H90" i="10"/>
  <c r="H45" i="10"/>
  <c r="H40" i="10"/>
  <c r="H52" i="10"/>
  <c r="H102" i="10"/>
  <c r="H480" i="10"/>
  <c r="H120" i="10"/>
  <c r="H22" i="10"/>
  <c r="H481" i="10"/>
  <c r="H54" i="10"/>
  <c r="H2" i="10"/>
  <c r="H118" i="10"/>
  <c r="H9" i="10"/>
  <c r="H214" i="10"/>
  <c r="H142" i="10"/>
  <c r="H196" i="10"/>
  <c r="H126" i="10"/>
  <c r="H187" i="10"/>
  <c r="H84" i="10"/>
  <c r="H482" i="10"/>
  <c r="H103" i="10"/>
  <c r="H85" i="10"/>
  <c r="H483" i="10"/>
  <c r="H112" i="10"/>
  <c r="H73" i="10"/>
  <c r="H99" i="10"/>
  <c r="H179" i="10"/>
  <c r="H5" i="10"/>
  <c r="H3" i="10"/>
  <c r="H167" i="10"/>
  <c r="H115" i="10"/>
  <c r="H6" i="10"/>
  <c r="H256" i="10"/>
  <c r="H46" i="10"/>
  <c r="H227" i="10"/>
  <c r="H484" i="10"/>
  <c r="H244" i="10"/>
  <c r="H146" i="10"/>
  <c r="H92" i="10"/>
  <c r="H31" i="10"/>
  <c r="H18" i="10"/>
  <c r="H10" i="10"/>
  <c r="H32" i="10"/>
  <c r="H190" i="10"/>
  <c r="H113" i="10"/>
  <c r="H191" i="10"/>
  <c r="H19" i="10"/>
  <c r="H86" i="10"/>
  <c r="H76" i="10"/>
  <c r="H87" i="10"/>
  <c r="H162" i="10"/>
  <c r="H143" i="10"/>
  <c r="H66" i="10"/>
  <c r="H25" i="10"/>
  <c r="H61" i="10"/>
  <c r="H55" i="10"/>
  <c r="H127" i="10"/>
  <c r="H11" i="10"/>
  <c r="H114" i="10"/>
  <c r="H104" i="10"/>
  <c r="H12" i="10"/>
  <c r="H38" i="10"/>
  <c r="H88" i="10"/>
  <c r="H485" i="10"/>
  <c r="H33" i="10"/>
  <c r="H13" i="10"/>
  <c r="H77" i="10"/>
  <c r="H28" i="10"/>
  <c r="H29" i="10"/>
  <c r="H62" i="10"/>
  <c r="H78" i="10"/>
  <c r="H15" i="10"/>
  <c r="H14" i="10"/>
  <c r="H47" i="10"/>
  <c r="H41" i="10"/>
  <c r="H34" i="10"/>
  <c r="H35" i="10"/>
  <c r="H26" i="10"/>
  <c r="H4" i="10"/>
  <c r="H486" i="10"/>
  <c r="H487" i="10"/>
  <c r="H488" i="10"/>
  <c r="H489" i="10"/>
  <c r="H490" i="10"/>
  <c r="H491" i="10"/>
  <c r="H492" i="10"/>
  <c r="H493" i="10"/>
  <c r="H494" i="10"/>
  <c r="F31" i="10"/>
  <c r="F10" i="10"/>
  <c r="F32" i="10"/>
  <c r="F113" i="10"/>
  <c r="F19" i="10"/>
  <c r="F86" i="10"/>
  <c r="F87" i="10"/>
  <c r="F55" i="10"/>
  <c r="F127" i="10"/>
  <c r="F104" i="10"/>
  <c r="F38" i="10"/>
  <c r="F88" i="10"/>
  <c r="F485" i="10"/>
  <c r="F33" i="10"/>
  <c r="F77" i="10"/>
  <c r="F29" i="10"/>
  <c r="F62" i="10"/>
  <c r="F78" i="10"/>
  <c r="F15" i="10"/>
  <c r="F14" i="10"/>
  <c r="F41" i="10"/>
  <c r="F26" i="10"/>
  <c r="F487" i="10"/>
  <c r="F489" i="10"/>
  <c r="F494" i="10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2" i="2"/>
  <c r="H478" i="10"/>
  <c r="F165" i="10"/>
  <c r="F475" i="10"/>
  <c r="F126" i="10"/>
  <c r="F75" i="10"/>
  <c r="F81" i="10"/>
  <c r="F50" i="10"/>
  <c r="F3" i="10"/>
  <c r="F482" i="10"/>
  <c r="F103" i="10"/>
  <c r="F5" i="10"/>
  <c r="F115" i="10"/>
  <c r="F187" i="10"/>
  <c r="F458" i="10"/>
  <c r="F473" i="10"/>
  <c r="F471" i="10"/>
  <c r="F449" i="10"/>
  <c r="F434" i="10"/>
  <c r="F391" i="10"/>
  <c r="F453" i="10"/>
  <c r="F470" i="10"/>
  <c r="F377" i="10"/>
  <c r="F389" i="10"/>
  <c r="F441" i="10"/>
  <c r="F393" i="10"/>
  <c r="F446" i="10"/>
  <c r="F363" i="10"/>
  <c r="F422" i="10"/>
  <c r="F271" i="10"/>
  <c r="F374" i="10"/>
  <c r="F386" i="10"/>
  <c r="F350" i="10"/>
  <c r="F439" i="10"/>
  <c r="F340" i="10"/>
  <c r="F341" i="10"/>
  <c r="F423" i="10"/>
  <c r="F355" i="10"/>
  <c r="F410" i="10"/>
  <c r="F314" i="10"/>
  <c r="F305" i="10"/>
  <c r="F339" i="10"/>
  <c r="F375" i="10"/>
  <c r="F291" i="10"/>
  <c r="F247" i="10"/>
  <c r="F351" i="10"/>
  <c r="F326" i="10"/>
  <c r="F331" i="10"/>
  <c r="F201" i="10"/>
  <c r="F278" i="10"/>
  <c r="F319" i="10"/>
  <c r="F447" i="10"/>
  <c r="F233" i="10"/>
  <c r="F283" i="10"/>
  <c r="F463" i="10"/>
  <c r="F367" i="10"/>
  <c r="F307" i="10"/>
  <c r="F379" i="10"/>
  <c r="F413" i="10"/>
  <c r="F315" i="10"/>
  <c r="F219" i="10"/>
  <c r="F338" i="10"/>
  <c r="F223" i="10"/>
  <c r="F290" i="10"/>
  <c r="F362" i="10"/>
  <c r="F151" i="10"/>
  <c r="F343" i="10"/>
  <c r="F357" i="10"/>
  <c r="F188" i="10"/>
  <c r="F356" i="10"/>
  <c r="F425" i="10"/>
  <c r="F285" i="10"/>
  <c r="F321" i="10"/>
  <c r="F333" i="10"/>
  <c r="F461" i="10"/>
  <c r="F295" i="10"/>
  <c r="F303" i="10"/>
  <c r="F365" i="10"/>
  <c r="F254" i="10"/>
  <c r="F235" i="10"/>
  <c r="F309" i="10"/>
  <c r="F129" i="10"/>
  <c r="F141" i="10"/>
  <c r="F249" i="10"/>
  <c r="F218" i="10"/>
  <c r="F345" i="10"/>
  <c r="F134" i="10"/>
  <c r="F330" i="10"/>
  <c r="F437" i="10"/>
  <c r="F261" i="10"/>
  <c r="F153" i="10"/>
  <c r="F57" i="10"/>
  <c r="F172" i="10"/>
  <c r="F273" i="10"/>
  <c r="F329" i="10"/>
  <c r="F231" i="10"/>
  <c r="F183" i="10"/>
  <c r="F171" i="10"/>
  <c r="F20" i="10"/>
  <c r="F221" i="10"/>
  <c r="F279" i="10"/>
  <c r="F177" i="10"/>
  <c r="F211" i="10"/>
  <c r="F80" i="10"/>
  <c r="F429" i="10"/>
  <c r="F140" i="10"/>
  <c r="F117" i="10"/>
  <c r="F369" i="10"/>
  <c r="F116" i="10"/>
  <c r="F189" i="10"/>
  <c r="F255" i="10"/>
  <c r="F237" i="10"/>
  <c r="F147" i="10"/>
  <c r="F207" i="10"/>
  <c r="F74" i="10"/>
  <c r="F199" i="10"/>
  <c r="F39" i="10"/>
  <c r="F139" i="10"/>
  <c r="F158" i="10"/>
  <c r="F281" i="10"/>
  <c r="F266" i="10"/>
  <c r="F197" i="10"/>
  <c r="F242" i="10"/>
  <c r="F56" i="10"/>
  <c r="F21" i="10"/>
  <c r="F137" i="10"/>
  <c r="F353" i="10"/>
  <c r="F293" i="10"/>
  <c r="F91" i="10"/>
  <c r="F99" i="10"/>
  <c r="F302" i="10"/>
  <c r="F45" i="10"/>
  <c r="F67" i="10"/>
  <c r="F238" i="10"/>
  <c r="F209" i="10"/>
  <c r="F159" i="10"/>
  <c r="F185" i="10"/>
  <c r="F401" i="10"/>
  <c r="F259" i="10"/>
  <c r="F105" i="10"/>
  <c r="F257" i="10"/>
  <c r="F435" i="10"/>
  <c r="F175" i="10"/>
  <c r="F248" i="10"/>
  <c r="F411" i="10"/>
  <c r="F269" i="10"/>
  <c r="F17" i="10"/>
  <c r="F93" i="10"/>
  <c r="F149" i="10"/>
  <c r="F111" i="10"/>
  <c r="F213" i="10"/>
  <c r="F245" i="10"/>
  <c r="F200" i="10"/>
  <c r="F7" i="10"/>
  <c r="F135" i="10"/>
  <c r="F110" i="10"/>
  <c r="F69" i="10"/>
  <c r="F79" i="10"/>
  <c r="F98" i="10"/>
  <c r="F125" i="10"/>
  <c r="F230" i="10"/>
  <c r="F123" i="10"/>
  <c r="F8" i="10"/>
  <c r="F51" i="10"/>
  <c r="F297" i="10"/>
  <c r="F122" i="10"/>
  <c r="F170" i="10"/>
  <c r="F65" i="10"/>
  <c r="F27" i="10"/>
  <c r="F102" i="10"/>
  <c r="F173" i="10"/>
  <c r="F53" i="10"/>
  <c r="F22" i="10"/>
  <c r="F118" i="10"/>
  <c r="F9" i="10"/>
  <c r="F6" i="10"/>
  <c r="F484" i="10"/>
  <c r="F243" i="10"/>
  <c r="F101" i="10"/>
  <c r="F161" i="10"/>
  <c r="F43" i="10"/>
  <c r="F89" i="10"/>
  <c r="F92" i="10"/>
  <c r="F163" i="10"/>
  <c r="F194" i="10"/>
  <c r="F182" i="10"/>
  <c r="F464" i="10"/>
  <c r="F459" i="10"/>
  <c r="F427" i="10"/>
  <c r="F387" i="10"/>
  <c r="F381" i="10"/>
  <c r="F465" i="10"/>
  <c r="F399" i="10"/>
  <c r="F451" i="10"/>
  <c r="F417" i="10"/>
  <c r="F403" i="10"/>
  <c r="F405" i="10"/>
  <c r="F327" i="10"/>
  <c r="F415" i="10"/>
  <c r="F477" i="10"/>
  <c r="F63" i="10" l="1"/>
  <c r="F206" i="10"/>
  <c r="F252" i="10"/>
  <c r="F317" i="10"/>
  <c r="F119" i="10"/>
  <c r="F299" i="10"/>
  <c r="F398" i="10"/>
  <c r="F483" i="10"/>
  <c r="F216" i="10"/>
  <c r="F382" i="10"/>
  <c r="F225" i="10"/>
  <c r="F195" i="10"/>
  <c r="F267" i="10"/>
  <c r="F146" i="10"/>
  <c r="F68" i="10"/>
  <c r="F244" i="10"/>
</calcChain>
</file>

<file path=xl/sharedStrings.xml><?xml version="1.0" encoding="utf-8"?>
<sst xmlns="http://schemas.openxmlformats.org/spreadsheetml/2006/main" count="6506" uniqueCount="1937">
  <si>
    <t xml:space="preserve">Lamar Jackson </t>
  </si>
  <si>
    <t>QB</t>
  </si>
  <si>
    <t>BAL</t>
  </si>
  <si>
    <t xml:space="preserve">Baker Mayfield </t>
  </si>
  <si>
    <t>TB</t>
  </si>
  <si>
    <t xml:space="preserve">Derrick Henry </t>
  </si>
  <si>
    <t>RB</t>
  </si>
  <si>
    <t xml:space="preserve">Alvin Kamara </t>
  </si>
  <si>
    <t>NO</t>
  </si>
  <si>
    <t xml:space="preserve">Jayden Daniels </t>
  </si>
  <si>
    <t>WAS</t>
  </si>
  <si>
    <t xml:space="preserve">Josh Allen </t>
  </si>
  <si>
    <t>BUF</t>
  </si>
  <si>
    <t xml:space="preserve">Ja'Marr Chase </t>
  </si>
  <si>
    <t>WR</t>
  </si>
  <si>
    <t>CIN</t>
  </si>
  <si>
    <t xml:space="preserve">Chris Godwin </t>
  </si>
  <si>
    <t xml:space="preserve">Joe Burrow </t>
  </si>
  <si>
    <t xml:space="preserve">Saquon Barkley </t>
  </si>
  <si>
    <t>PHI</t>
  </si>
  <si>
    <t>BYE</t>
  </si>
  <si>
    <t xml:space="preserve">Geno Smith </t>
  </si>
  <si>
    <t>SEA</t>
  </si>
  <si>
    <t xml:space="preserve">Kyler Murray </t>
  </si>
  <si>
    <t>ARI</t>
  </si>
  <si>
    <t xml:space="preserve">Brock Purdy </t>
  </si>
  <si>
    <t>SF</t>
  </si>
  <si>
    <t xml:space="preserve">Drake London </t>
  </si>
  <si>
    <t>ATL</t>
  </si>
  <si>
    <t xml:space="preserve">Breece Hall </t>
  </si>
  <si>
    <t>NYJ</t>
  </si>
  <si>
    <t xml:space="preserve">Kyren Williams </t>
  </si>
  <si>
    <t>LAR</t>
  </si>
  <si>
    <t xml:space="preserve">Justin Jefferson </t>
  </si>
  <si>
    <t>MIN</t>
  </si>
  <si>
    <t xml:space="preserve">Bijan Robinson </t>
  </si>
  <si>
    <t xml:space="preserve">Jalen Hurts </t>
  </si>
  <si>
    <t xml:space="preserve">Jahmyr Gibbs </t>
  </si>
  <si>
    <t>DET</t>
  </si>
  <si>
    <t xml:space="preserve">Justin Fields </t>
  </si>
  <si>
    <t>PIT</t>
  </si>
  <si>
    <t>-</t>
  </si>
  <si>
    <t xml:space="preserve">Kenneth Walker III </t>
  </si>
  <si>
    <t xml:space="preserve">Jordan Love </t>
  </si>
  <si>
    <t>GB</t>
  </si>
  <si>
    <t xml:space="preserve">Garrett Wilson </t>
  </si>
  <si>
    <t xml:space="preserve">C.J. Stroud </t>
  </si>
  <si>
    <t>HOU</t>
  </si>
  <si>
    <t xml:space="preserve">Jared Goff </t>
  </si>
  <si>
    <t xml:space="preserve">Stefon Diggs </t>
  </si>
  <si>
    <t xml:space="preserve">Jayden Reed </t>
  </si>
  <si>
    <t xml:space="preserve">Brian Thomas Jr. </t>
  </si>
  <si>
    <t>JAC</t>
  </si>
  <si>
    <t xml:space="preserve">Bo Nix </t>
  </si>
  <si>
    <t>DEN</t>
  </si>
  <si>
    <t xml:space="preserve">Amon-Ra St. Brown </t>
  </si>
  <si>
    <t xml:space="preserve">Chuba Hubbard </t>
  </si>
  <si>
    <t>CAR</t>
  </si>
  <si>
    <t xml:space="preserve">Nico Collins </t>
  </si>
  <si>
    <t xml:space="preserve">Aaron Rodgers </t>
  </si>
  <si>
    <t xml:space="preserve">DK Metcalf </t>
  </si>
  <si>
    <t xml:space="preserve">Trevor Lawrence </t>
  </si>
  <si>
    <t xml:space="preserve">Sam Darnold </t>
  </si>
  <si>
    <t xml:space="preserve">Kirk Cousins </t>
  </si>
  <si>
    <t xml:space="preserve">Terry McLaurin </t>
  </si>
  <si>
    <t xml:space="preserve">Brock Bowers </t>
  </si>
  <si>
    <t>TE</t>
  </si>
  <si>
    <t>LV</t>
  </si>
  <si>
    <t xml:space="preserve">George Kittle </t>
  </si>
  <si>
    <t xml:space="preserve">Jordan Mason </t>
  </si>
  <si>
    <t xml:space="preserve">Allen Lazard </t>
  </si>
  <si>
    <t xml:space="preserve">Caleb Williams </t>
  </si>
  <si>
    <t>CHI</t>
  </si>
  <si>
    <t xml:space="preserve">Malik Nabers </t>
  </si>
  <si>
    <t>NYG</t>
  </si>
  <si>
    <t xml:space="preserve">Aaron Jones </t>
  </si>
  <si>
    <t xml:space="preserve">David Montgomery </t>
  </si>
  <si>
    <t xml:space="preserve">James Conner </t>
  </si>
  <si>
    <t xml:space="preserve">Dak Prescott </t>
  </si>
  <si>
    <t>DAL</t>
  </si>
  <si>
    <t xml:space="preserve">Daniel Jones </t>
  </si>
  <si>
    <t xml:space="preserve">Mike Evans </t>
  </si>
  <si>
    <t xml:space="preserve">James Cook </t>
  </si>
  <si>
    <t xml:space="preserve">CeeDee Lamb </t>
  </si>
  <si>
    <t xml:space="preserve">Josh Jacobs </t>
  </si>
  <si>
    <t xml:space="preserve">Darnell Mooney </t>
  </si>
  <si>
    <t xml:space="preserve">Patrick Mahomes II </t>
  </si>
  <si>
    <t>KC</t>
  </si>
  <si>
    <t xml:space="preserve">D'Andre Swift </t>
  </si>
  <si>
    <t xml:space="preserve">Brian Robinson Jr. </t>
  </si>
  <si>
    <t xml:space="preserve">Joe Mixon </t>
  </si>
  <si>
    <t xml:space="preserve">J.K. Dobbins </t>
  </si>
  <si>
    <t>LAC</t>
  </si>
  <si>
    <t xml:space="preserve">Najee Harris </t>
  </si>
  <si>
    <t xml:space="preserve">Wan'Dale Robinson </t>
  </si>
  <si>
    <t xml:space="preserve">Zay Flowers </t>
  </si>
  <si>
    <t xml:space="preserve">Tony Pollard </t>
  </si>
  <si>
    <t>TEN</t>
  </si>
  <si>
    <t xml:space="preserve">Alexander Mattison </t>
  </si>
  <si>
    <t xml:space="preserve">Diontae Johnson </t>
  </si>
  <si>
    <t xml:space="preserve">Jauan Jennings </t>
  </si>
  <si>
    <t xml:space="preserve">Minnesota Vikings </t>
  </si>
  <si>
    <t>DST</t>
  </si>
  <si>
    <t xml:space="preserve">George Pickens </t>
  </si>
  <si>
    <t xml:space="preserve">DJ Moore </t>
  </si>
  <si>
    <t xml:space="preserve">Tee Higgins </t>
  </si>
  <si>
    <t xml:space="preserve">Denver Broncos </t>
  </si>
  <si>
    <t xml:space="preserve">De'Von Achane </t>
  </si>
  <si>
    <t>MIA</t>
  </si>
  <si>
    <t xml:space="preserve">Rashid Shaheed </t>
  </si>
  <si>
    <t xml:space="preserve">Deshaun Watson </t>
  </si>
  <si>
    <t>CLE</t>
  </si>
  <si>
    <t xml:space="preserve">Chase Brown </t>
  </si>
  <si>
    <t xml:space="preserve">Zach Charbonnet </t>
  </si>
  <si>
    <t xml:space="preserve">Rashod Bateman </t>
  </si>
  <si>
    <t xml:space="preserve">Javonte Williams </t>
  </si>
  <si>
    <t xml:space="preserve">Amari Cooper </t>
  </si>
  <si>
    <t xml:space="preserve">Rachaad White </t>
  </si>
  <si>
    <t xml:space="preserve">Bucky Irving </t>
  </si>
  <si>
    <t xml:space="preserve">Jaxon Smith-Njigba </t>
  </si>
  <si>
    <t xml:space="preserve">Derek Carr </t>
  </si>
  <si>
    <t xml:space="preserve">Tyler Lockett </t>
  </si>
  <si>
    <t xml:space="preserve">Jameson Williams </t>
  </si>
  <si>
    <t xml:space="preserve">Zack Moss </t>
  </si>
  <si>
    <t xml:space="preserve">Marvin Harrison Jr. </t>
  </si>
  <si>
    <t xml:space="preserve">Michael Pittman Jr. </t>
  </si>
  <si>
    <t>IND</t>
  </si>
  <si>
    <t xml:space="preserve">Green Bay Packers </t>
  </si>
  <si>
    <t xml:space="preserve">Cole Kmet </t>
  </si>
  <si>
    <t xml:space="preserve">Jonathan Taylor </t>
  </si>
  <si>
    <t xml:space="preserve">Tucker Kraft </t>
  </si>
  <si>
    <t xml:space="preserve">Alec Pierce </t>
  </si>
  <si>
    <t xml:space="preserve">Trey McBride </t>
  </si>
  <si>
    <t xml:space="preserve">Justin Herbert </t>
  </si>
  <si>
    <t xml:space="preserve">Rhamondre Stevenson </t>
  </si>
  <si>
    <t>NE</t>
  </si>
  <si>
    <t xml:space="preserve">Deebo Samuel Sr. </t>
  </si>
  <si>
    <t xml:space="preserve">Khalil Shakir </t>
  </si>
  <si>
    <t xml:space="preserve">Tank Bigsby </t>
  </si>
  <si>
    <t xml:space="preserve">Pittsburgh Steelers </t>
  </si>
  <si>
    <t xml:space="preserve">DeVonta Smith </t>
  </si>
  <si>
    <t xml:space="preserve">A.J. Brown </t>
  </si>
  <si>
    <t xml:space="preserve">Romeo Doubs </t>
  </si>
  <si>
    <t xml:space="preserve">Chicago Bears </t>
  </si>
  <si>
    <t xml:space="preserve">Rico Dowdle </t>
  </si>
  <si>
    <t xml:space="preserve">Jalen Tolbert </t>
  </si>
  <si>
    <t xml:space="preserve">Andy Dalton </t>
  </si>
  <si>
    <t xml:space="preserve">Rashee Rice </t>
  </si>
  <si>
    <t xml:space="preserve">Justice Hill </t>
  </si>
  <si>
    <t xml:space="preserve">Hunter Henry </t>
  </si>
  <si>
    <t xml:space="preserve">Josh Downs </t>
  </si>
  <si>
    <t xml:space="preserve">Kyle Pitts </t>
  </si>
  <si>
    <t xml:space="preserve">Xavier Worthy </t>
  </si>
  <si>
    <t xml:space="preserve">Christian Kirk </t>
  </si>
  <si>
    <t xml:space="preserve">Tyreek Hill </t>
  </si>
  <si>
    <t xml:space="preserve">Ladd McConkey </t>
  </si>
  <si>
    <t xml:space="preserve">Brandon Aiyuk </t>
  </si>
  <si>
    <t xml:space="preserve">Darius Slayton </t>
  </si>
  <si>
    <t xml:space="preserve">San Francisco 49ers </t>
  </si>
  <si>
    <t xml:space="preserve">Austin Ekeler </t>
  </si>
  <si>
    <t xml:space="preserve">Jerome Ford </t>
  </si>
  <si>
    <t xml:space="preserve">Anthony Richardson </t>
  </si>
  <si>
    <t xml:space="preserve">Courtland Sutton </t>
  </si>
  <si>
    <t xml:space="preserve">Keon Coleman </t>
  </si>
  <si>
    <t xml:space="preserve">Jakobi Meyers </t>
  </si>
  <si>
    <t xml:space="preserve">Isaiah Likely </t>
  </si>
  <si>
    <t xml:space="preserve">Zach Ertz </t>
  </si>
  <si>
    <t xml:space="preserve">Matthew Stafford </t>
  </si>
  <si>
    <t xml:space="preserve">DeMario Douglas </t>
  </si>
  <si>
    <t xml:space="preserve">Pat Freiermuth </t>
  </si>
  <si>
    <t xml:space="preserve">Travis Etienne Jr. </t>
  </si>
  <si>
    <t xml:space="preserve">Seattle Seahawks </t>
  </si>
  <si>
    <t xml:space="preserve">Tre Tucker </t>
  </si>
  <si>
    <t xml:space="preserve">Mark Andrews </t>
  </si>
  <si>
    <t xml:space="preserve">Michael Wilson </t>
  </si>
  <si>
    <t xml:space="preserve">Buffalo Bills </t>
  </si>
  <si>
    <t>FA</t>
  </si>
  <si>
    <t xml:space="preserve">Dalton Kincaid </t>
  </si>
  <si>
    <t xml:space="preserve">Tutu Atwell </t>
  </si>
  <si>
    <t xml:space="preserve">Cade Otton </t>
  </si>
  <si>
    <t xml:space="preserve">Gardner Minshew II </t>
  </si>
  <si>
    <t xml:space="preserve">Joe Flacco </t>
  </si>
  <si>
    <t xml:space="preserve">Dontayvion Wicks </t>
  </si>
  <si>
    <t xml:space="preserve">Chris Olave </t>
  </si>
  <si>
    <t xml:space="preserve">Jerry Jeudy </t>
  </si>
  <si>
    <t xml:space="preserve">Dallas Goedert </t>
  </si>
  <si>
    <t xml:space="preserve">New York Giants </t>
  </si>
  <si>
    <t xml:space="preserve">Tyrone Tracy Jr. </t>
  </si>
  <si>
    <t xml:space="preserve">Tyler Allgeier </t>
  </si>
  <si>
    <t xml:space="preserve">Ray-Ray McCloud III </t>
  </si>
  <si>
    <t xml:space="preserve">Travis Kelce </t>
  </si>
  <si>
    <t xml:space="preserve">New Orleans Saints </t>
  </si>
  <si>
    <t xml:space="preserve">Kareem Hunt </t>
  </si>
  <si>
    <t xml:space="preserve">Andrei Iosivas </t>
  </si>
  <si>
    <t xml:space="preserve">Davante Adams </t>
  </si>
  <si>
    <t xml:space="preserve">Jonnu Smith </t>
  </si>
  <si>
    <t xml:space="preserve">Devin Singletary </t>
  </si>
  <si>
    <t xml:space="preserve">Noah Fant </t>
  </si>
  <si>
    <t xml:space="preserve">Detroit Lions </t>
  </si>
  <si>
    <t xml:space="preserve">Gabe Davis </t>
  </si>
  <si>
    <t xml:space="preserve">Jaylen Waddle </t>
  </si>
  <si>
    <t xml:space="preserve">Jalen Nailor </t>
  </si>
  <si>
    <t xml:space="preserve">Xavier Legette </t>
  </si>
  <si>
    <t xml:space="preserve">Ray Davis </t>
  </si>
  <si>
    <t xml:space="preserve">Jake Ferguson </t>
  </si>
  <si>
    <t xml:space="preserve">Quentin Johnston </t>
  </si>
  <si>
    <t xml:space="preserve">Tyler Conklin </t>
  </si>
  <si>
    <t xml:space="preserve">Tank Dell </t>
  </si>
  <si>
    <t xml:space="preserve">Los Angeles Chargers </t>
  </si>
  <si>
    <t xml:space="preserve">Cleveland Browns </t>
  </si>
  <si>
    <t xml:space="preserve">Rome Odunze </t>
  </si>
  <si>
    <t xml:space="preserve">Houston Texans </t>
  </si>
  <si>
    <t xml:space="preserve">Arizona Cardinals </t>
  </si>
  <si>
    <t xml:space="preserve">Antonio Gibson </t>
  </si>
  <si>
    <t xml:space="preserve">Jordan Addison </t>
  </si>
  <si>
    <t xml:space="preserve">Will Levis </t>
  </si>
  <si>
    <t xml:space="preserve">Calvin Ridley </t>
  </si>
  <si>
    <t xml:space="preserve">Drake Maye </t>
  </si>
  <si>
    <t xml:space="preserve">Braelon Allen </t>
  </si>
  <si>
    <t xml:space="preserve">New York Jets </t>
  </si>
  <si>
    <t xml:space="preserve">David Njoku </t>
  </si>
  <si>
    <t xml:space="preserve">Sam LaPorta </t>
  </si>
  <si>
    <t xml:space="preserve">Greg Dortch </t>
  </si>
  <si>
    <t xml:space="preserve">Sean Tucker </t>
  </si>
  <si>
    <t xml:space="preserve">Tampa Bay Buccaneers </t>
  </si>
  <si>
    <t xml:space="preserve">Dare Ogunbowale </t>
  </si>
  <si>
    <t xml:space="preserve">Kansas City Chiefs </t>
  </si>
  <si>
    <t xml:space="preserve">Washington Commanders </t>
  </si>
  <si>
    <t xml:space="preserve">Colby Parkinson </t>
  </si>
  <si>
    <t xml:space="preserve">Will Dissly </t>
  </si>
  <si>
    <t xml:space="preserve">Indianapolis Colts </t>
  </si>
  <si>
    <t xml:space="preserve">Jaleel McLaughlin </t>
  </si>
  <si>
    <t xml:space="preserve">Cooper Kupp </t>
  </si>
  <si>
    <t xml:space="preserve">Keenan Allen </t>
  </si>
  <si>
    <t xml:space="preserve">Emanuel Wilson </t>
  </si>
  <si>
    <t xml:space="preserve">Demarcus Robinson </t>
  </si>
  <si>
    <t xml:space="preserve">Roschon Johnson </t>
  </si>
  <si>
    <t xml:space="preserve">Malik Willis </t>
  </si>
  <si>
    <t xml:space="preserve">DeAndre Hopkins </t>
  </si>
  <si>
    <t xml:space="preserve">Brenton Strange </t>
  </si>
  <si>
    <t xml:space="preserve">Jordan Whittington </t>
  </si>
  <si>
    <t xml:space="preserve">Philadelphia Eagles </t>
  </si>
  <si>
    <t xml:space="preserve">Foster Moreau </t>
  </si>
  <si>
    <t xml:space="preserve">Jacoby Brissett </t>
  </si>
  <si>
    <t xml:space="preserve">Miles Sanders </t>
  </si>
  <si>
    <t xml:space="preserve">Calvin Austin III </t>
  </si>
  <si>
    <t xml:space="preserve">Trey Sermon </t>
  </si>
  <si>
    <t xml:space="preserve">Ty Johnson </t>
  </si>
  <si>
    <t xml:space="preserve">Baltimore Ravens </t>
  </si>
  <si>
    <t xml:space="preserve">Tyjae Spears </t>
  </si>
  <si>
    <t xml:space="preserve">Olamide Zaccheaus </t>
  </si>
  <si>
    <t xml:space="preserve">Josh Reynolds </t>
  </si>
  <si>
    <t xml:space="preserve">Christian Watson </t>
  </si>
  <si>
    <t xml:space="preserve">KaVontae Turpin </t>
  </si>
  <si>
    <t xml:space="preserve">Dalton Schultz </t>
  </si>
  <si>
    <t xml:space="preserve">Mike Gesicki </t>
  </si>
  <si>
    <t xml:space="preserve">Jordan Akins </t>
  </si>
  <si>
    <t xml:space="preserve">Los Angeles Rams </t>
  </si>
  <si>
    <t xml:space="preserve">Jeremy McNichols </t>
  </si>
  <si>
    <t xml:space="preserve">Elijah Moore </t>
  </si>
  <si>
    <t xml:space="preserve">Tyler Boyd </t>
  </si>
  <si>
    <t xml:space="preserve">Cincinnati Bengals </t>
  </si>
  <si>
    <t xml:space="preserve">Juwan Johnson </t>
  </si>
  <si>
    <t xml:space="preserve">Ja'Tavion Sanders </t>
  </si>
  <si>
    <t xml:space="preserve">Kalif Raymond </t>
  </si>
  <si>
    <t xml:space="preserve">Noah Gray </t>
  </si>
  <si>
    <t xml:space="preserve">Noah Brown </t>
  </si>
  <si>
    <t xml:space="preserve">Atlanta Falcons </t>
  </si>
  <si>
    <t xml:space="preserve">Isiah Pacheco </t>
  </si>
  <si>
    <t xml:space="preserve">Chig Okonkwo </t>
  </si>
  <si>
    <t xml:space="preserve">Tyler Johnson </t>
  </si>
  <si>
    <t xml:space="preserve">Tyler Goodson </t>
  </si>
  <si>
    <t xml:space="preserve">Lil'Jordan Humphrey </t>
  </si>
  <si>
    <t xml:space="preserve">Cam Akers </t>
  </si>
  <si>
    <t xml:space="preserve">Joshua Palmer </t>
  </si>
  <si>
    <t xml:space="preserve">New England Patriots </t>
  </si>
  <si>
    <t xml:space="preserve">JuJu Smith-Schuster </t>
  </si>
  <si>
    <t xml:space="preserve">Troy Franklin </t>
  </si>
  <si>
    <t xml:space="preserve">Tyler Huntley </t>
  </si>
  <si>
    <t xml:space="preserve">Sterling Shepard </t>
  </si>
  <si>
    <t xml:space="preserve">Evan Engram </t>
  </si>
  <si>
    <t xml:space="preserve">Kayshon Boutte </t>
  </si>
  <si>
    <t xml:space="preserve">Dyami Brown </t>
  </si>
  <si>
    <t xml:space="preserve">Austin Hooper </t>
  </si>
  <si>
    <t xml:space="preserve">Johnny Mundt </t>
  </si>
  <si>
    <t xml:space="preserve">Tua Tagovailoa </t>
  </si>
  <si>
    <t xml:space="preserve">Mack Hollins </t>
  </si>
  <si>
    <t xml:space="preserve">Emari Demercado </t>
  </si>
  <si>
    <t xml:space="preserve">Ezekiel Elliott </t>
  </si>
  <si>
    <t xml:space="preserve">Mike Williams </t>
  </si>
  <si>
    <t xml:space="preserve">Devaughn Vele </t>
  </si>
  <si>
    <t xml:space="preserve">Kyle Juszczyk </t>
  </si>
  <si>
    <t xml:space="preserve">Tim Patrick </t>
  </si>
  <si>
    <t xml:space="preserve">Erick All Jr. </t>
  </si>
  <si>
    <t xml:space="preserve">Dallas Cowboys </t>
  </si>
  <si>
    <t xml:space="preserve">Jacksonville Jaguars </t>
  </si>
  <si>
    <t xml:space="preserve">Tennessee Titans </t>
  </si>
  <si>
    <t xml:space="preserve">Jaylen Warren </t>
  </si>
  <si>
    <t xml:space="preserve">Elijah Higgins </t>
  </si>
  <si>
    <t xml:space="preserve">Ty Chandler </t>
  </si>
  <si>
    <t xml:space="preserve">Darnell Washington </t>
  </si>
  <si>
    <t xml:space="preserve">Samaje Perine </t>
  </si>
  <si>
    <t xml:space="preserve">Adam Thielen </t>
  </si>
  <si>
    <t xml:space="preserve">Russell Wilson </t>
  </si>
  <si>
    <t xml:space="preserve">Ameer Abdullah </t>
  </si>
  <si>
    <t xml:space="preserve">Brandin Cooks </t>
  </si>
  <si>
    <t xml:space="preserve">Aidan O'Connell </t>
  </si>
  <si>
    <t xml:space="preserve">Jamaal Williams </t>
  </si>
  <si>
    <t xml:space="preserve">Miami Dolphins </t>
  </si>
  <si>
    <t xml:space="preserve">Ja'Lynn Polk </t>
  </si>
  <si>
    <t xml:space="preserve">Van Jefferson </t>
  </si>
  <si>
    <t xml:space="preserve">Charlie Kolar </t>
  </si>
  <si>
    <t xml:space="preserve">Adonai Mitchell </t>
  </si>
  <si>
    <t xml:space="preserve">D'Ernest Johnson </t>
  </si>
  <si>
    <t xml:space="preserve">Mo Alie-Cox </t>
  </si>
  <si>
    <t xml:space="preserve">Jonathan Mingo </t>
  </si>
  <si>
    <t xml:space="preserve">D'Onta Foreman </t>
  </si>
  <si>
    <t xml:space="preserve">Theo Johnson </t>
  </si>
  <si>
    <t xml:space="preserve">Bub Means </t>
  </si>
  <si>
    <t xml:space="preserve">DJ Turner </t>
  </si>
  <si>
    <t xml:space="preserve">Taysom Hill </t>
  </si>
  <si>
    <t xml:space="preserve">Curtis Samuel </t>
  </si>
  <si>
    <t xml:space="preserve">Grant Calcaterra </t>
  </si>
  <si>
    <t xml:space="preserve">Cedrick Wilson Jr. </t>
  </si>
  <si>
    <t xml:space="preserve">Cedric Tillman </t>
  </si>
  <si>
    <t xml:space="preserve">Zamir White </t>
  </si>
  <si>
    <t xml:space="preserve">Nelson Agholor </t>
  </si>
  <si>
    <t xml:space="preserve">Luke McCaffrey </t>
  </si>
  <si>
    <t xml:space="preserve">AJ Barner </t>
  </si>
  <si>
    <t xml:space="preserve">JaMycal Hasty </t>
  </si>
  <si>
    <t xml:space="preserve">Josh Whyle </t>
  </si>
  <si>
    <t xml:space="preserve">Spencer Rattler </t>
  </si>
  <si>
    <t xml:space="preserve">KhaDarel Hodge </t>
  </si>
  <si>
    <t xml:space="preserve">Jalen McMillan </t>
  </si>
  <si>
    <t xml:space="preserve">Mason Tipton </t>
  </si>
  <si>
    <t xml:space="preserve">Las Vegas Raiders </t>
  </si>
  <si>
    <t xml:space="preserve">Mecole Hardman Jr. </t>
  </si>
  <si>
    <t xml:space="preserve">Marcus Mariota </t>
  </si>
  <si>
    <t xml:space="preserve">Pierre Strong Jr. </t>
  </si>
  <si>
    <t xml:space="preserve">Jalen Coker </t>
  </si>
  <si>
    <t xml:space="preserve">Raheem Mostert </t>
  </si>
  <si>
    <t xml:space="preserve">K.J. Osborn </t>
  </si>
  <si>
    <t xml:space="preserve">Nick Vannett </t>
  </si>
  <si>
    <t xml:space="preserve">Cordarrelle Patterson </t>
  </si>
  <si>
    <t xml:space="preserve">Bryce Young </t>
  </si>
  <si>
    <t xml:space="preserve">Hunter Luepke </t>
  </si>
  <si>
    <t xml:space="preserve">Jaylen Wright </t>
  </si>
  <si>
    <t xml:space="preserve">Trey Palmer </t>
  </si>
  <si>
    <t xml:space="preserve">Nick Westbrook-Ikhine </t>
  </si>
  <si>
    <t xml:space="preserve">Kenneth Gainwell </t>
  </si>
  <si>
    <t xml:space="preserve">Ashton Dulin </t>
  </si>
  <si>
    <t xml:space="preserve">Drew Ogletree </t>
  </si>
  <si>
    <t xml:space="preserve">Simi Fehoko </t>
  </si>
  <si>
    <t xml:space="preserve">Dameon Pierce </t>
  </si>
  <si>
    <t xml:space="preserve">Justin Watson </t>
  </si>
  <si>
    <t xml:space="preserve">Kimani Vidal </t>
  </si>
  <si>
    <t xml:space="preserve">Dawson Knox </t>
  </si>
  <si>
    <t xml:space="preserve">Josh Oliver </t>
  </si>
  <si>
    <t xml:space="preserve">Parris Campbell </t>
  </si>
  <si>
    <t xml:space="preserve">Jake Bobo </t>
  </si>
  <si>
    <t xml:space="preserve">Mason Rudolph </t>
  </si>
  <si>
    <t xml:space="preserve">Trey Benson </t>
  </si>
  <si>
    <t xml:space="preserve">Isaac Guerendo </t>
  </si>
  <si>
    <t xml:space="preserve">Luke Schoonmaker </t>
  </si>
  <si>
    <t xml:space="preserve">Harrison Bryant </t>
  </si>
  <si>
    <t xml:space="preserve">Alec Ingold </t>
  </si>
  <si>
    <t xml:space="preserve">DeAndre Carter </t>
  </si>
  <si>
    <t xml:space="preserve">Bo Melton </t>
  </si>
  <si>
    <t xml:space="preserve">Jalen Brooks </t>
  </si>
  <si>
    <t xml:space="preserve">Gus Edwards </t>
  </si>
  <si>
    <t xml:space="preserve">Hayden Hurst </t>
  </si>
  <si>
    <t xml:space="preserve">Brock Wright </t>
  </si>
  <si>
    <t xml:space="preserve">Lucas Krull </t>
  </si>
  <si>
    <t xml:space="preserve">Cade Stover </t>
  </si>
  <si>
    <t xml:space="preserve">Carson Steele </t>
  </si>
  <si>
    <t xml:space="preserve">Marvin Mims Jr. </t>
  </si>
  <si>
    <t xml:space="preserve">Parker Washington </t>
  </si>
  <si>
    <t xml:space="preserve">Tommy Tremble </t>
  </si>
  <si>
    <t xml:space="preserve">Jahan Dotson </t>
  </si>
  <si>
    <t xml:space="preserve">Laviska Shenault Jr. </t>
  </si>
  <si>
    <t xml:space="preserve">Britain Covey </t>
  </si>
  <si>
    <t xml:space="preserve">Eric Gray </t>
  </si>
  <si>
    <t xml:space="preserve">Nick Chubb </t>
  </si>
  <si>
    <t xml:space="preserve">Khalil Herbert </t>
  </si>
  <si>
    <t xml:space="preserve">Kristian Wilkerson </t>
  </si>
  <si>
    <t xml:space="preserve">Jameis Winston </t>
  </si>
  <si>
    <t xml:space="preserve">Tyler Badie </t>
  </si>
  <si>
    <t xml:space="preserve">David Moore </t>
  </si>
  <si>
    <t xml:space="preserve">Xavier Hutchinson </t>
  </si>
  <si>
    <t xml:space="preserve">Blake Corum </t>
  </si>
  <si>
    <t xml:space="preserve">Puka Nacua </t>
  </si>
  <si>
    <t xml:space="preserve">C.J. Ham </t>
  </si>
  <si>
    <t xml:space="preserve">Skylar Thompson </t>
  </si>
  <si>
    <t xml:space="preserve">Greg Dulcich </t>
  </si>
  <si>
    <t xml:space="preserve">Treylon Burks </t>
  </si>
  <si>
    <t xml:space="preserve">Julian Hill </t>
  </si>
  <si>
    <t xml:space="preserve">Jeff Wilson Jr. </t>
  </si>
  <si>
    <t xml:space="preserve">Luke Musgrave </t>
  </si>
  <si>
    <t xml:space="preserve">Gerald Everett </t>
  </si>
  <si>
    <t xml:space="preserve">Tim Boyle </t>
  </si>
  <si>
    <t xml:space="preserve">Jake Haener </t>
  </si>
  <si>
    <t xml:space="preserve">Kendrick Bourne </t>
  </si>
  <si>
    <t xml:space="preserve">Malik Heath </t>
  </si>
  <si>
    <t xml:space="preserve">Trent Sherfield Sr. </t>
  </si>
  <si>
    <t xml:space="preserve">Tyrod Taylor </t>
  </si>
  <si>
    <t xml:space="preserve">Michael Mayer </t>
  </si>
  <si>
    <t xml:space="preserve">Alex Bachman </t>
  </si>
  <si>
    <t xml:space="preserve">Ronnie Rivers </t>
  </si>
  <si>
    <t xml:space="preserve">Patrick Ricard </t>
  </si>
  <si>
    <t xml:space="preserve">DeeJay Dallas </t>
  </si>
  <si>
    <t xml:space="preserve">Nate Adkins </t>
  </si>
  <si>
    <t xml:space="preserve">Brandon Powell </t>
  </si>
  <si>
    <t xml:space="preserve">Robert Woods </t>
  </si>
  <si>
    <t xml:space="preserve">Kendre Miller </t>
  </si>
  <si>
    <t xml:space="preserve">David Bell </t>
  </si>
  <si>
    <t xml:space="preserve">Jermaine Burton </t>
  </si>
  <si>
    <t xml:space="preserve">Dorian Thompson-Robinson </t>
  </si>
  <si>
    <t xml:space="preserve">Xavier Smith </t>
  </si>
  <si>
    <t xml:space="preserve">Charlie Jones </t>
  </si>
  <si>
    <t xml:space="preserve">Deuce Vaughn </t>
  </si>
  <si>
    <t xml:space="preserve">Michael Burton </t>
  </si>
  <si>
    <t xml:space="preserve">Xavier Gipson </t>
  </si>
  <si>
    <t xml:space="preserve">Tylan Wallace </t>
  </si>
  <si>
    <t xml:space="preserve">Ricky Pearsall </t>
  </si>
  <si>
    <t xml:space="preserve">Carolina Panthers </t>
  </si>
  <si>
    <t xml:space="preserve">Jordan Mims </t>
  </si>
  <si>
    <t xml:space="preserve">Ryan Miller </t>
  </si>
  <si>
    <t xml:space="preserve">Pharaoh Brown </t>
  </si>
  <si>
    <t xml:space="preserve">Derius Davis </t>
  </si>
  <si>
    <t xml:space="preserve">Malik Washington </t>
  </si>
  <si>
    <t xml:space="preserve">Tyquan Thornton </t>
  </si>
  <si>
    <t xml:space="preserve">Marquez Valdes-Scantling </t>
  </si>
  <si>
    <t xml:space="preserve">J.J. Taylor </t>
  </si>
  <si>
    <t xml:space="preserve">Dee Eskridge </t>
  </si>
  <si>
    <t xml:space="preserve">Audric Estime </t>
  </si>
  <si>
    <t xml:space="preserve">Julius Chestnut </t>
  </si>
  <si>
    <t xml:space="preserve">Sione Vaki </t>
  </si>
  <si>
    <t xml:space="preserve">Will Mallory </t>
  </si>
  <si>
    <t xml:space="preserve">Davis Mills </t>
  </si>
  <si>
    <t xml:space="preserve">Trenton Irwin </t>
  </si>
  <si>
    <t xml:space="preserve">Jalen Reagor </t>
  </si>
  <si>
    <t xml:space="preserve">MarShawn Lloyd </t>
  </si>
  <si>
    <t xml:space="preserve">Brevin Jordan </t>
  </si>
  <si>
    <t xml:space="preserve">Casey Washington </t>
  </si>
  <si>
    <t xml:space="preserve">Chris Brooks </t>
  </si>
  <si>
    <t xml:space="preserve">Ian Thomas </t>
  </si>
  <si>
    <t xml:space="preserve">Grant DuBose </t>
  </si>
  <si>
    <t xml:space="preserve">Jonathan Ward </t>
  </si>
  <si>
    <t xml:space="preserve">Craig Reynolds </t>
  </si>
  <si>
    <t xml:space="preserve">Myles Gaskin </t>
  </si>
  <si>
    <t xml:space="preserve">Devin Duvernay </t>
  </si>
  <si>
    <t xml:space="preserve">Brandon Johnson </t>
  </si>
  <si>
    <t xml:space="preserve">Johnny Wilson </t>
  </si>
  <si>
    <t xml:space="preserve">Hassan Haskins </t>
  </si>
  <si>
    <t xml:space="preserve">Isaiah Davis </t>
  </si>
  <si>
    <t xml:space="preserve">Jase McClellan </t>
  </si>
  <si>
    <t xml:space="preserve">John Metchie III </t>
  </si>
  <si>
    <t xml:space="preserve">Aaron Shampklin </t>
  </si>
  <si>
    <t xml:space="preserve">Travis Homer </t>
  </si>
  <si>
    <t xml:space="preserve">Jalin Hyatt </t>
  </si>
  <si>
    <t xml:space="preserve">John Ross </t>
  </si>
  <si>
    <t xml:space="preserve">Kenny McIntosh </t>
  </si>
  <si>
    <t xml:space="preserve">Jaelon Darden </t>
  </si>
  <si>
    <t xml:space="preserve">Drew Lock </t>
  </si>
  <si>
    <t xml:space="preserve">Jody Fortson Jr. </t>
  </si>
  <si>
    <t xml:space="preserve">Will Shipley </t>
  </si>
  <si>
    <t xml:space="preserve">Isaiah Hodgins </t>
  </si>
  <si>
    <t xml:space="preserve">Jamison Crowder </t>
  </si>
  <si>
    <t xml:space="preserve">Robbie Chosen </t>
  </si>
  <si>
    <t xml:space="preserve">Malachi Corley </t>
  </si>
  <si>
    <t xml:space="preserve">James Proche II </t>
  </si>
  <si>
    <t xml:space="preserve">Terrell Jennings </t>
  </si>
  <si>
    <t xml:space="preserve">Cooper Rush </t>
  </si>
  <si>
    <t xml:space="preserve">Tyreik McAllister </t>
  </si>
  <si>
    <t xml:space="preserve">Nick Mullens </t>
  </si>
  <si>
    <t xml:space="preserve">Taylor Heinicke </t>
  </si>
  <si>
    <t xml:space="preserve">Velus Jones Jr. </t>
  </si>
  <si>
    <t xml:space="preserve">Brycen Tremayne </t>
  </si>
  <si>
    <t xml:space="preserve">Kyle Allen </t>
  </si>
  <si>
    <t xml:space="preserve">Mike Boone </t>
  </si>
  <si>
    <t xml:space="preserve">Hendon Hooker </t>
  </si>
  <si>
    <t xml:space="preserve">Michael Penix Jr. </t>
  </si>
  <si>
    <t xml:space="preserve">Ryan Flournoy </t>
  </si>
  <si>
    <t xml:space="preserve">British Brooks </t>
  </si>
  <si>
    <t>Rank</t>
  </si>
  <si>
    <t>Player</t>
  </si>
  <si>
    <t>Team</t>
  </si>
  <si>
    <t>Opp</t>
  </si>
  <si>
    <t>Defense Strength</t>
  </si>
  <si>
    <t xml:space="preserve">Median </t>
  </si>
  <si>
    <t xml:space="preserve">Rakim Jarrett </t>
  </si>
  <si>
    <t xml:space="preserve">Adam Trautman </t>
  </si>
  <si>
    <t xml:space="preserve">Dalvin Cook </t>
  </si>
  <si>
    <t xml:space="preserve">Blake Whiteheart </t>
  </si>
  <si>
    <t xml:space="preserve">Ben Sinnott </t>
  </si>
  <si>
    <t xml:space="preserve">Kylen Granson </t>
  </si>
  <si>
    <t xml:space="preserve">Jeremy Ruckert </t>
  </si>
  <si>
    <t xml:space="preserve">Stone Smartt </t>
  </si>
  <si>
    <t xml:space="preserve">Hunter Long </t>
  </si>
  <si>
    <t xml:space="preserve">Isaiah Williams </t>
  </si>
  <si>
    <t xml:space="preserve">Ben Sims </t>
  </si>
  <si>
    <t xml:space="preserve">John Bates </t>
  </si>
  <si>
    <t xml:space="preserve">Luke Farrell </t>
  </si>
  <si>
    <t xml:space="preserve">Daniel Bellinger </t>
  </si>
  <si>
    <t xml:space="preserve">Drew Sample </t>
  </si>
  <si>
    <t xml:space="preserve">Brevyn Spann-Ford </t>
  </si>
  <si>
    <t xml:space="preserve">Tim Jones </t>
  </si>
  <si>
    <t xml:space="preserve">Tanner Conner </t>
  </si>
  <si>
    <t xml:space="preserve">Charlie Woerner </t>
  </si>
  <si>
    <t xml:space="preserve">Durham Smythe </t>
  </si>
  <si>
    <t xml:space="preserve">Josiah Deguara </t>
  </si>
  <si>
    <t xml:space="preserve">Jack Stoll </t>
  </si>
  <si>
    <t xml:space="preserve">Zay Jones </t>
  </si>
  <si>
    <t xml:space="preserve">Payne Durham </t>
  </si>
  <si>
    <t xml:space="preserve">Jared Wiley </t>
  </si>
  <si>
    <t xml:space="preserve">John Samuel Shenker </t>
  </si>
  <si>
    <t xml:space="preserve">Geoff Swaim </t>
  </si>
  <si>
    <t xml:space="preserve">Eric Tomlinson </t>
  </si>
  <si>
    <t xml:space="preserve">Tip Reiman </t>
  </si>
  <si>
    <t xml:space="preserve">Marcedes Lewis </t>
  </si>
  <si>
    <t>Team Pts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</si>
  <si>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</si>
  <si>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</si>
  <si>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</si>
  <si>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</si>
  <si>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</si>
  <si>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</si>
  <si>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</si>
  <si>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</si>
  <si>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</si>
  <si>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 xml:space="preserve">Cody White </t>
  </si>
  <si>
    <t xml:space="preserve">T.J. Hockenson </t>
  </si>
  <si>
    <t xml:space="preserve">Desmond Ridder </t>
  </si>
  <si>
    <t xml:space="preserve">Austin Trammell </t>
  </si>
  <si>
    <t xml:space="preserve">Chris Rodriguez Jr. </t>
  </si>
  <si>
    <t xml:space="preserve">Kenny Yeboah </t>
  </si>
  <si>
    <t xml:space="preserve">Kendric Pryor </t>
  </si>
  <si>
    <t xml:space="preserve">Ramel Keyton </t>
  </si>
  <si>
    <t xml:space="preserve">MyCole Pruitt </t>
  </si>
  <si>
    <t xml:space="preserve">Ainias Smith </t>
  </si>
  <si>
    <t>Last 3</t>
  </si>
  <si>
    <t>Last 1</t>
  </si>
  <si>
    <t>Home</t>
  </si>
  <si>
    <t>Away</t>
  </si>
  <si>
    <t xml:space="preserve">Peyton Hendershot </t>
  </si>
  <si>
    <t>#</t>
  </si>
  <si>
    <t>Pos</t>
  </si>
  <si>
    <t>AVG</t>
  </si>
  <si>
    <t>TTL</t>
  </si>
  <si>
    <t xml:space="preserve">Christian McCaffrey </t>
  </si>
  <si>
    <t xml:space="preserve">Austin Seibert </t>
  </si>
  <si>
    <t>K</t>
  </si>
  <si>
    <t xml:space="preserve">Matthew Wright </t>
  </si>
  <si>
    <t xml:space="preserve">John Parker Romo </t>
  </si>
  <si>
    <t xml:space="preserve">Anders Carlson </t>
  </si>
  <si>
    <t xml:space="preserve">Chris Boswell </t>
  </si>
  <si>
    <t xml:space="preserve">Ka'imi Fairbairn </t>
  </si>
  <si>
    <t xml:space="preserve">Jake Moody </t>
  </si>
  <si>
    <t xml:space="preserve">Brandon Aubrey </t>
  </si>
  <si>
    <t xml:space="preserve">Zane Gonzalez </t>
  </si>
  <si>
    <t xml:space="preserve">Cameron Dicker </t>
  </si>
  <si>
    <t xml:space="preserve">Will Reichard </t>
  </si>
  <si>
    <t xml:space="preserve">Brayden Narveson </t>
  </si>
  <si>
    <t xml:space="preserve">Tyler Bass </t>
  </si>
  <si>
    <t xml:space="preserve">Jake Bates </t>
  </si>
  <si>
    <t xml:space="preserve">Harrison Butker </t>
  </si>
  <si>
    <t xml:space="preserve">Chase McLaughlin </t>
  </si>
  <si>
    <t xml:space="preserve">Justin Tucker </t>
  </si>
  <si>
    <t xml:space="preserve">Younghoe Koo </t>
  </si>
  <si>
    <t xml:space="preserve">Chad Ryland </t>
  </si>
  <si>
    <t xml:space="preserve">Blake Grupe </t>
  </si>
  <si>
    <t xml:space="preserve">Greg Joseph </t>
  </si>
  <si>
    <t xml:space="preserve">Wil Lutz </t>
  </si>
  <si>
    <t xml:space="preserve">Matt Prater </t>
  </si>
  <si>
    <t xml:space="preserve">Brandon McManus </t>
  </si>
  <si>
    <t xml:space="preserve">Matt Gay </t>
  </si>
  <si>
    <t xml:space="preserve">Daniel Carlson </t>
  </si>
  <si>
    <t xml:space="preserve">Jason Sanders </t>
  </si>
  <si>
    <t xml:space="preserve">Evan McPherson </t>
  </si>
  <si>
    <t xml:space="preserve">Jason Myers </t>
  </si>
  <si>
    <t xml:space="preserve">Cairo Santos </t>
  </si>
  <si>
    <t xml:space="preserve">Jake Elliott </t>
  </si>
  <si>
    <t xml:space="preserve">Dustin Hopkins </t>
  </si>
  <si>
    <t xml:space="preserve">Joey Slye </t>
  </si>
  <si>
    <t xml:space="preserve">Nick Folk </t>
  </si>
  <si>
    <t xml:space="preserve">Cam Little </t>
  </si>
  <si>
    <t xml:space="preserve">Joshua Karty </t>
  </si>
  <si>
    <t xml:space="preserve">Eddy Pineiro </t>
  </si>
  <si>
    <t xml:space="preserve">Kevin Austin Jr. </t>
  </si>
  <si>
    <t xml:space="preserve">Greg Zuerlein </t>
  </si>
  <si>
    <t xml:space="preserve">Spencer Shrader </t>
  </si>
  <si>
    <t xml:space="preserve">Jude McAtamney </t>
  </si>
  <si>
    <t xml:space="preserve">Tanner Hudson </t>
  </si>
  <si>
    <t xml:space="preserve">Graham Gano </t>
  </si>
  <si>
    <t xml:space="preserve">Riley Patterson </t>
  </si>
  <si>
    <t xml:space="preserve">Bryce Oliver </t>
  </si>
  <si>
    <t xml:space="preserve">Mac Jones </t>
  </si>
  <si>
    <t xml:space="preserve">Cade York </t>
  </si>
  <si>
    <t xml:space="preserve">Dante Pettis </t>
  </si>
  <si>
    <t xml:space="preserve">Trey Lance </t>
  </si>
  <si>
    <t xml:space="preserve">Connor Heyward </t>
  </si>
  <si>
    <t xml:space="preserve">Eric Saubert </t>
  </si>
  <si>
    <t xml:space="preserve">Patrick Taylor Jr. </t>
  </si>
  <si>
    <t xml:space="preserve">Odell Beckham Jr. </t>
  </si>
  <si>
    <t xml:space="preserve">Cam Grandy </t>
  </si>
  <si>
    <t xml:space="preserve">Quintin Morris </t>
  </si>
  <si>
    <t xml:space="preserve">Chris Manhertz </t>
  </si>
  <si>
    <t xml:space="preserve">Scotty Miller </t>
  </si>
  <si>
    <t xml:space="preserve">Jacob Cowing </t>
  </si>
  <si>
    <t xml:space="preserve">Ronnie Bell </t>
  </si>
  <si>
    <t xml:space="preserve">Davis Allen </t>
  </si>
  <si>
    <t xml:space="preserve">Allen Robinson II </t>
  </si>
  <si>
    <t xml:space="preserve">Chris Conley </t>
  </si>
  <si>
    <t xml:space="preserve">Jaheim Bell </t>
  </si>
  <si>
    <t xml:space="preserve">Kenny Pickett </t>
  </si>
  <si>
    <t xml:space="preserve">Jha'Quan Jackson </t>
  </si>
  <si>
    <t xml:space="preserve">Josh Johnson </t>
  </si>
  <si>
    <t>Week 10</t>
  </si>
  <si>
    <t xml:space="preserve">go get this from here: </t>
  </si>
  <si>
    <t>go get this from here:</t>
  </si>
  <si>
    <t>https://www.teamrankings.com/nfl/stat/points-per-game</t>
  </si>
  <si>
    <t>https://www.teamrankings.com/nfl/stat/opponent-points-per-game</t>
  </si>
  <si>
    <t>Defensive Strength</t>
  </si>
  <si>
    <t xml:space="preserve">Zach Davidson </t>
  </si>
  <si>
    <t xml:space="preserve">Tucker Fisk </t>
  </si>
  <si>
    <t xml:space="preserve">Jamari Thrash </t>
  </si>
  <si>
    <t xml:space="preserve">Shane Zylstra </t>
  </si>
  <si>
    <t xml:space="preserve">Ben Skowronek </t>
  </si>
  <si>
    <t xml:space="preserve">Ross Dwelley </t>
  </si>
  <si>
    <t>Week 11</t>
  </si>
  <si>
    <t>1</t>
  </si>
  <si>
    <t>Lamar Jackson</t>
  </si>
  <si>
    <t>2</t>
  </si>
  <si>
    <t>Saquon Barkley</t>
  </si>
  <si>
    <t>3</t>
  </si>
  <si>
    <t>Ja'Marr Chase</t>
  </si>
  <si>
    <t>4</t>
  </si>
  <si>
    <t>Jalen Hurts</t>
  </si>
  <si>
    <t>5</t>
  </si>
  <si>
    <t>Joe Burrow</t>
  </si>
  <si>
    <t>6</t>
  </si>
  <si>
    <t>Derrick Henry</t>
  </si>
  <si>
    <t>7</t>
  </si>
  <si>
    <t>Jayden Daniels</t>
  </si>
  <si>
    <t>8</t>
  </si>
  <si>
    <t>Baker Mayfield</t>
  </si>
  <si>
    <t>9</t>
  </si>
  <si>
    <t>Josh Allen</t>
  </si>
  <si>
    <t>10</t>
  </si>
  <si>
    <t>Bo Nix</t>
  </si>
  <si>
    <t>11</t>
  </si>
  <si>
    <t>Alvin Kamara</t>
  </si>
  <si>
    <t>12</t>
  </si>
  <si>
    <t>Jahmyr Gibbs</t>
  </si>
  <si>
    <t>13</t>
  </si>
  <si>
    <t>Amon-Ra St. Brown</t>
  </si>
  <si>
    <t>14</t>
  </si>
  <si>
    <t>Bijan Robinson</t>
  </si>
  <si>
    <t>15</t>
  </si>
  <si>
    <t>Patrick Mahomes II</t>
  </si>
  <si>
    <t>16</t>
  </si>
  <si>
    <t>Sam Darnold</t>
  </si>
  <si>
    <t>17</t>
  </si>
  <si>
    <t>Brock Purdy</t>
  </si>
  <si>
    <t>18</t>
  </si>
  <si>
    <t>Kyler Murray</t>
  </si>
  <si>
    <t>19</t>
  </si>
  <si>
    <t>Jared Goff</t>
  </si>
  <si>
    <t>20</t>
  </si>
  <si>
    <t>CeeDee Lamb</t>
  </si>
  <si>
    <t>21</t>
  </si>
  <si>
    <t>Geno Smith</t>
  </si>
  <si>
    <t>22</t>
  </si>
  <si>
    <t>De'Von Achane</t>
  </si>
  <si>
    <t>23</t>
  </si>
  <si>
    <t>Joe Mixon</t>
  </si>
  <si>
    <t>24</t>
  </si>
  <si>
    <t>Justin Jefferson</t>
  </si>
  <si>
    <t>25</t>
  </si>
  <si>
    <t>Breece Hall</t>
  </si>
  <si>
    <t>26</t>
  </si>
  <si>
    <t>Josh Jacobs</t>
  </si>
  <si>
    <t>27</t>
  </si>
  <si>
    <t>Kyren Williams</t>
  </si>
  <si>
    <t>28</t>
  </si>
  <si>
    <t>David Montgomery</t>
  </si>
  <si>
    <t>29</t>
  </si>
  <si>
    <t>Chuba Hubbard</t>
  </si>
  <si>
    <t>30</t>
  </si>
  <si>
    <t>Justin Herbert</t>
  </si>
  <si>
    <t>31</t>
  </si>
  <si>
    <t>Terry McLaurin</t>
  </si>
  <si>
    <t>32</t>
  </si>
  <si>
    <t>C.J. Stroud</t>
  </si>
  <si>
    <t>33</t>
  </si>
  <si>
    <t>Garrett Wilson</t>
  </si>
  <si>
    <t>Caleb Williams</t>
  </si>
  <si>
    <t>35</t>
  </si>
  <si>
    <t>James Cook</t>
  </si>
  <si>
    <t>36</t>
  </si>
  <si>
    <t>Drake London</t>
  </si>
  <si>
    <t>37</t>
  </si>
  <si>
    <t>Jaxon Smith-Njigba</t>
  </si>
  <si>
    <t>38</t>
  </si>
  <si>
    <t>Brock Bowers</t>
  </si>
  <si>
    <t>39</t>
  </si>
  <si>
    <t>Kirk Cousins</t>
  </si>
  <si>
    <t>40</t>
  </si>
  <si>
    <t>J.K. Dobbins</t>
  </si>
  <si>
    <t>41</t>
  </si>
  <si>
    <t>Jordan Love</t>
  </si>
  <si>
    <t>42</t>
  </si>
  <si>
    <t>Courtland Sutton</t>
  </si>
  <si>
    <t>Zay Flowers</t>
  </si>
  <si>
    <t>44</t>
  </si>
  <si>
    <t>Aaron Rodgers</t>
  </si>
  <si>
    <t>45</t>
  </si>
  <si>
    <t>Matthew Stafford</t>
  </si>
  <si>
    <t>46</t>
  </si>
  <si>
    <t>George Kittle</t>
  </si>
  <si>
    <t>47</t>
  </si>
  <si>
    <t>Kenneth Walker III</t>
  </si>
  <si>
    <t>48</t>
  </si>
  <si>
    <t>James Conner</t>
  </si>
  <si>
    <t>50</t>
  </si>
  <si>
    <t>Chase Brown</t>
  </si>
  <si>
    <t>51</t>
  </si>
  <si>
    <t>D'Andre Swift</t>
  </si>
  <si>
    <t>52</t>
  </si>
  <si>
    <t>Tony Pollard</t>
  </si>
  <si>
    <t>53</t>
  </si>
  <si>
    <t>Malik Nabers</t>
  </si>
  <si>
    <t>54</t>
  </si>
  <si>
    <t>Trevor Lawrence</t>
  </si>
  <si>
    <t>55</t>
  </si>
  <si>
    <t>Darnell Mooney</t>
  </si>
  <si>
    <t>56</t>
  </si>
  <si>
    <t>Jayden Reed</t>
  </si>
  <si>
    <t>57</t>
  </si>
  <si>
    <t>Brian Thomas Jr.</t>
  </si>
  <si>
    <t>58</t>
  </si>
  <si>
    <t>Bucky Irving</t>
  </si>
  <si>
    <t>59</t>
  </si>
  <si>
    <t>Ladd McConkey</t>
  </si>
  <si>
    <t>60</t>
  </si>
  <si>
    <t>Daniel Jones</t>
  </si>
  <si>
    <t>61</t>
  </si>
  <si>
    <t>Trey McBride</t>
  </si>
  <si>
    <t>62</t>
  </si>
  <si>
    <t>Rhamondre Stevenson</t>
  </si>
  <si>
    <t>63</t>
  </si>
  <si>
    <t>Cooper Kupp</t>
  </si>
  <si>
    <t>DJ Moore</t>
  </si>
  <si>
    <t>65</t>
  </si>
  <si>
    <t>George Pickens</t>
  </si>
  <si>
    <t>Ka'imi Fairbairn</t>
  </si>
  <si>
    <t>Chris Boswell</t>
  </si>
  <si>
    <t>68</t>
  </si>
  <si>
    <t>Chris Godwin</t>
  </si>
  <si>
    <t>69</t>
  </si>
  <si>
    <t>Josh Downs</t>
  </si>
  <si>
    <t>70</t>
  </si>
  <si>
    <t>Rachaad White</t>
  </si>
  <si>
    <t>71</t>
  </si>
  <si>
    <t>Nico Collins</t>
  </si>
  <si>
    <t>72</t>
  </si>
  <si>
    <t>A.J. Brown</t>
  </si>
  <si>
    <t>73</t>
  </si>
  <si>
    <t>Najee Harris</t>
  </si>
  <si>
    <t>74</t>
  </si>
  <si>
    <t>Travis Kelce</t>
  </si>
  <si>
    <t>75</t>
  </si>
  <si>
    <t>Jauan Jennings</t>
  </si>
  <si>
    <t>76</t>
  </si>
  <si>
    <t>DK Metcalf</t>
  </si>
  <si>
    <t>77</t>
  </si>
  <si>
    <t>Calvin Ridley</t>
  </si>
  <si>
    <t>Tyreek Hill</t>
  </si>
  <si>
    <t>79</t>
  </si>
  <si>
    <t>Derek Carr</t>
  </si>
  <si>
    <t>80</t>
  </si>
  <si>
    <t>Khalil Shakir</t>
  </si>
  <si>
    <t>Jakobi Meyers</t>
  </si>
  <si>
    <t>82</t>
  </si>
  <si>
    <t>Austin Ekeler</t>
  </si>
  <si>
    <t>83</t>
  </si>
  <si>
    <t>Minnesota Vikings</t>
  </si>
  <si>
    <t>84</t>
  </si>
  <si>
    <t>Jonnu Smith</t>
  </si>
  <si>
    <t>85</t>
  </si>
  <si>
    <t>Jonathan Taylor</t>
  </si>
  <si>
    <t>86</t>
  </si>
  <si>
    <t>Marvin Harrison Jr.</t>
  </si>
  <si>
    <t>87</t>
  </si>
  <si>
    <t>Dak Prescott</t>
  </si>
  <si>
    <t>88</t>
  </si>
  <si>
    <t>Jerry Jeudy</t>
  </si>
  <si>
    <t>89</t>
  </si>
  <si>
    <t>Rashod Bateman</t>
  </si>
  <si>
    <t>90</t>
  </si>
  <si>
    <t>Brandon Aubrey</t>
  </si>
  <si>
    <t>91</t>
  </si>
  <si>
    <t>Stefon Diggs</t>
  </si>
  <si>
    <t>92</t>
  </si>
  <si>
    <t>Javonte Williams</t>
  </si>
  <si>
    <t>93</t>
  </si>
  <si>
    <t>Tua Tagovailoa</t>
  </si>
  <si>
    <t>94</t>
  </si>
  <si>
    <t>Cade Otton</t>
  </si>
  <si>
    <t>Drake Maye</t>
  </si>
  <si>
    <t>96</t>
  </si>
  <si>
    <t>Wan'Dale Robinson</t>
  </si>
  <si>
    <t>97</t>
  </si>
  <si>
    <t>Justin Fields</t>
  </si>
  <si>
    <t>98</t>
  </si>
  <si>
    <t>Kareem Hunt</t>
  </si>
  <si>
    <t>99</t>
  </si>
  <si>
    <t>Zach Ertz</t>
  </si>
  <si>
    <t>100</t>
  </si>
  <si>
    <t>Jameson Williams</t>
  </si>
  <si>
    <t>101</t>
  </si>
  <si>
    <t>DeVonta Smith</t>
  </si>
  <si>
    <t>Brian Robinson Jr.</t>
  </si>
  <si>
    <t>Jordan Addison</t>
  </si>
  <si>
    <t>104</t>
  </si>
  <si>
    <t>Mark Andrews</t>
  </si>
  <si>
    <t>105</t>
  </si>
  <si>
    <t>Wil Lutz</t>
  </si>
  <si>
    <t>Austin Seibert</t>
  </si>
  <si>
    <t>107</t>
  </si>
  <si>
    <t>Anthony Richardson</t>
  </si>
  <si>
    <t>Cameron Dicker</t>
  </si>
  <si>
    <t>109</t>
  </si>
  <si>
    <t>Alec Pierce</t>
  </si>
  <si>
    <t>110</t>
  </si>
  <si>
    <t>Denver Broncos</t>
  </si>
  <si>
    <t>111</t>
  </si>
  <si>
    <t>Rico Dowdle</t>
  </si>
  <si>
    <t>112</t>
  </si>
  <si>
    <t>Tee Higgins</t>
  </si>
  <si>
    <t>113</t>
  </si>
  <si>
    <t>Hunter Henry</t>
  </si>
  <si>
    <t>114</t>
  </si>
  <si>
    <t>Tyrone Tracy Jr.</t>
  </si>
  <si>
    <t>115</t>
  </si>
  <si>
    <t>Tank Dell</t>
  </si>
  <si>
    <t>116</t>
  </si>
  <si>
    <t>Jaylen Waddle</t>
  </si>
  <si>
    <t>Alexander Mattison</t>
  </si>
  <si>
    <t>118</t>
  </si>
  <si>
    <t>Mike Evans</t>
  </si>
  <si>
    <t>119</t>
  </si>
  <si>
    <t>Jordan Mason</t>
  </si>
  <si>
    <t>120</t>
  </si>
  <si>
    <t>Houston Texans</t>
  </si>
  <si>
    <t>121</t>
  </si>
  <si>
    <t>Tucker Kraft</t>
  </si>
  <si>
    <t>Gardner Minshew II</t>
  </si>
  <si>
    <t>Deebo Samuel Sr.</t>
  </si>
  <si>
    <t>Davante Adams</t>
  </si>
  <si>
    <t>125</t>
  </si>
  <si>
    <t>Xavier Worthy</t>
  </si>
  <si>
    <t>Pittsburgh Steelers</t>
  </si>
  <si>
    <t>127</t>
  </si>
  <si>
    <t>Michael Pittman Jr.</t>
  </si>
  <si>
    <t>128</t>
  </si>
  <si>
    <t>Jake Bates</t>
  </si>
  <si>
    <t>Justin Tucker</t>
  </si>
  <si>
    <t>130</t>
  </si>
  <si>
    <t>DeMario Douglas</t>
  </si>
  <si>
    <t>Kyle Pitts</t>
  </si>
  <si>
    <t>Jalen Tolbert</t>
  </si>
  <si>
    <t>DeAndre Hopkins</t>
  </si>
  <si>
    <t>134</t>
  </si>
  <si>
    <t>Allen Lazard</t>
  </si>
  <si>
    <t>Cole Kmet</t>
  </si>
  <si>
    <t>136</t>
  </si>
  <si>
    <t>Demarcus Robinson</t>
  </si>
  <si>
    <t>Justice Hill</t>
  </si>
  <si>
    <t>138</t>
  </si>
  <si>
    <t>Detroit Lions</t>
  </si>
  <si>
    <t>Jason Sanders</t>
  </si>
  <si>
    <t>140</t>
  </si>
  <si>
    <t>Zach Charbonnet</t>
  </si>
  <si>
    <t>Tyler Lockett</t>
  </si>
  <si>
    <t>Tyler Bass</t>
  </si>
  <si>
    <t>143</t>
  </si>
  <si>
    <t>Will Levis</t>
  </si>
  <si>
    <t>Rome Odunze</t>
  </si>
  <si>
    <t>145</t>
  </si>
  <si>
    <t>Green Bay Packers</t>
  </si>
  <si>
    <t>Younghoe Koo</t>
  </si>
  <si>
    <t>Chase McLaughlin</t>
  </si>
  <si>
    <t>148</t>
  </si>
  <si>
    <t>Daniel Carlson</t>
  </si>
  <si>
    <t>149</t>
  </si>
  <si>
    <t>Romeo Doubs</t>
  </si>
  <si>
    <t>150</t>
  </si>
  <si>
    <t>Quentin Johnston</t>
  </si>
  <si>
    <t>Buffalo Bills</t>
  </si>
  <si>
    <t>Keenan Allen</t>
  </si>
  <si>
    <t>Taysom Hill</t>
  </si>
  <si>
    <t>Puka Nacua</t>
  </si>
  <si>
    <t>Xavier Legette</t>
  </si>
  <si>
    <t>Matt Gay</t>
  </si>
  <si>
    <t>157</t>
  </si>
  <si>
    <t>Blake Grupe</t>
  </si>
  <si>
    <t>158</t>
  </si>
  <si>
    <t>David Njoku</t>
  </si>
  <si>
    <t>Seattle Seahawks</t>
  </si>
  <si>
    <t>Nick Folk</t>
  </si>
  <si>
    <t>Los Angeles Chargers</t>
  </si>
  <si>
    <t>Ray-Ray McCloud III</t>
  </si>
  <si>
    <t>163</t>
  </si>
  <si>
    <t>Chicago Bears</t>
  </si>
  <si>
    <t>164</t>
  </si>
  <si>
    <t>Tre Tucker</t>
  </si>
  <si>
    <t>165</t>
  </si>
  <si>
    <t>Jameis Winston</t>
  </si>
  <si>
    <t>Philadelphia Eagles</t>
  </si>
  <si>
    <t>Will Dissly</t>
  </si>
  <si>
    <t>168</t>
  </si>
  <si>
    <t>Pat Freiermuth</t>
  </si>
  <si>
    <t>Amari Cooper</t>
  </si>
  <si>
    <t>Darius Slayton</t>
  </si>
  <si>
    <t>Evan McPherson</t>
  </si>
  <si>
    <t>172</t>
  </si>
  <si>
    <t>Diontae Johnson</t>
  </si>
  <si>
    <t>173</t>
  </si>
  <si>
    <t>Jason Myers</t>
  </si>
  <si>
    <t>Arizona Cardinals</t>
  </si>
  <si>
    <t>Jake Elliott</t>
  </si>
  <si>
    <t>Sam LaPorta</t>
  </si>
  <si>
    <t>Michael Wilson</t>
  </si>
  <si>
    <t>Keon Coleman</t>
  </si>
  <si>
    <t>179</t>
  </si>
  <si>
    <t>Nick Westbrook-Ikhine</t>
  </si>
  <si>
    <t>Cairo Santos</t>
  </si>
  <si>
    <t>Noah Gray</t>
  </si>
  <si>
    <t>Tank Bigsby</t>
  </si>
  <si>
    <t>Mike Gesicki</t>
  </si>
  <si>
    <t>Harrison Butker</t>
  </si>
  <si>
    <t>Joey Slye</t>
  </si>
  <si>
    <t>186</t>
  </si>
  <si>
    <t>Zack Moss</t>
  </si>
  <si>
    <t>Dalton Kincaid</t>
  </si>
  <si>
    <t>Dallas Goedert</t>
  </si>
  <si>
    <t>Elijah Moore</t>
  </si>
  <si>
    <t>Noah Brown</t>
  </si>
  <si>
    <t>191</t>
  </si>
  <si>
    <t>Cedric Tillman</t>
  </si>
  <si>
    <t>Jake Moody</t>
  </si>
  <si>
    <t>193</t>
  </si>
  <si>
    <t>Rashid Shaheed</t>
  </si>
  <si>
    <t>194</t>
  </si>
  <si>
    <t>Deshaun Watson</t>
  </si>
  <si>
    <t>195</t>
  </si>
  <si>
    <t>Calvin Austin III</t>
  </si>
  <si>
    <t>Russell Wilson</t>
  </si>
  <si>
    <t>197</t>
  </si>
  <si>
    <t>Isaiah Likely</t>
  </si>
  <si>
    <t>198</t>
  </si>
  <si>
    <t>Jake Ferguson</t>
  </si>
  <si>
    <t>Los Angeles Rams</t>
  </si>
  <si>
    <t>Joshua Karty</t>
  </si>
  <si>
    <t>201</t>
  </si>
  <si>
    <t>Chris Olave</t>
  </si>
  <si>
    <t>202</t>
  </si>
  <si>
    <t>San Francisco 49ers</t>
  </si>
  <si>
    <t>Will Reichard</t>
  </si>
  <si>
    <t>204</t>
  </si>
  <si>
    <t>Travis Etienne Jr.</t>
  </si>
  <si>
    <t>Jerome Ford</t>
  </si>
  <si>
    <t>Joe Flacco</t>
  </si>
  <si>
    <t>Devaughn Vele</t>
  </si>
  <si>
    <t>Cam Little</t>
  </si>
  <si>
    <t>Tutu Atwell</t>
  </si>
  <si>
    <t>Eddy Pineiro</t>
  </si>
  <si>
    <t>Devin Singletary</t>
  </si>
  <si>
    <t>212</t>
  </si>
  <si>
    <t>Bryce Young</t>
  </si>
  <si>
    <t>Dalton Schultz</t>
  </si>
  <si>
    <t>Christian Watson</t>
  </si>
  <si>
    <t>Indianapolis Colts</t>
  </si>
  <si>
    <t>New Orleans Saints</t>
  </si>
  <si>
    <t>217</t>
  </si>
  <si>
    <t>KaVontae Turpin</t>
  </si>
  <si>
    <t>Tyler Allgeier</t>
  </si>
  <si>
    <t>219</t>
  </si>
  <si>
    <t>Andrei Iosivas</t>
  </si>
  <si>
    <t>220</t>
  </si>
  <si>
    <t>Evan Engram</t>
  </si>
  <si>
    <t>221</t>
  </si>
  <si>
    <t>Christian Kirk</t>
  </si>
  <si>
    <t>Ray Davis</t>
  </si>
  <si>
    <t>Jalen Nailor</t>
  </si>
  <si>
    <t>224</t>
  </si>
  <si>
    <t>Roschon Johnson</t>
  </si>
  <si>
    <t>225</t>
  </si>
  <si>
    <t>Jaylen Warren</t>
  </si>
  <si>
    <t>Joshua Palmer</t>
  </si>
  <si>
    <t>Dustin Hopkins</t>
  </si>
  <si>
    <t>228</t>
  </si>
  <si>
    <t>Austin Hooper</t>
  </si>
  <si>
    <t>Tyler Conklin</t>
  </si>
  <si>
    <t>230</t>
  </si>
  <si>
    <t>Ja'Tavion Sanders</t>
  </si>
  <si>
    <t>231</t>
  </si>
  <si>
    <t>Baltimore Ravens</t>
  </si>
  <si>
    <t>Cleveland Browns</t>
  </si>
  <si>
    <t>New York Giants</t>
  </si>
  <si>
    <t>Tampa Bay Buccaneers</t>
  </si>
  <si>
    <t>Jaleel McLaughlin</t>
  </si>
  <si>
    <t>236</t>
  </si>
  <si>
    <t>Andy Dalton</t>
  </si>
  <si>
    <t>Rashee Rice</t>
  </si>
  <si>
    <t>238</t>
  </si>
  <si>
    <t>Juwan Johnson</t>
  </si>
  <si>
    <t>Dallas Cowboys</t>
  </si>
  <si>
    <t>Washington Commanders</t>
  </si>
  <si>
    <t>Dontayvion Wicks</t>
  </si>
  <si>
    <t>242</t>
  </si>
  <si>
    <t>Brandon Aiyuk</t>
  </si>
  <si>
    <t>243</t>
  </si>
  <si>
    <t>New York Jets</t>
  </si>
  <si>
    <t>244</t>
  </si>
  <si>
    <t>Antonio Gibson</t>
  </si>
  <si>
    <t>245</t>
  </si>
  <si>
    <t>Ameer Abdullah</t>
  </si>
  <si>
    <t>246</t>
  </si>
  <si>
    <t>Chig Okonkwo</t>
  </si>
  <si>
    <t>247</t>
  </si>
  <si>
    <t>Lil'Jordan Humphrey</t>
  </si>
  <si>
    <t>New England Patriots</t>
  </si>
  <si>
    <t>Kansas City Chiefs</t>
  </si>
  <si>
    <t>250</t>
  </si>
  <si>
    <t>Braelon Allen</t>
  </si>
  <si>
    <t>Kayshon Boutte</t>
  </si>
  <si>
    <t>252</t>
  </si>
  <si>
    <t>Josh Oliver</t>
  </si>
  <si>
    <t>253</t>
  </si>
  <si>
    <t>Mack Hollins</t>
  </si>
  <si>
    <t>Cam Akers</t>
  </si>
  <si>
    <t>Chad Ryland</t>
  </si>
  <si>
    <t>256</t>
  </si>
  <si>
    <t>Theo Johnson</t>
  </si>
  <si>
    <t>257</t>
  </si>
  <si>
    <t>Brayden Narveson</t>
  </si>
  <si>
    <t>258</t>
  </si>
  <si>
    <t>Emanuel Wilson</t>
  </si>
  <si>
    <t>Tyler Boyd</t>
  </si>
  <si>
    <t>260</t>
  </si>
  <si>
    <t>Samaje Perine</t>
  </si>
  <si>
    <t>Noah Fant</t>
  </si>
  <si>
    <t>262</t>
  </si>
  <si>
    <t>Colby Parkinson</t>
  </si>
  <si>
    <t>263</t>
  </si>
  <si>
    <t>Sean Tucker</t>
  </si>
  <si>
    <t>264</t>
  </si>
  <si>
    <t>Brenton Strange</t>
  </si>
  <si>
    <t>265</t>
  </si>
  <si>
    <t>Foster Moreau</t>
  </si>
  <si>
    <t>266</t>
  </si>
  <si>
    <t>Kalif Raymond</t>
  </si>
  <si>
    <t>Mason Rudolph</t>
  </si>
  <si>
    <t>268</t>
  </si>
  <si>
    <t>Gabe Davis</t>
  </si>
  <si>
    <t>269</t>
  </si>
  <si>
    <t>Miami Dolphins</t>
  </si>
  <si>
    <t>270</t>
  </si>
  <si>
    <t>Sterling Shepard</t>
  </si>
  <si>
    <t>Jordan Akins</t>
  </si>
  <si>
    <t>272</t>
  </si>
  <si>
    <t>Greg Joseph</t>
  </si>
  <si>
    <t>Tennessee Titans</t>
  </si>
  <si>
    <t>274</t>
  </si>
  <si>
    <t>Troy Franklin</t>
  </si>
  <si>
    <t>275</t>
  </si>
  <si>
    <t>Miles Sanders</t>
  </si>
  <si>
    <t>276</t>
  </si>
  <si>
    <t>Raheem Mostert</t>
  </si>
  <si>
    <t>277</t>
  </si>
  <si>
    <t>Jalen Coker</t>
  </si>
  <si>
    <t>Marquez Valdes-Scantling</t>
  </si>
  <si>
    <t>279</t>
  </si>
  <si>
    <t>Jeremy McNichols</t>
  </si>
  <si>
    <t>280</t>
  </si>
  <si>
    <t>Adonai Mitchell</t>
  </si>
  <si>
    <t>Tyjae Spears</t>
  </si>
  <si>
    <t>Tyler Johnson</t>
  </si>
  <si>
    <t>283</t>
  </si>
  <si>
    <t>Ty Johnson</t>
  </si>
  <si>
    <t>Olamide Zaccheaus</t>
  </si>
  <si>
    <t>Malik Willis</t>
  </si>
  <si>
    <t>Emari Demercado</t>
  </si>
  <si>
    <t>Greg Dortch</t>
  </si>
  <si>
    <t>288</t>
  </si>
  <si>
    <t>Jacoby Brissett</t>
  </si>
  <si>
    <t>Curtis Samuel</t>
  </si>
  <si>
    <t>Cooper Rush</t>
  </si>
  <si>
    <t>Nelson Agholor</t>
  </si>
  <si>
    <t>Dare Ogunbowale</t>
  </si>
  <si>
    <t>293</t>
  </si>
  <si>
    <t>David Moore</t>
  </si>
  <si>
    <t>Jacksonville Jaguars</t>
  </si>
  <si>
    <t>295</t>
  </si>
  <si>
    <t>Tim Patrick</t>
  </si>
  <si>
    <t>296</t>
  </si>
  <si>
    <t>Trey Sermon</t>
  </si>
  <si>
    <t>297</t>
  </si>
  <si>
    <t>Ezekiel Elliott</t>
  </si>
  <si>
    <t>Nick Chubb</t>
  </si>
  <si>
    <t>DJ Turner</t>
  </si>
  <si>
    <t>T.J. Hockenson</t>
  </si>
  <si>
    <t>Marvin Mims Jr.</t>
  </si>
  <si>
    <t>302</t>
  </si>
  <si>
    <t>AJ Barner</t>
  </si>
  <si>
    <t>Darnell Washington</t>
  </si>
  <si>
    <t>304</t>
  </si>
  <si>
    <t>Greg Zuerlein</t>
  </si>
  <si>
    <t>305</t>
  </si>
  <si>
    <t>Dyami Brown</t>
  </si>
  <si>
    <t>Tyler Goodson</t>
  </si>
  <si>
    <t>307</t>
  </si>
  <si>
    <t>Cincinnati Bengals</t>
  </si>
  <si>
    <t>308</t>
  </si>
  <si>
    <t>Trey Benson</t>
  </si>
  <si>
    <t>309</t>
  </si>
  <si>
    <t>Justin Watson</t>
  </si>
  <si>
    <t>Kenneth Gainwell</t>
  </si>
  <si>
    <t>Van Jefferson</t>
  </si>
  <si>
    <t>313</t>
  </si>
  <si>
    <t>Elijah Higgins</t>
  </si>
  <si>
    <t>314</t>
  </si>
  <si>
    <t>Christian McCaffrey</t>
  </si>
  <si>
    <t>315</t>
  </si>
  <si>
    <t>Atlanta Falcons</t>
  </si>
  <si>
    <t>Kendrick Bourne</t>
  </si>
  <si>
    <t>317</t>
  </si>
  <si>
    <t>Mike Williams</t>
  </si>
  <si>
    <t>318</t>
  </si>
  <si>
    <t>Grant Calcaterra</t>
  </si>
  <si>
    <t>Dawson Knox</t>
  </si>
  <si>
    <t>320</t>
  </si>
  <si>
    <t>Jordan Whittington</t>
  </si>
  <si>
    <t>Brandon McManus</t>
  </si>
  <si>
    <t>322</t>
  </si>
  <si>
    <t>Josh Reynolds</t>
  </si>
  <si>
    <t>323</t>
  </si>
  <si>
    <t>Erick All Jr.</t>
  </si>
  <si>
    <t>324</t>
  </si>
  <si>
    <t>Anders Carlson</t>
  </si>
  <si>
    <t>325</t>
  </si>
  <si>
    <t>Ricky Pearsall</t>
  </si>
  <si>
    <t>326</t>
  </si>
  <si>
    <t>Kyle Juszczyk</t>
  </si>
  <si>
    <t>327</t>
  </si>
  <si>
    <t>John Metchie III</t>
  </si>
  <si>
    <t>328</t>
  </si>
  <si>
    <t>Adam Thielen</t>
  </si>
  <si>
    <t>329</t>
  </si>
  <si>
    <t>Johnny Mundt</t>
  </si>
  <si>
    <t>330</t>
  </si>
  <si>
    <t>Mecole Hardman Jr.</t>
  </si>
  <si>
    <t>332</t>
  </si>
  <si>
    <t>Matt Prater</t>
  </si>
  <si>
    <t>333</t>
  </si>
  <si>
    <t>Isaac Guerendo</t>
  </si>
  <si>
    <t>Brock Wright</t>
  </si>
  <si>
    <t>335</t>
  </si>
  <si>
    <t>Ja'Lynn Polk</t>
  </si>
  <si>
    <t>337</t>
  </si>
  <si>
    <t>Isiah Pacheco</t>
  </si>
  <si>
    <t>338</t>
  </si>
  <si>
    <t>Jalen McMillan</t>
  </si>
  <si>
    <t>Cade Stover</t>
  </si>
  <si>
    <t>340</t>
  </si>
  <si>
    <t>Nick Vannett</t>
  </si>
  <si>
    <t>342</t>
  </si>
  <si>
    <t>Trey Palmer</t>
  </si>
  <si>
    <t>344</t>
  </si>
  <si>
    <t>Josh Whyle</t>
  </si>
  <si>
    <t>345</t>
  </si>
  <si>
    <t>Zamir White</t>
  </si>
  <si>
    <t>Las Vegas Raiders</t>
  </si>
  <si>
    <t>347</t>
  </si>
  <si>
    <t>JaMycal Hasty</t>
  </si>
  <si>
    <t>348</t>
  </si>
  <si>
    <t>Tyler Huntley</t>
  </si>
  <si>
    <t>349</t>
  </si>
  <si>
    <t>Charlie Kolar</t>
  </si>
  <si>
    <t>350</t>
  </si>
  <si>
    <t>Luke McCaffrey</t>
  </si>
  <si>
    <t>351</t>
  </si>
  <si>
    <t>Parker Washington</t>
  </si>
  <si>
    <t>Gus Edwards</t>
  </si>
  <si>
    <t>D'Ernest Johnson</t>
  </si>
  <si>
    <t>Ty Chandler</t>
  </si>
  <si>
    <t>356</t>
  </si>
  <si>
    <t>Spencer Rattler</t>
  </si>
  <si>
    <t>360</t>
  </si>
  <si>
    <t>Spencer Shrader</t>
  </si>
  <si>
    <t>D'Onta Foreman</t>
  </si>
  <si>
    <t>362</t>
  </si>
  <si>
    <t>Tanner Hudson</t>
  </si>
  <si>
    <t>363</t>
  </si>
  <si>
    <t>Jamaal Williams</t>
  </si>
  <si>
    <t>364</t>
  </si>
  <si>
    <t>Jonathan Mingo</t>
  </si>
  <si>
    <t>365</t>
  </si>
  <si>
    <t>Brandin Cooks</t>
  </si>
  <si>
    <t>Aidan O'Connell</t>
  </si>
  <si>
    <t>Carolina Panthers</t>
  </si>
  <si>
    <t>368</t>
  </si>
  <si>
    <t>Mason Tipton</t>
  </si>
  <si>
    <t>369</t>
  </si>
  <si>
    <t>Jalen Brooks</t>
  </si>
  <si>
    <t>370</t>
  </si>
  <si>
    <t>Jaylen Wright</t>
  </si>
  <si>
    <t>371</t>
  </si>
  <si>
    <t>Hunter Luepke</t>
  </si>
  <si>
    <t>372</t>
  </si>
  <si>
    <t>Jahan Dotson</t>
  </si>
  <si>
    <t>Malik Washington</t>
  </si>
  <si>
    <t>Robert Woods</t>
  </si>
  <si>
    <t>375</t>
  </si>
  <si>
    <t>Pierre Strong Jr.</t>
  </si>
  <si>
    <t>Nate Adkins</t>
  </si>
  <si>
    <t>Ryan Miller</t>
  </si>
  <si>
    <t>378</t>
  </si>
  <si>
    <t>Trent Sherfield Sr.</t>
  </si>
  <si>
    <t>379</t>
  </si>
  <si>
    <t>Jeremy Ruckert</t>
  </si>
  <si>
    <t>380</t>
  </si>
  <si>
    <t>Audric Estime</t>
  </si>
  <si>
    <t>Cordarrelle Patterson</t>
  </si>
  <si>
    <t>382</t>
  </si>
  <si>
    <t>Marcus Mariota</t>
  </si>
  <si>
    <t>384</t>
  </si>
  <si>
    <t>Drew Ogletree</t>
  </si>
  <si>
    <t>Lucas Krull</t>
  </si>
  <si>
    <t>386</t>
  </si>
  <si>
    <t>Carson Steele</t>
  </si>
  <si>
    <t>Ashton Dulin</t>
  </si>
  <si>
    <t>388</t>
  </si>
  <si>
    <t>Chris Brooks</t>
  </si>
  <si>
    <t>Jake Bobo</t>
  </si>
  <si>
    <t>390</t>
  </si>
  <si>
    <t>K.J. Osborn</t>
  </si>
  <si>
    <t>391</t>
  </si>
  <si>
    <t>Kimani Vidal</t>
  </si>
  <si>
    <t>Alec Ingold</t>
  </si>
  <si>
    <t>Julian Hill</t>
  </si>
  <si>
    <t>Rakim Jarrett</t>
  </si>
  <si>
    <t>Blake Corum</t>
  </si>
  <si>
    <t>396</t>
  </si>
  <si>
    <t>Harrison Bryant</t>
  </si>
  <si>
    <t>397</t>
  </si>
  <si>
    <t>Dameon Pierce</t>
  </si>
  <si>
    <t>400</t>
  </si>
  <si>
    <t>Kylen Granson</t>
  </si>
  <si>
    <t>Bo Melton</t>
  </si>
  <si>
    <t>403</t>
  </si>
  <si>
    <t>Zane Gonzalez</t>
  </si>
  <si>
    <t>404</t>
  </si>
  <si>
    <t>Tommy Tremble</t>
  </si>
  <si>
    <t>405</t>
  </si>
  <si>
    <t>Parris Campbell</t>
  </si>
  <si>
    <t>Graham Gano</t>
  </si>
  <si>
    <t>Luke Farrell</t>
  </si>
  <si>
    <t>DeAndre Carter</t>
  </si>
  <si>
    <t>413</t>
  </si>
  <si>
    <t>Eric Gray</t>
  </si>
  <si>
    <t>415</t>
  </si>
  <si>
    <t>Derius Davis</t>
  </si>
  <si>
    <t>Hayden Hurst</t>
  </si>
  <si>
    <t>Jalen Reagor</t>
  </si>
  <si>
    <t>418</t>
  </si>
  <si>
    <t>Matthew Wright</t>
  </si>
  <si>
    <t>Laviska Shenault Jr.</t>
  </si>
  <si>
    <t>421</t>
  </si>
  <si>
    <t>Jake Haener</t>
  </si>
  <si>
    <t>Jordan Mims</t>
  </si>
  <si>
    <t>424</t>
  </si>
  <si>
    <t>Michael Burton</t>
  </si>
  <si>
    <t>Kenny Yeboah</t>
  </si>
  <si>
    <t>Mac Jones</t>
  </si>
  <si>
    <t>Odell Beckham Jr.</t>
  </si>
  <si>
    <t>Tommy DeVito</t>
  </si>
  <si>
    <t>Michael Mayer</t>
  </si>
  <si>
    <t>431</t>
  </si>
  <si>
    <t>Julius Chestnut</t>
  </si>
  <si>
    <t>Britain Covey</t>
  </si>
  <si>
    <t>Gerald Everett</t>
  </si>
  <si>
    <t>438</t>
  </si>
  <si>
    <t>Kristian Wilkerson</t>
  </si>
  <si>
    <t>440</t>
  </si>
  <si>
    <t>Tyler Badie</t>
  </si>
  <si>
    <t>Durham Smythe</t>
  </si>
  <si>
    <t>Hassan Haskins</t>
  </si>
  <si>
    <t>Bryce Oliver</t>
  </si>
  <si>
    <t>Kevin Austin Jr.</t>
  </si>
  <si>
    <t>Deuce Vaughn</t>
  </si>
  <si>
    <t>Skylar Thompson</t>
  </si>
  <si>
    <t>453</t>
  </si>
  <si>
    <t>Greg Dulcich</t>
  </si>
  <si>
    <t>454</t>
  </si>
  <si>
    <t>Treylon Burks</t>
  </si>
  <si>
    <t>Kendre Miller</t>
  </si>
  <si>
    <t>Jeff Wilson Jr.</t>
  </si>
  <si>
    <t>Luke Musgrave</t>
  </si>
  <si>
    <t>Tim Boyle</t>
  </si>
  <si>
    <t>Ryan Flournoy</t>
  </si>
  <si>
    <t>Cody White</t>
  </si>
  <si>
    <t>J.J. Taylor</t>
  </si>
  <si>
    <t>Tyrod Taylor</t>
  </si>
  <si>
    <t>Ronnie Rivers</t>
  </si>
  <si>
    <t>Desmond Ridder</t>
  </si>
  <si>
    <t>David Bell</t>
  </si>
  <si>
    <t>473</t>
  </si>
  <si>
    <t>Dorian Thompson-Robinson</t>
  </si>
  <si>
    <t>Chris Rodriguez Jr.</t>
  </si>
  <si>
    <t>Peyton Hendershot</t>
  </si>
  <si>
    <t>Dee Eskridge</t>
  </si>
  <si>
    <t>485</t>
  </si>
  <si>
    <t>Patrick Taylor Jr.</t>
  </si>
  <si>
    <t>Malachi Corley</t>
  </si>
  <si>
    <t>Jude McAtamney</t>
  </si>
  <si>
    <t>Dalvin Cook</t>
  </si>
  <si>
    <t>Austin Trammell</t>
  </si>
  <si>
    <t>Ainias Smith</t>
  </si>
  <si>
    <t>Dante Pettis</t>
  </si>
  <si>
    <t>Sincere McCormick</t>
  </si>
  <si>
    <t>Tucker Fisk</t>
  </si>
  <si>
    <t>Isaiah Hodgins</t>
  </si>
  <si>
    <t>Jase McClellan</t>
  </si>
  <si>
    <t>Davis Mills</t>
  </si>
  <si>
    <t>Riley Patterson</t>
  </si>
  <si>
    <t>MarShawn Lloyd</t>
  </si>
  <si>
    <t>Brevin Jordan</t>
  </si>
  <si>
    <t>Hendon Hooker</t>
  </si>
  <si>
    <t>Isaiah Williams</t>
  </si>
  <si>
    <t>Casey Washington</t>
  </si>
  <si>
    <t>Grant DuBose</t>
  </si>
  <si>
    <t>Jonathan Ward</t>
  </si>
  <si>
    <t>Cade York</t>
  </si>
  <si>
    <t>Devin Duvernay</t>
  </si>
  <si>
    <t>Kendric Pryor</t>
  </si>
  <si>
    <t>527</t>
  </si>
  <si>
    <t>Aaron Shampklin</t>
  </si>
  <si>
    <t>Ramel Keyton</t>
  </si>
  <si>
    <t>Drew Lock</t>
  </si>
  <si>
    <t>John Ross</t>
  </si>
  <si>
    <t>Michael Penix Jr.</t>
  </si>
  <si>
    <t>Nick Mullens</t>
  </si>
  <si>
    <t>Zach Davidson</t>
  </si>
  <si>
    <t>Jamison Crowder</t>
  </si>
  <si>
    <t>Robbie Chosen</t>
  </si>
  <si>
    <t>Terrell Jennings</t>
  </si>
  <si>
    <t>Trey Lance</t>
  </si>
  <si>
    <t>Tyreik McAllister</t>
  </si>
  <si>
    <t>Cam Grandy</t>
  </si>
  <si>
    <t>Taylor Heinicke</t>
  </si>
  <si>
    <t>Velus Jones Jr.</t>
  </si>
  <si>
    <t>Brycen Tremayne</t>
  </si>
  <si>
    <t>558</t>
  </si>
  <si>
    <t>Kyle Allen</t>
  </si>
  <si>
    <t>Jonathon Brooks</t>
  </si>
  <si>
    <t>Mike Boone</t>
  </si>
  <si>
    <t>Kenny Pickett</t>
  </si>
  <si>
    <t>Joshua Kelley</t>
  </si>
  <si>
    <t>Dan Chisena</t>
  </si>
  <si>
    <t>Kazmeir Allen</t>
  </si>
  <si>
    <t>Jack Westover</t>
  </si>
  <si>
    <t>Week 12</t>
  </si>
  <si>
    <t>24.2</t>
  </si>
  <si>
    <t>20.4</t>
  </si>
  <si>
    <t>18.4</t>
  </si>
  <si>
    <t>20.3</t>
  </si>
  <si>
    <t>23.3</t>
  </si>
  <si>
    <t>28.7</t>
  </si>
  <si>
    <t>26.4</t>
  </si>
  <si>
    <t>23.7</t>
  </si>
  <si>
    <t>27.8</t>
  </si>
  <si>
    <t>25.7</t>
  </si>
  <si>
    <t>2024</t>
  </si>
  <si>
    <t>2023</t>
  </si>
  <si>
    <t>27.0</t>
  </si>
  <si>
    <t>22.0</t>
  </si>
  <si>
    <t>25.0</t>
  </si>
  <si>
    <t>Week 13</t>
  </si>
  <si>
    <t>Aaron Jones Sr.</t>
  </si>
  <si>
    <t>49</t>
  </si>
  <si>
    <t>67</t>
  </si>
  <si>
    <t>102</t>
  </si>
  <si>
    <t>106</t>
  </si>
  <si>
    <t>129</t>
  </si>
  <si>
    <t>139</t>
  </si>
  <si>
    <t>151</t>
  </si>
  <si>
    <t>171</t>
  </si>
  <si>
    <t>174</t>
  </si>
  <si>
    <t>188</t>
  </si>
  <si>
    <t>189</t>
  </si>
  <si>
    <t>200</t>
  </si>
  <si>
    <t>203</t>
  </si>
  <si>
    <t>233</t>
  </si>
  <si>
    <t>249</t>
  </si>
  <si>
    <t>254</t>
  </si>
  <si>
    <t>291</t>
  </si>
  <si>
    <t>310</t>
  </si>
  <si>
    <t>311</t>
  </si>
  <si>
    <t>312</t>
  </si>
  <si>
    <t>316</t>
  </si>
  <si>
    <t>341</t>
  </si>
  <si>
    <t>354</t>
  </si>
  <si>
    <t>357</t>
  </si>
  <si>
    <t>358</t>
  </si>
  <si>
    <t>359</t>
  </si>
  <si>
    <t>381</t>
  </si>
  <si>
    <t>385</t>
  </si>
  <si>
    <t>387</t>
  </si>
  <si>
    <t>395</t>
  </si>
  <si>
    <t>399</t>
  </si>
  <si>
    <t>409</t>
  </si>
  <si>
    <t>414</t>
  </si>
  <si>
    <t>419</t>
  </si>
  <si>
    <t>423</t>
  </si>
  <si>
    <t>428</t>
  </si>
  <si>
    <t>434</t>
  </si>
  <si>
    <t>437</t>
  </si>
  <si>
    <t>439</t>
  </si>
  <si>
    <t>441</t>
  </si>
  <si>
    <t>445</t>
  </si>
  <si>
    <t>462</t>
  </si>
  <si>
    <t>Michael Woods II</t>
  </si>
  <si>
    <t>469</t>
  </si>
  <si>
    <t>Kene Nwangwu</t>
  </si>
  <si>
    <t>484</t>
  </si>
  <si>
    <t>490</t>
  </si>
  <si>
    <t>521</t>
  </si>
  <si>
    <t>530</t>
  </si>
  <si>
    <t>567</t>
  </si>
  <si>
    <t>Laquon Treadwell</t>
  </si>
  <si>
    <t>Jared Wayne</t>
  </si>
  <si>
    <t>Maurice Alexander</t>
  </si>
  <si>
    <t>Rasheen Ali</t>
  </si>
  <si>
    <t>Stephen Sullivan</t>
  </si>
  <si>
    <t>Irv Smith Jr.</t>
  </si>
  <si>
    <t>17.4</t>
  </si>
  <si>
    <t>20.7</t>
  </si>
  <si>
    <t>18.1</t>
  </si>
  <si>
    <t>19.1</t>
  </si>
  <si>
    <t>21.5</t>
  </si>
  <si>
    <t>23.0</t>
  </si>
  <si>
    <t>24.5</t>
  </si>
  <si>
    <t>27.6</t>
  </si>
  <si>
    <t>23.4</t>
  </si>
  <si>
    <t>30.5</t>
  </si>
  <si>
    <t>29.5</t>
  </si>
  <si>
    <t>26.0</t>
  </si>
  <si>
    <t>24.1</t>
  </si>
  <si>
    <t>21.4</t>
  </si>
  <si>
    <t>43</t>
  </si>
  <si>
    <t>66</t>
  </si>
  <si>
    <t>95</t>
  </si>
  <si>
    <t>103</t>
  </si>
  <si>
    <t>123</t>
  </si>
  <si>
    <t>132</t>
  </si>
  <si>
    <t>133</t>
  </si>
  <si>
    <t>146</t>
  </si>
  <si>
    <t>161</t>
  </si>
  <si>
    <t>170</t>
  </si>
  <si>
    <t>208</t>
  </si>
  <si>
    <t>209</t>
  </si>
  <si>
    <t>216</t>
  </si>
  <si>
    <t>222</t>
  </si>
  <si>
    <t>240</t>
  </si>
  <si>
    <t>241</t>
  </si>
  <si>
    <t>248</t>
  </si>
  <si>
    <t>273</t>
  </si>
  <si>
    <t>287</t>
  </si>
  <si>
    <t>290</t>
  </si>
  <si>
    <t>292</t>
  </si>
  <si>
    <t>Luke Schoonmaker</t>
  </si>
  <si>
    <t>298</t>
  </si>
  <si>
    <t>331</t>
  </si>
  <si>
    <t>334</t>
  </si>
  <si>
    <t>JuJu Smith-Schuster</t>
  </si>
  <si>
    <t>336</t>
  </si>
  <si>
    <t>339</t>
  </si>
  <si>
    <t>343</t>
  </si>
  <si>
    <t>Tylan Wallace</t>
  </si>
  <si>
    <t>Cedrick Wilson Jr.</t>
  </si>
  <si>
    <t>Isaiah Davis</t>
  </si>
  <si>
    <t>Adam Trautman</t>
  </si>
  <si>
    <t>Mo Alie-Cox</t>
  </si>
  <si>
    <t>366</t>
  </si>
  <si>
    <t>367</t>
  </si>
  <si>
    <t>KhaDarel Hodge</t>
  </si>
  <si>
    <t>Bub Means</t>
  </si>
  <si>
    <t>373</t>
  </si>
  <si>
    <t>Drew Sample</t>
  </si>
  <si>
    <t>376</t>
  </si>
  <si>
    <t>377</t>
  </si>
  <si>
    <t>389</t>
  </si>
  <si>
    <t>392</t>
  </si>
  <si>
    <t>406</t>
  </si>
  <si>
    <t>407</t>
  </si>
  <si>
    <t>411</t>
  </si>
  <si>
    <t>Simi Fehoko</t>
  </si>
  <si>
    <t>Brevyn Spann-Ford</t>
  </si>
  <si>
    <t>Malik Heath</t>
  </si>
  <si>
    <t>417</t>
  </si>
  <si>
    <t>Xavier Gipson</t>
  </si>
  <si>
    <t>Stone Smartt</t>
  </si>
  <si>
    <t>Daniel Bellinger</t>
  </si>
  <si>
    <t>420</t>
  </si>
  <si>
    <t>Patrick Ricard</t>
  </si>
  <si>
    <t>Jermaine Burton</t>
  </si>
  <si>
    <t>426</t>
  </si>
  <si>
    <t>Blake Whiteheart</t>
  </si>
  <si>
    <t>429</t>
  </si>
  <si>
    <t>Xavier Hutchinson</t>
  </si>
  <si>
    <t>Eric Saubert</t>
  </si>
  <si>
    <t>Khalil Herbert</t>
  </si>
  <si>
    <t>Connor Heyward</t>
  </si>
  <si>
    <t>436</t>
  </si>
  <si>
    <t>Jalin Hyatt</t>
  </si>
  <si>
    <t>Ben Sinnott</t>
  </si>
  <si>
    <t>Brandon Powell</t>
  </si>
  <si>
    <t>Scotty Miller</t>
  </si>
  <si>
    <t>442</t>
  </si>
  <si>
    <t>446</t>
  </si>
  <si>
    <t>448</t>
  </si>
  <si>
    <t>John Bates</t>
  </si>
  <si>
    <t>Pharaoh Brown</t>
  </si>
  <si>
    <t>451</t>
  </si>
  <si>
    <t>452</t>
  </si>
  <si>
    <t>Davis Allen</t>
  </si>
  <si>
    <t>455</t>
  </si>
  <si>
    <t>Quintin Morris</t>
  </si>
  <si>
    <t>Johnny Wilson</t>
  </si>
  <si>
    <t>459</t>
  </si>
  <si>
    <t>461</t>
  </si>
  <si>
    <t>Hunter Long</t>
  </si>
  <si>
    <t>MyCole Pruitt</t>
  </si>
  <si>
    <t>463</t>
  </si>
  <si>
    <t>Tyquan Thornton</t>
  </si>
  <si>
    <t>Brandon Allen</t>
  </si>
  <si>
    <t>465</t>
  </si>
  <si>
    <t>Ben Sims</t>
  </si>
  <si>
    <t>466</t>
  </si>
  <si>
    <t>C.J. Ham</t>
  </si>
  <si>
    <t>Kenny McIntosh</t>
  </si>
  <si>
    <t>Charlie Woerner</t>
  </si>
  <si>
    <t>DeeJay Dallas</t>
  </si>
  <si>
    <t>Chris Manhertz</t>
  </si>
  <si>
    <t>Tip Reiman</t>
  </si>
  <si>
    <t>Will Mallory</t>
  </si>
  <si>
    <t>Alex Bachman</t>
  </si>
  <si>
    <t>Deven Thompkins</t>
  </si>
  <si>
    <t>491</t>
  </si>
  <si>
    <t>Travis Homer</t>
  </si>
  <si>
    <t>Xavier Smith</t>
  </si>
  <si>
    <t>496</t>
  </si>
  <si>
    <t>Charlie Jones</t>
  </si>
  <si>
    <t>497</t>
  </si>
  <si>
    <t>Payne Durham</t>
  </si>
  <si>
    <t>Jamari Thrash</t>
  </si>
  <si>
    <t>James Proche II</t>
  </si>
  <si>
    <t>Craig Reynolds</t>
  </si>
  <si>
    <t>Will Shipley</t>
  </si>
  <si>
    <t>Tim Jones</t>
  </si>
  <si>
    <t>Jacob Cowing</t>
  </si>
  <si>
    <t>506</t>
  </si>
  <si>
    <t>Ben Skowronek</t>
  </si>
  <si>
    <t>Tanner Conner</t>
  </si>
  <si>
    <t>Trenton Irwin</t>
  </si>
  <si>
    <t>509</t>
  </si>
  <si>
    <t>Ronnie Bell</t>
  </si>
  <si>
    <t>Sione Vaki</t>
  </si>
  <si>
    <t>511</t>
  </si>
  <si>
    <t>Ian Thomas</t>
  </si>
  <si>
    <t>Zay Jones</t>
  </si>
  <si>
    <t>Shane Zylstra</t>
  </si>
  <si>
    <t>520</t>
  </si>
  <si>
    <t>Josiah Deguara</t>
  </si>
  <si>
    <t>Jack Stoll</t>
  </si>
  <si>
    <t>Eric Tomlinson</t>
  </si>
  <si>
    <t>Allen Robinson II</t>
  </si>
  <si>
    <t>529</t>
  </si>
  <si>
    <t>534</t>
  </si>
  <si>
    <t>Dallin Holker</t>
  </si>
  <si>
    <t>Myles Gaskin</t>
  </si>
  <si>
    <t>DJ Chark Jr.</t>
  </si>
  <si>
    <t>Brandon Johnson</t>
  </si>
  <si>
    <t>539</t>
  </si>
  <si>
    <t>Geoff Swaim</t>
  </si>
  <si>
    <t>Jared Wiley</t>
  </si>
  <si>
    <t>John Samuel Shenker</t>
  </si>
  <si>
    <t>544</t>
  </si>
  <si>
    <t>Collin Johnson</t>
  </si>
  <si>
    <t>Jaelon Darden</t>
  </si>
  <si>
    <t>Terrace Marshall Jr.</t>
  </si>
  <si>
    <t>Jody Fortson Jr.</t>
  </si>
  <si>
    <t>Ross Dwelley</t>
  </si>
  <si>
    <t>Chris Conley</t>
  </si>
  <si>
    <t>John FitzPatrick</t>
  </si>
  <si>
    <t>Marcedes Lewis</t>
  </si>
  <si>
    <t>Jaheim Bell</t>
  </si>
  <si>
    <t>George Holani</t>
  </si>
  <si>
    <t>Ke'Shawn Vaughn</t>
  </si>
  <si>
    <t>Darrynton Evans</t>
  </si>
  <si>
    <t>Josh Johnson</t>
  </si>
  <si>
    <t>British Brooks</t>
  </si>
  <si>
    <t>573</t>
  </si>
  <si>
    <t>Elijah Cooks</t>
  </si>
  <si>
    <t>Carson Wentz</t>
  </si>
  <si>
    <t>Trevor Siemian</t>
  </si>
  <si>
    <t>Devin Culp</t>
  </si>
  <si>
    <t>Troy Hairston II</t>
  </si>
  <si>
    <t>Devontez Walker</t>
  </si>
  <si>
    <t>Skyy Moore</t>
  </si>
  <si>
    <t>Joshua Cephus</t>
  </si>
  <si>
    <t>Nikko Remigio</t>
  </si>
  <si>
    <t>Jalen Virgil</t>
  </si>
  <si>
    <t>C.J. Uzomah</t>
  </si>
  <si>
    <t>Justyn Ross</t>
  </si>
  <si>
    <t>Kendall Milton</t>
  </si>
  <si>
    <t>Keaton Mitchell</t>
  </si>
  <si>
    <t>River Cracraft</t>
  </si>
  <si>
    <t>C.J. Beathard</t>
  </si>
  <si>
    <t>Braxton Berrios</t>
  </si>
  <si>
    <t>Kyle Trask</t>
  </si>
  <si>
    <t>Mitchell Wilcox</t>
  </si>
  <si>
    <t>Chris Moore</t>
  </si>
  <si>
    <t>Jalen Cropper</t>
  </si>
  <si>
    <t>Princeton Fant</t>
  </si>
  <si>
    <t>Mason Kinsey</t>
  </si>
  <si>
    <t>David Martin-Robinson</t>
  </si>
  <si>
    <t>Tyler Mabry</t>
  </si>
  <si>
    <t>Justin Hardee Sr.</t>
  </si>
  <si>
    <t>Marquez Callaway</t>
  </si>
  <si>
    <t>Jaylen Johnson</t>
  </si>
  <si>
    <t>Seth Williams</t>
  </si>
  <si>
    <t>James Mitchell</t>
  </si>
  <si>
    <t>Montrell Washington</t>
  </si>
  <si>
    <t>Nyheim Hines</t>
  </si>
  <si>
    <t>Gary Brightwell</t>
  </si>
  <si>
    <t>Michael Carter</t>
  </si>
  <si>
    <t>Keilan Robinson</t>
  </si>
  <si>
    <t>Sam Hartman</t>
  </si>
  <si>
    <t>Tyler Scott</t>
  </si>
  <si>
    <t>Colson Yankoff</t>
  </si>
  <si>
    <t>Javon Baker</t>
  </si>
  <si>
    <t>Trishton Jackson</t>
  </si>
  <si>
    <t>Jalen Guyton</t>
  </si>
  <si>
    <t>Jordan Matthews</t>
  </si>
  <si>
    <t>Zach Pascal</t>
  </si>
  <si>
    <t>Feleipe Franks</t>
  </si>
  <si>
    <t>Brenden Bates</t>
  </si>
  <si>
    <t>Bryce Ford-Wheaton</t>
  </si>
  <si>
    <t>Irvin Charles</t>
  </si>
  <si>
    <t>Ihmir Smith-Marsette</t>
  </si>
  <si>
    <t>Brayden Willis</t>
  </si>
  <si>
    <t>Erik Ezukanma</t>
  </si>
  <si>
    <t>Trayveon Williams</t>
  </si>
  <si>
    <t>John Kelly Jr.</t>
  </si>
  <si>
    <t>Brenden Rice</t>
  </si>
  <si>
    <t>Baylor Cupp</t>
  </si>
  <si>
    <t>Adam Prentice</t>
  </si>
  <si>
    <t>Tom Kennedy</t>
  </si>
  <si>
    <t>Quinton Bell</t>
  </si>
  <si>
    <t>Jake Luton</t>
  </si>
  <si>
    <t>Brady Russell</t>
  </si>
  <si>
    <t>Khari Blasingame</t>
  </si>
  <si>
    <t>Anthony Firkser</t>
  </si>
  <si>
    <t>Joshua Dobbs</t>
  </si>
  <si>
    <t>Anthony Gould</t>
  </si>
  <si>
    <t>Raheem Blackshear</t>
  </si>
  <si>
    <t>Kameron Johnson</t>
  </si>
  <si>
    <t>Ko Kieft</t>
  </si>
  <si>
    <t>Deonte Harty</t>
  </si>
  <si>
    <t>Jake Tonges</t>
  </si>
  <si>
    <t>Jakob Johnson</t>
  </si>
  <si>
    <t>Robert Tonyan</t>
  </si>
  <si>
    <t>James Winchester</t>
  </si>
  <si>
    <t>Keaontay Ingram</t>
  </si>
  <si>
    <t>Jabari Small</t>
  </si>
  <si>
    <t>Teagan Quitoriano</t>
  </si>
  <si>
    <t>Equanimeous St. Brown</t>
  </si>
  <si>
    <t>D.J. Williams</t>
  </si>
  <si>
    <t>Roman Wilson</t>
  </si>
  <si>
    <t>Jaren Hall</t>
  </si>
  <si>
    <t>Leroy Watson IV</t>
  </si>
  <si>
    <t>Jack Browning</t>
  </si>
  <si>
    <t>Nick Muse</t>
  </si>
  <si>
    <t>Austin Reed</t>
  </si>
  <si>
    <t>La'Mical Perine</t>
  </si>
  <si>
    <t>Xavier Weaver</t>
  </si>
  <si>
    <t>Justin Shorter</t>
  </si>
  <si>
    <t>Evan Hull</t>
  </si>
  <si>
    <t>Dareke Young</t>
  </si>
  <si>
    <t>Reggie Gilliam</t>
  </si>
  <si>
    <t>Andrew Beck</t>
  </si>
  <si>
    <t>Sam Howell</t>
  </si>
  <si>
    <t>E.J. Jenkins</t>
  </si>
  <si>
    <t>Avery Williams</t>
  </si>
  <si>
    <t>Chris Collier</t>
  </si>
  <si>
    <t>Jordan Travis</t>
  </si>
  <si>
    <t>Dante Miller</t>
  </si>
  <si>
    <t>Blake Watson</t>
  </si>
  <si>
    <t>Trent Taylor</t>
  </si>
  <si>
    <t>Cody Thompson</t>
  </si>
  <si>
    <t>Tyrell Shavers</t>
  </si>
  <si>
    <t>KJ Hamler</t>
  </si>
  <si>
    <t>Jeff Driskel</t>
  </si>
  <si>
    <t>Travis Vokolek</t>
  </si>
  <si>
    <t>Parker Hesse</t>
  </si>
  <si>
    <t>Rodney Williams</t>
  </si>
  <si>
    <t>Jermaine Jackson</t>
  </si>
  <si>
    <t>Jake Browning</t>
  </si>
  <si>
    <t>Jarrett Stidham</t>
  </si>
  <si>
    <t>Tyson Bagent</t>
  </si>
  <si>
    <t>Mitchell Trubisky</t>
  </si>
  <si>
    <t>Steven Sims Jr.</t>
  </si>
  <si>
    <t>Dylan Laube</t>
  </si>
  <si>
    <t>Kadarius Toney</t>
  </si>
  <si>
    <t>Clayton Tune</t>
  </si>
  <si>
    <t>Jha'Quan Jackson</t>
  </si>
  <si>
    <t>697</t>
  </si>
  <si>
    <t>Dee Williams</t>
  </si>
  <si>
    <t>Week 14</t>
  </si>
  <si>
    <t>14.0</t>
  </si>
  <si>
    <t>15.5</t>
  </si>
  <si>
    <t>18.6</t>
  </si>
  <si>
    <t>20.1</t>
  </si>
  <si>
    <t>24.3</t>
  </si>
  <si>
    <t>22.9</t>
  </si>
  <si>
    <t>33.4</t>
  </si>
  <si>
    <t>30.3</t>
  </si>
  <si>
    <t>26.9</t>
  </si>
  <si>
    <t>19.3</t>
  </si>
  <si>
    <t>16.6</t>
  </si>
  <si>
    <t>17.8</t>
  </si>
  <si>
    <t>16.1</t>
  </si>
  <si>
    <t>17.6</t>
  </si>
  <si>
    <t>34</t>
  </si>
  <si>
    <t>142</t>
  </si>
  <si>
    <t>144</t>
  </si>
  <si>
    <t>155</t>
  </si>
  <si>
    <t>162</t>
  </si>
  <si>
    <t>175</t>
  </si>
  <si>
    <t>190</t>
  </si>
  <si>
    <t>210</t>
  </si>
  <si>
    <t>211</t>
  </si>
  <si>
    <t>215</t>
  </si>
  <si>
    <t>223</t>
  </si>
  <si>
    <t>227</t>
  </si>
  <si>
    <t>229</t>
  </si>
  <si>
    <t>267</t>
  </si>
  <si>
    <t>278</t>
  </si>
  <si>
    <t>281</t>
  </si>
  <si>
    <t>289</t>
  </si>
  <si>
    <t>321</t>
  </si>
  <si>
    <t>John Parker Romo</t>
  </si>
  <si>
    <t>374</t>
  </si>
  <si>
    <t>398</t>
  </si>
  <si>
    <t>402</t>
  </si>
  <si>
    <t>412</t>
  </si>
  <si>
    <t>425</t>
  </si>
  <si>
    <t>444</t>
  </si>
  <si>
    <t>449</t>
  </si>
  <si>
    <t>460</t>
  </si>
  <si>
    <t>468</t>
  </si>
  <si>
    <t>472</t>
  </si>
  <si>
    <t>475</t>
  </si>
  <si>
    <t>476</t>
  </si>
  <si>
    <t>477</t>
  </si>
  <si>
    <t>480</t>
  </si>
  <si>
    <t>483</t>
  </si>
  <si>
    <t>486</t>
  </si>
  <si>
    <t>487</t>
  </si>
  <si>
    <t>494</t>
  </si>
  <si>
    <t>500</t>
  </si>
  <si>
    <t>505</t>
  </si>
  <si>
    <t>519</t>
  </si>
  <si>
    <t>523</t>
  </si>
  <si>
    <t>538</t>
  </si>
  <si>
    <t>540</t>
  </si>
  <si>
    <t>541</t>
  </si>
  <si>
    <t>542</t>
  </si>
  <si>
    <t>545</t>
  </si>
  <si>
    <t>548</t>
  </si>
  <si>
    <t>553</t>
  </si>
  <si>
    <t>572</t>
  </si>
  <si>
    <t>576</t>
  </si>
  <si>
    <t>579</t>
  </si>
  <si>
    <t>581</t>
  </si>
  <si>
    <t>582</t>
  </si>
  <si>
    <t>Zack Kuntz</t>
  </si>
  <si>
    <t>Thomas Odukoya</t>
  </si>
  <si>
    <t>Brandon Smith</t>
  </si>
  <si>
    <t>699</t>
  </si>
  <si>
    <t>700</t>
  </si>
  <si>
    <t>Week 15</t>
  </si>
  <si>
    <t>Week 16</t>
  </si>
  <si>
    <t>Week 17</t>
  </si>
  <si>
    <t>Week 18</t>
  </si>
  <si>
    <t>17.0</t>
  </si>
  <si>
    <t>21.3</t>
  </si>
  <si>
    <t>18.0</t>
  </si>
  <si>
    <t>23.5</t>
  </si>
  <si>
    <t>25.5</t>
  </si>
  <si>
    <t>22.6</t>
  </si>
  <si>
    <t>25.9</t>
  </si>
  <si>
    <t>24.9</t>
  </si>
  <si>
    <t>25.6</t>
  </si>
  <si>
    <t>25.1</t>
  </si>
  <si>
    <t>24.8</t>
  </si>
  <si>
    <t>20.9</t>
  </si>
  <si>
    <t>29.4</t>
  </si>
  <si>
    <t>35.9</t>
  </si>
  <si>
    <t>27.7</t>
  </si>
  <si>
    <t>24.0</t>
  </si>
  <si>
    <t>28.9</t>
  </si>
  <si>
    <t>22.7</t>
  </si>
  <si>
    <t>15.3</t>
  </si>
  <si>
    <t>16.3</t>
  </si>
  <si>
    <t>10.6</t>
  </si>
  <si>
    <t>Position</t>
  </si>
  <si>
    <t>81</t>
  </si>
  <si>
    <t>108</t>
  </si>
  <si>
    <t>117</t>
  </si>
  <si>
    <t>122</t>
  </si>
  <si>
    <t>131</t>
  </si>
  <si>
    <t>135</t>
  </si>
  <si>
    <t>147</t>
  </si>
  <si>
    <t>154</t>
  </si>
  <si>
    <t>156</t>
  </si>
  <si>
    <t>167</t>
  </si>
  <si>
    <t>176</t>
  </si>
  <si>
    <t>180</t>
  </si>
  <si>
    <t>182</t>
  </si>
  <si>
    <t>185</t>
  </si>
  <si>
    <t>187</t>
  </si>
  <si>
    <t>192</t>
  </si>
  <si>
    <t>196</t>
  </si>
  <si>
    <t>199</t>
  </si>
  <si>
    <t>218</t>
  </si>
  <si>
    <t>226</t>
  </si>
  <si>
    <t>237</t>
  </si>
  <si>
    <t>239</t>
  </si>
  <si>
    <t>255</t>
  </si>
  <si>
    <t>261</t>
  </si>
  <si>
    <t>282</t>
  </si>
  <si>
    <t>286</t>
  </si>
  <si>
    <t>299</t>
  </si>
  <si>
    <t>303</t>
  </si>
  <si>
    <t>306</t>
  </si>
  <si>
    <t>319</t>
  </si>
  <si>
    <t>346</t>
  </si>
  <si>
    <t>355</t>
  </si>
  <si>
    <t>361</t>
  </si>
  <si>
    <t>401</t>
  </si>
  <si>
    <t>408</t>
  </si>
  <si>
    <t>410</t>
  </si>
  <si>
    <t>430</t>
  </si>
  <si>
    <t>433</t>
  </si>
  <si>
    <t>443</t>
  </si>
  <si>
    <t>456</t>
  </si>
  <si>
    <t>458</t>
  </si>
  <si>
    <t>464</t>
  </si>
  <si>
    <t>470</t>
  </si>
  <si>
    <t>Marquise Brown</t>
  </si>
  <si>
    <t>478</t>
  </si>
  <si>
    <t>482</t>
  </si>
  <si>
    <t>488</t>
  </si>
  <si>
    <t>Tyler Higbee</t>
  </si>
  <si>
    <t>492</t>
  </si>
  <si>
    <t>498</t>
  </si>
  <si>
    <t>499</t>
  </si>
  <si>
    <t>501</t>
  </si>
  <si>
    <t>504</t>
  </si>
  <si>
    <t>513</t>
  </si>
  <si>
    <t>516</t>
  </si>
  <si>
    <t>517</t>
  </si>
  <si>
    <t>518</t>
  </si>
  <si>
    <t>526</t>
  </si>
  <si>
    <t>Jermar Jefferson</t>
  </si>
  <si>
    <t>Chris Blair</t>
  </si>
  <si>
    <t>547</t>
  </si>
  <si>
    <t>549</t>
  </si>
  <si>
    <t>550</t>
  </si>
  <si>
    <t>551</t>
  </si>
  <si>
    <t>552</t>
  </si>
  <si>
    <t>554</t>
  </si>
  <si>
    <t>555</t>
  </si>
  <si>
    <t>563</t>
  </si>
  <si>
    <t>584</t>
  </si>
  <si>
    <t>585</t>
  </si>
  <si>
    <t>586</t>
  </si>
  <si>
    <t>587</t>
  </si>
  <si>
    <t>588</t>
  </si>
  <si>
    <t>589</t>
  </si>
  <si>
    <t>590</t>
  </si>
  <si>
    <t>Alex Erickson</t>
  </si>
  <si>
    <t>Anthony Miller</t>
  </si>
  <si>
    <t>696</t>
  </si>
  <si>
    <t>701</t>
  </si>
  <si>
    <t>703</t>
  </si>
  <si>
    <t>704</t>
  </si>
  <si>
    <t>705</t>
  </si>
  <si>
    <t>706</t>
  </si>
  <si>
    <t>19.4</t>
  </si>
  <si>
    <t>15.9</t>
  </si>
  <si>
    <t>23.1</t>
  </si>
  <si>
    <t>21.1</t>
  </si>
  <si>
    <t>23.6</t>
  </si>
  <si>
    <t>21.6</t>
  </si>
  <si>
    <t>28.0</t>
  </si>
  <si>
    <t>20.6</t>
  </si>
  <si>
    <t>22.8</t>
  </si>
  <si>
    <t>26.8</t>
  </si>
  <si>
    <t>27.4</t>
  </si>
  <si>
    <t>32.3</t>
  </si>
  <si>
    <t>32.0</t>
  </si>
  <si>
    <t>31.0</t>
  </si>
  <si>
    <t>30.6</t>
  </si>
  <si>
    <t>23.8</t>
  </si>
  <si>
    <t>19.7</t>
  </si>
  <si>
    <t>19.6</t>
  </si>
  <si>
    <t>22.1</t>
  </si>
  <si>
    <t>17.9</t>
  </si>
  <si>
    <t>18.7</t>
  </si>
  <si>
    <t>16.4</t>
  </si>
  <si>
    <t>15.2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</si>
</sst>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1"/>
    <xf numFmtId="0" fontId="3" fillId="0" borderId="1" xfId="0" applyFont="1" applyBorder="1" applyAlignment="1">
      <alignment horizontal="center" vertical="top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opponent-points-per-ga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amrankings.com/nfl/stat/points-per-ga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9F3-3563-455F-AB09-F1CAE9BB0A68}">
  <dimension ref="A1:Z707"/>
  <sheetViews>
    <sheetView tabSelected="1" workbookViewId="0">
      <selection activeCell="E700" sqref="E700"/>
    </sheetView>
  </sheetViews>
  <sheetFormatPr defaultRowHeight="14.4" x14ac:dyDescent="0.3"/>
  <cols>
    <col min="6" max="6" width="15" bestFit="1" customWidth="1"/>
  </cols>
  <sheetData>
    <row r="1" spans="1:26" s="4" customFormat="1" x14ac:dyDescent="0.3">
      <c r="A1" s="3" t="s">
        <v>484</v>
      </c>
      <c r="B1" s="3" t="s">
        <v>485</v>
      </c>
      <c r="C1" s="3" t="s">
        <v>1830</v>
      </c>
      <c r="D1" s="3" t="s">
        <v>486</v>
      </c>
      <c r="E1" s="4" t="s">
        <v>487</v>
      </c>
      <c r="F1" s="4" t="s">
        <v>488</v>
      </c>
      <c r="G1" s="4" t="s">
        <v>489</v>
      </c>
      <c r="H1" s="4" t="s">
        <v>520</v>
      </c>
      <c r="I1" s="3" t="s">
        <v>521</v>
      </c>
      <c r="J1" s="3" t="s">
        <v>522</v>
      </c>
      <c r="K1" s="3" t="s">
        <v>523</v>
      </c>
      <c r="L1" s="3" t="s">
        <v>524</v>
      </c>
      <c r="M1" s="3" t="s">
        <v>525</v>
      </c>
      <c r="N1" s="3" t="s">
        <v>526</v>
      </c>
      <c r="O1" s="3" t="s">
        <v>527</v>
      </c>
      <c r="P1" s="3" t="s">
        <v>528</v>
      </c>
      <c r="Q1" s="3" t="s">
        <v>529</v>
      </c>
      <c r="R1" s="3" t="s">
        <v>617</v>
      </c>
      <c r="S1" s="3" t="s">
        <v>629</v>
      </c>
      <c r="T1" s="3" t="s">
        <v>1374</v>
      </c>
      <c r="U1" s="3" t="s">
        <v>1390</v>
      </c>
      <c r="V1" s="3" t="s">
        <v>1732</v>
      </c>
      <c r="W1" s="3" t="s">
        <v>1805</v>
      </c>
      <c r="X1" s="3" t="s">
        <v>1806</v>
      </c>
      <c r="Y1" s="3" t="s">
        <v>1807</v>
      </c>
      <c r="Z1" s="3" t="s">
        <v>1808</v>
      </c>
    </row>
    <row r="2" spans="1:26" x14ac:dyDescent="0.3">
      <c r="A2" t="s">
        <v>630</v>
      </c>
      <c r="B2" t="s">
        <v>631</v>
      </c>
      <c r="C2" t="s">
        <v>1</v>
      </c>
      <c r="D2" t="s">
        <v>2</v>
      </c>
      <c r="E2" t="str">
        <f>IFERROR(VLOOKUP(D2, 'Week Schedule'!A$1:B$32, 2, FALSE), "BYE")</f>
        <v>HOU</v>
      </c>
      <c r="F2" s="1">
        <f>IFERROR(VLOOKUP(E2, DST!B$1:J$33, 9, FALSE), 0)</f>
        <v>-0.65833333333333321</v>
      </c>
      <c r="G2">
        <f t="shared" ref="G2:G65" si="0">IF(COUNT(I2:U2)&gt;=3,MEDIAN(I2:U2),AVERAGE(I2:U2))</f>
        <v>24.2</v>
      </c>
      <c r="H2">
        <f>IFERROR(VLOOKUP(D2,'Average Points per Game'!B$1:H$30, 3, FALSE), "")</f>
        <v>29.3</v>
      </c>
      <c r="I2">
        <v>25.1</v>
      </c>
      <c r="J2">
        <v>17.399999999999999</v>
      </c>
      <c r="K2">
        <v>26</v>
      </c>
      <c r="L2">
        <v>23.6</v>
      </c>
      <c r="M2">
        <v>33.4</v>
      </c>
      <c r="N2">
        <v>19.899999999999999</v>
      </c>
      <c r="O2">
        <v>34.4</v>
      </c>
      <c r="P2">
        <v>24.2</v>
      </c>
      <c r="Q2">
        <v>23.6</v>
      </c>
      <c r="R2">
        <v>32.9</v>
      </c>
      <c r="S2">
        <v>15.9</v>
      </c>
      <c r="T2">
        <v>22.6</v>
      </c>
      <c r="U2">
        <v>25.4</v>
      </c>
      <c r="W2">
        <v>36.1</v>
      </c>
      <c r="X2">
        <v>21.5</v>
      </c>
    </row>
    <row r="3" spans="1:26" x14ac:dyDescent="0.3">
      <c r="A3" t="s">
        <v>632</v>
      </c>
      <c r="B3" t="s">
        <v>647</v>
      </c>
      <c r="C3" t="s">
        <v>1</v>
      </c>
      <c r="D3" t="s">
        <v>12</v>
      </c>
      <c r="E3" t="str">
        <f>IFERROR(VLOOKUP(D3, 'Week Schedule'!A$1:B$32, 2, FALSE), "BYE")</f>
        <v>NYJ</v>
      </c>
      <c r="F3" s="1">
        <f>IFERROR(VLOOKUP(E3, DST!B$1:J$33, 9, FALSE), 0)</f>
        <v>-0.10833333333333428</v>
      </c>
      <c r="G3">
        <f t="shared" si="0"/>
        <v>22.05</v>
      </c>
      <c r="H3">
        <f>IFERROR(VLOOKUP(D3,'Average Points per Game'!B$1:H$30, 3, FALSE), "")</f>
        <v>38</v>
      </c>
      <c r="I3">
        <v>31.2</v>
      </c>
      <c r="J3">
        <v>9.8000000000000007</v>
      </c>
      <c r="K3">
        <v>30.9</v>
      </c>
      <c r="L3">
        <v>7.3</v>
      </c>
      <c r="M3">
        <v>14.6</v>
      </c>
      <c r="N3">
        <v>24.4</v>
      </c>
      <c r="O3">
        <v>21</v>
      </c>
      <c r="P3">
        <v>20.8</v>
      </c>
      <c r="Q3">
        <v>23.1</v>
      </c>
      <c r="R3">
        <v>20.2</v>
      </c>
      <c r="S3">
        <v>25</v>
      </c>
      <c r="U3">
        <v>28.4</v>
      </c>
      <c r="V3">
        <v>51.9</v>
      </c>
      <c r="W3">
        <v>41.3</v>
      </c>
      <c r="X3">
        <v>12.2</v>
      </c>
    </row>
    <row r="4" spans="1:26" x14ac:dyDescent="0.3">
      <c r="A4" t="s">
        <v>634</v>
      </c>
      <c r="B4" t="s">
        <v>635</v>
      </c>
      <c r="C4" t="s">
        <v>14</v>
      </c>
      <c r="D4" t="s">
        <v>15</v>
      </c>
      <c r="E4" t="str">
        <f>IFERROR(VLOOKUP(D4, 'Week Schedule'!A$1:B$32, 2, FALSE), "BYE")</f>
        <v>DEN</v>
      </c>
      <c r="F4" s="1">
        <f>IFERROR(VLOOKUP(E4, DST!B$1:J$33, 9, FALSE), 0)</f>
        <v>-2.2083333333333339</v>
      </c>
      <c r="G4">
        <f t="shared" si="0"/>
        <v>19</v>
      </c>
      <c r="H4">
        <f>IFERROR(VLOOKUP(D4,'Average Points per Game'!B$1:H$30, 3, FALSE), "")</f>
        <v>29.3</v>
      </c>
      <c r="I4">
        <v>12.2</v>
      </c>
      <c r="J4">
        <v>7.5</v>
      </c>
      <c r="K4">
        <v>29.8</v>
      </c>
      <c r="L4">
        <v>17.5</v>
      </c>
      <c r="M4">
        <v>41.3</v>
      </c>
      <c r="N4">
        <v>12.2</v>
      </c>
      <c r="O4">
        <v>17.600000000000001</v>
      </c>
      <c r="P4">
        <v>20.399999999999999</v>
      </c>
      <c r="Q4">
        <v>11.3</v>
      </c>
      <c r="R4">
        <v>55.4</v>
      </c>
      <c r="S4">
        <v>26.5</v>
      </c>
      <c r="U4">
        <v>20.6</v>
      </c>
      <c r="V4">
        <v>45.1</v>
      </c>
      <c r="W4">
        <v>18.399999999999999</v>
      </c>
      <c r="X4">
        <v>22.4</v>
      </c>
    </row>
    <row r="5" spans="1:26" x14ac:dyDescent="0.3">
      <c r="A5" t="s">
        <v>636</v>
      </c>
      <c r="B5" t="s">
        <v>633</v>
      </c>
      <c r="C5" t="s">
        <v>6</v>
      </c>
      <c r="D5" t="s">
        <v>19</v>
      </c>
      <c r="E5" t="str">
        <f>IFERROR(VLOOKUP(D5, 'Week Schedule'!A$1:B$32, 2, FALSE), "BYE")</f>
        <v>DAL</v>
      </c>
      <c r="F5" s="1">
        <f>IFERROR(VLOOKUP(E5, DST!B$1:J$33, 9, FALSE), 0)</f>
        <v>1.8916666666666657</v>
      </c>
      <c r="G5">
        <f t="shared" si="0"/>
        <v>23.2</v>
      </c>
      <c r="H5">
        <f>IFERROR(VLOOKUP(D5,'Average Points per Game'!B$1:H$30, 3, FALSE), "")</f>
        <v>27.3</v>
      </c>
      <c r="I5">
        <v>33.200000000000003</v>
      </c>
      <c r="J5">
        <v>17.600000000000001</v>
      </c>
      <c r="K5">
        <v>33.6</v>
      </c>
      <c r="L5">
        <v>13.6</v>
      </c>
      <c r="N5">
        <v>7.4</v>
      </c>
      <c r="O5">
        <v>26.7</v>
      </c>
      <c r="P5">
        <v>12.1</v>
      </c>
      <c r="Q5">
        <v>32.9</v>
      </c>
      <c r="R5">
        <v>8.8000000000000007</v>
      </c>
      <c r="S5">
        <v>33.799999999999997</v>
      </c>
      <c r="T5">
        <v>46.2</v>
      </c>
      <c r="U5">
        <v>19.7</v>
      </c>
      <c r="V5">
        <v>14.4</v>
      </c>
      <c r="W5">
        <v>9.4</v>
      </c>
      <c r="X5">
        <v>27</v>
      </c>
    </row>
    <row r="6" spans="1:26" x14ac:dyDescent="0.3">
      <c r="A6" t="s">
        <v>638</v>
      </c>
      <c r="B6" t="s">
        <v>639</v>
      </c>
      <c r="C6" t="s">
        <v>1</v>
      </c>
      <c r="D6" t="s">
        <v>15</v>
      </c>
      <c r="E6" t="str">
        <f>IFERROR(VLOOKUP(D6, 'Week Schedule'!A$1:B$32, 2, FALSE), "BYE")</f>
        <v>DEN</v>
      </c>
      <c r="F6" s="1">
        <f>IFERROR(VLOOKUP(E6, DST!B$1:J$33, 9, FALSE), 0)</f>
        <v>-2.2083333333333339</v>
      </c>
      <c r="G6">
        <f t="shared" si="0"/>
        <v>20.05</v>
      </c>
      <c r="H6">
        <f>IFERROR(VLOOKUP(D6,'Average Points per Game'!B$1:H$30, 3, FALSE), "")</f>
        <v>29.3</v>
      </c>
      <c r="I6">
        <v>8.1</v>
      </c>
      <c r="J6">
        <v>17.2</v>
      </c>
      <c r="K6">
        <v>25.4</v>
      </c>
      <c r="L6">
        <v>17.3</v>
      </c>
      <c r="M6">
        <v>34.799999999999997</v>
      </c>
      <c r="N6">
        <v>19.8</v>
      </c>
      <c r="O6">
        <v>14.9</v>
      </c>
      <c r="P6">
        <v>13.9</v>
      </c>
      <c r="Q6">
        <v>30.1</v>
      </c>
      <c r="R6">
        <v>33.700000000000003</v>
      </c>
      <c r="S6">
        <v>29</v>
      </c>
      <c r="U6">
        <v>20.3</v>
      </c>
      <c r="V6">
        <v>25.6</v>
      </c>
      <c r="W6">
        <v>18.8</v>
      </c>
      <c r="X6">
        <v>22</v>
      </c>
    </row>
    <row r="7" spans="1:26" x14ac:dyDescent="0.3">
      <c r="A7" t="s">
        <v>640</v>
      </c>
      <c r="B7" t="s">
        <v>643</v>
      </c>
      <c r="C7" t="s">
        <v>1</v>
      </c>
      <c r="D7" t="s">
        <v>10</v>
      </c>
      <c r="E7" t="str">
        <f>IFERROR(VLOOKUP(D7, 'Week Schedule'!A$1:B$32, 2, FALSE), "BYE")</f>
        <v>ATL</v>
      </c>
      <c r="F7" s="1">
        <f>IFERROR(VLOOKUP(E7, DST!B$1:J$33, 9, FALSE), 0)</f>
        <v>9.1666666666666785E-2</v>
      </c>
      <c r="G7">
        <f t="shared" si="0"/>
        <v>21</v>
      </c>
      <c r="H7">
        <f>IFERROR(VLOOKUP(D7,'Average Points per Game'!B$1:H$30, 3, FALSE), "")</f>
        <v>32.700000000000003</v>
      </c>
      <c r="I7">
        <v>28.2</v>
      </c>
      <c r="J7">
        <v>13.4</v>
      </c>
      <c r="K7">
        <v>28.1</v>
      </c>
      <c r="L7">
        <v>25</v>
      </c>
      <c r="M7">
        <v>20.7</v>
      </c>
      <c r="N7">
        <v>21</v>
      </c>
      <c r="O7">
        <v>5.2</v>
      </c>
      <c r="P7">
        <v>22.2</v>
      </c>
      <c r="Q7">
        <v>19.899999999999999</v>
      </c>
      <c r="R7">
        <v>8.6</v>
      </c>
      <c r="S7">
        <v>14.4</v>
      </c>
      <c r="T7">
        <v>32.4</v>
      </c>
      <c r="U7">
        <v>28.6</v>
      </c>
      <c r="W7">
        <v>23.6</v>
      </c>
      <c r="X7">
        <v>36.4</v>
      </c>
    </row>
    <row r="8" spans="1:26" x14ac:dyDescent="0.3">
      <c r="A8" t="s">
        <v>642</v>
      </c>
      <c r="B8" t="s">
        <v>645</v>
      </c>
      <c r="C8" t="s">
        <v>1</v>
      </c>
      <c r="D8" t="s">
        <v>4</v>
      </c>
      <c r="E8" t="str">
        <f>IFERROR(VLOOKUP(D8, 'Week Schedule'!A$1:B$32, 2, FALSE), "BYE")</f>
        <v>CAR</v>
      </c>
      <c r="F8" s="1">
        <f>IFERROR(VLOOKUP(E8, DST!B$1:J$33, 9, FALSE), 0)</f>
        <v>3.3916666666666657</v>
      </c>
      <c r="G8">
        <f t="shared" si="0"/>
        <v>21.6</v>
      </c>
      <c r="H8">
        <f>IFERROR(VLOOKUP(D8,'Average Points per Game'!B$1:H$30, 3, FALSE), "")</f>
        <v>30.7</v>
      </c>
      <c r="I8">
        <v>29.7</v>
      </c>
      <c r="J8">
        <v>19.8</v>
      </c>
      <c r="K8">
        <v>9.5</v>
      </c>
      <c r="L8">
        <v>28.9</v>
      </c>
      <c r="M8">
        <v>23.4</v>
      </c>
      <c r="N8">
        <v>28.9</v>
      </c>
      <c r="O8">
        <v>29</v>
      </c>
      <c r="P8">
        <v>24.3</v>
      </c>
      <c r="Q8">
        <v>18</v>
      </c>
      <c r="R8">
        <v>8.9</v>
      </c>
      <c r="T8">
        <v>18.7</v>
      </c>
      <c r="U8">
        <v>12.2</v>
      </c>
      <c r="V8">
        <v>21</v>
      </c>
      <c r="W8">
        <v>29</v>
      </c>
      <c r="X8">
        <v>23.3</v>
      </c>
    </row>
    <row r="9" spans="1:26" x14ac:dyDescent="0.3">
      <c r="A9" t="s">
        <v>644</v>
      </c>
      <c r="B9" t="s">
        <v>637</v>
      </c>
      <c r="C9" t="s">
        <v>1</v>
      </c>
      <c r="D9" t="s">
        <v>19</v>
      </c>
      <c r="E9" t="str">
        <f>IFERROR(VLOOKUP(D9, 'Week Schedule'!A$1:B$32, 2, FALSE), "BYE")</f>
        <v>DAL</v>
      </c>
      <c r="F9" s="1">
        <f>IFERROR(VLOOKUP(E9, DST!B$1:J$33, 9, FALSE), 0)</f>
        <v>1.8916666666666657</v>
      </c>
      <c r="G9">
        <f t="shared" si="0"/>
        <v>20.299999999999997</v>
      </c>
      <c r="H9">
        <f>IFERROR(VLOOKUP(D9,'Average Points per Game'!B$1:H$30, 3, FALSE), "")</f>
        <v>27.3</v>
      </c>
      <c r="I9">
        <v>18.399999999999999</v>
      </c>
      <c r="J9">
        <v>24.8</v>
      </c>
      <c r="K9">
        <v>11.9</v>
      </c>
      <c r="L9">
        <v>16.3</v>
      </c>
      <c r="N9">
        <v>21.9</v>
      </c>
      <c r="O9">
        <v>22.8</v>
      </c>
      <c r="P9">
        <v>35.1</v>
      </c>
      <c r="Q9">
        <v>29.9</v>
      </c>
      <c r="R9">
        <v>30.7</v>
      </c>
      <c r="S9">
        <v>18.7</v>
      </c>
      <c r="T9">
        <v>15.1</v>
      </c>
      <c r="U9">
        <v>17.600000000000001</v>
      </c>
      <c r="V9">
        <v>24.2</v>
      </c>
      <c r="W9">
        <v>28.1</v>
      </c>
      <c r="X9">
        <v>4.5</v>
      </c>
    </row>
    <row r="10" spans="1:26" x14ac:dyDescent="0.3">
      <c r="A10" t="s">
        <v>646</v>
      </c>
      <c r="B10" t="s">
        <v>667</v>
      </c>
      <c r="C10" t="s">
        <v>1</v>
      </c>
      <c r="D10" t="s">
        <v>38</v>
      </c>
      <c r="E10" t="str">
        <f>IFERROR(VLOOKUP(D10, 'Week Schedule'!A$1:B$32, 2, FALSE), "BYE")</f>
        <v>SF</v>
      </c>
      <c r="F10" s="1">
        <f>IFERROR(VLOOKUP(E10, DST!B$1:J$33, 9, FALSE), 0)</f>
        <v>9.1666666666666785E-2</v>
      </c>
      <c r="G10">
        <f t="shared" si="0"/>
        <v>15.55</v>
      </c>
      <c r="H10">
        <f>IFERROR(VLOOKUP(D10,'Average Points per Game'!B$1:H$30, 3, FALSE), "")</f>
        <v>36.700000000000003</v>
      </c>
      <c r="I10">
        <v>12.4</v>
      </c>
      <c r="J10">
        <v>10.8</v>
      </c>
      <c r="K10">
        <v>15.6</v>
      </c>
      <c r="L10">
        <v>27.2</v>
      </c>
      <c r="N10">
        <v>25.1</v>
      </c>
      <c r="O10">
        <v>18.8</v>
      </c>
      <c r="P10">
        <v>15.5</v>
      </c>
      <c r="Q10">
        <v>9.6</v>
      </c>
      <c r="R10">
        <v>12.8</v>
      </c>
      <c r="S10">
        <v>34.6</v>
      </c>
      <c r="T10">
        <v>10.8</v>
      </c>
      <c r="U10">
        <v>16.899999999999999</v>
      </c>
      <c r="V10">
        <v>23</v>
      </c>
      <c r="W10">
        <v>41.1</v>
      </c>
      <c r="X10">
        <v>25.3</v>
      </c>
    </row>
    <row r="11" spans="1:26" x14ac:dyDescent="0.3">
      <c r="A11" t="s">
        <v>648</v>
      </c>
      <c r="B11" t="s">
        <v>677</v>
      </c>
      <c r="C11" t="s">
        <v>14</v>
      </c>
      <c r="D11" t="s">
        <v>34</v>
      </c>
      <c r="E11" t="str">
        <f>IFERROR(VLOOKUP(D11, 'Week Schedule'!A$1:B$32, 2, FALSE), "BYE")</f>
        <v>GB</v>
      </c>
      <c r="F11" s="1">
        <f>IFERROR(VLOOKUP(E11, DST!B$1:J$33, 9, FALSE), 0)</f>
        <v>-2.0083333333333329</v>
      </c>
      <c r="G11">
        <f t="shared" si="0"/>
        <v>18.2</v>
      </c>
      <c r="H11">
        <f>IFERROR(VLOOKUP(D11,'Average Points per Game'!B$1:H$30, 3, FALSE), "")</f>
        <v>33</v>
      </c>
      <c r="I11">
        <v>15.9</v>
      </c>
      <c r="J11">
        <v>23.3</v>
      </c>
      <c r="K11">
        <v>20.100000000000001</v>
      </c>
      <c r="L11">
        <v>20.5</v>
      </c>
      <c r="M11">
        <v>15.2</v>
      </c>
      <c r="O11">
        <v>21.4</v>
      </c>
      <c r="P11">
        <v>19.5</v>
      </c>
      <c r="Q11">
        <v>21.6</v>
      </c>
      <c r="R11">
        <v>9.8000000000000007</v>
      </c>
      <c r="S11">
        <v>14.1</v>
      </c>
      <c r="T11">
        <v>4.7</v>
      </c>
      <c r="U11">
        <v>16.899999999999999</v>
      </c>
      <c r="V11">
        <v>32.200000000000003</v>
      </c>
      <c r="W11">
        <v>20.3</v>
      </c>
      <c r="X11">
        <v>36.4</v>
      </c>
    </row>
    <row r="12" spans="1:26" x14ac:dyDescent="0.3">
      <c r="A12" t="s">
        <v>650</v>
      </c>
      <c r="B12" t="s">
        <v>653</v>
      </c>
      <c r="C12" t="s">
        <v>6</v>
      </c>
      <c r="D12" t="s">
        <v>38</v>
      </c>
      <c r="E12" t="str">
        <f>IFERROR(VLOOKUP(D12, 'Week Schedule'!A$1:B$32, 2, FALSE), "BYE")</f>
        <v>SF</v>
      </c>
      <c r="F12" s="1">
        <f>IFERROR(VLOOKUP(E12, DST!B$1:J$33, 9, FALSE), 0)</f>
        <v>9.1666666666666785E-2</v>
      </c>
      <c r="G12">
        <f t="shared" si="0"/>
        <v>17.5</v>
      </c>
      <c r="H12">
        <f>IFERROR(VLOOKUP(D12,'Average Points per Game'!B$1:H$30, 3, FALSE), "")</f>
        <v>36.700000000000003</v>
      </c>
      <c r="I12">
        <v>17.399999999999999</v>
      </c>
      <c r="J12">
        <v>17.600000000000001</v>
      </c>
      <c r="K12">
        <v>16.3</v>
      </c>
      <c r="L12">
        <v>19.8</v>
      </c>
      <c r="N12">
        <v>12.1</v>
      </c>
      <c r="O12">
        <v>32</v>
      </c>
      <c r="P12">
        <v>20.3</v>
      </c>
      <c r="Q12">
        <v>14.6</v>
      </c>
      <c r="R12">
        <v>12.8</v>
      </c>
      <c r="S12">
        <v>19.3</v>
      </c>
      <c r="T12">
        <v>24.9</v>
      </c>
      <c r="U12">
        <v>10.4</v>
      </c>
      <c r="V12">
        <v>19.3</v>
      </c>
      <c r="W12">
        <v>28.4</v>
      </c>
      <c r="X12">
        <v>25.4</v>
      </c>
    </row>
    <row r="13" spans="1:26" x14ac:dyDescent="0.3">
      <c r="A13" t="s">
        <v>652</v>
      </c>
      <c r="B13" t="s">
        <v>661</v>
      </c>
      <c r="C13" t="s">
        <v>1</v>
      </c>
      <c r="D13" t="s">
        <v>34</v>
      </c>
      <c r="E13" t="str">
        <f>IFERROR(VLOOKUP(D13, 'Week Schedule'!A$1:B$32, 2, FALSE), "BYE")</f>
        <v>GB</v>
      </c>
      <c r="F13" s="1">
        <f>IFERROR(VLOOKUP(E13, DST!B$1:J$33, 9, FALSE), 0)</f>
        <v>-2.0083333333333329</v>
      </c>
      <c r="G13">
        <f t="shared" si="0"/>
        <v>20.25</v>
      </c>
      <c r="H13">
        <f>IFERROR(VLOOKUP(D13,'Average Points per Game'!B$1:H$30, 3, FALSE), "")</f>
        <v>33</v>
      </c>
      <c r="I13">
        <v>15.6</v>
      </c>
      <c r="J13">
        <v>20.9</v>
      </c>
      <c r="K13">
        <v>23.2</v>
      </c>
      <c r="L13">
        <v>21.5</v>
      </c>
      <c r="M13">
        <v>5.3</v>
      </c>
      <c r="O13">
        <v>17.3</v>
      </c>
      <c r="P13">
        <v>18.2</v>
      </c>
      <c r="Q13">
        <v>21</v>
      </c>
      <c r="R13">
        <v>9.4</v>
      </c>
      <c r="S13">
        <v>23.6</v>
      </c>
      <c r="T13">
        <v>21.1</v>
      </c>
      <c r="U13">
        <v>19.600000000000001</v>
      </c>
      <c r="V13">
        <v>34.6</v>
      </c>
      <c r="W13">
        <v>12.2</v>
      </c>
      <c r="X13">
        <v>22.9</v>
      </c>
    </row>
    <row r="14" spans="1:26" x14ac:dyDescent="0.3">
      <c r="A14" t="s">
        <v>654</v>
      </c>
      <c r="B14" t="s">
        <v>657</v>
      </c>
      <c r="C14" t="s">
        <v>6</v>
      </c>
      <c r="D14" t="s">
        <v>28</v>
      </c>
      <c r="E14" t="str">
        <f>IFERROR(VLOOKUP(D14, 'Week Schedule'!A$1:B$32, 2, FALSE), "BYE")</f>
        <v>WAS</v>
      </c>
      <c r="F14" s="1">
        <f>IFERROR(VLOOKUP(E14, DST!B$1:J$33, 9, FALSE), 0)</f>
        <v>4.1666666666666075E-2</v>
      </c>
      <c r="G14">
        <f t="shared" si="0"/>
        <v>18.850000000000001</v>
      </c>
      <c r="H14">
        <f>IFERROR(VLOOKUP(D14,'Average Points per Game'!B$1:H$30, 3, FALSE), "")</f>
        <v>23.3</v>
      </c>
      <c r="I14">
        <v>16.100000000000001</v>
      </c>
      <c r="J14">
        <v>16.2</v>
      </c>
      <c r="K14">
        <v>13.2</v>
      </c>
      <c r="L14">
        <v>11.4</v>
      </c>
      <c r="M14">
        <v>10.7</v>
      </c>
      <c r="N14">
        <v>25.5</v>
      </c>
      <c r="O14">
        <v>23.3</v>
      </c>
      <c r="P14">
        <v>23.6</v>
      </c>
      <c r="Q14">
        <v>21.5</v>
      </c>
      <c r="R14">
        <v>29.4</v>
      </c>
      <c r="S14">
        <v>10.3</v>
      </c>
      <c r="U14">
        <v>25.5</v>
      </c>
      <c r="V14">
        <v>20.100000000000001</v>
      </c>
      <c r="W14">
        <v>14.5</v>
      </c>
      <c r="X14">
        <v>24.3</v>
      </c>
    </row>
    <row r="15" spans="1:26" x14ac:dyDescent="0.3">
      <c r="A15" t="s">
        <v>656</v>
      </c>
      <c r="B15" t="s">
        <v>655</v>
      </c>
      <c r="C15" t="s">
        <v>14</v>
      </c>
      <c r="D15" t="s">
        <v>38</v>
      </c>
      <c r="E15" t="str">
        <f>IFERROR(VLOOKUP(D15, 'Week Schedule'!A$1:B$32, 2, FALSE), "BYE")</f>
        <v>SF</v>
      </c>
      <c r="F15" s="1">
        <f>IFERROR(VLOOKUP(E15, DST!B$1:J$33, 9, FALSE), 0)</f>
        <v>9.1666666666666785E-2</v>
      </c>
      <c r="G15">
        <f t="shared" si="0"/>
        <v>18.3</v>
      </c>
      <c r="H15">
        <f>IFERROR(VLOOKUP(D15,'Average Points per Game'!B$1:H$30, 3, FALSE), "")</f>
        <v>36.700000000000003</v>
      </c>
      <c r="I15">
        <v>4.3</v>
      </c>
      <c r="J15">
        <v>22.9</v>
      </c>
      <c r="K15">
        <v>20.5</v>
      </c>
      <c r="L15">
        <v>20.8</v>
      </c>
      <c r="N15">
        <v>13.7</v>
      </c>
      <c r="O15">
        <v>25.2</v>
      </c>
      <c r="P15">
        <v>8.6999999999999993</v>
      </c>
      <c r="Q15">
        <v>18.600000000000001</v>
      </c>
      <c r="R15">
        <v>18</v>
      </c>
      <c r="S15">
        <v>38.700000000000003</v>
      </c>
      <c r="T15">
        <v>12.2</v>
      </c>
      <c r="U15">
        <v>12.3</v>
      </c>
      <c r="V15">
        <v>10.3</v>
      </c>
      <c r="W15">
        <v>37.299999999999997</v>
      </c>
      <c r="X15">
        <v>19</v>
      </c>
    </row>
    <row r="16" spans="1:26" x14ac:dyDescent="0.3">
      <c r="A16" t="s">
        <v>658</v>
      </c>
      <c r="B16" t="s">
        <v>641</v>
      </c>
      <c r="C16" t="s">
        <v>6</v>
      </c>
      <c r="D16" t="s">
        <v>2</v>
      </c>
      <c r="E16" t="str">
        <f>IFERROR(VLOOKUP(D16, 'Week Schedule'!A$1:B$32, 2, FALSE), "BYE")</f>
        <v>HOU</v>
      </c>
      <c r="F16" s="1">
        <f>IFERROR(VLOOKUP(E16, DST!B$1:J$33, 9, FALSE), 0)</f>
        <v>-0.65833333333333321</v>
      </c>
      <c r="G16">
        <f t="shared" si="0"/>
        <v>16.600000000000001</v>
      </c>
      <c r="H16">
        <f>IFERROR(VLOOKUP(D16,'Average Points per Game'!B$1:H$30, 3, FALSE), "")</f>
        <v>29.3</v>
      </c>
      <c r="I16">
        <v>10.6</v>
      </c>
      <c r="J16">
        <v>16.600000000000001</v>
      </c>
      <c r="K16">
        <v>30.4</v>
      </c>
      <c r="L16">
        <v>35.9</v>
      </c>
      <c r="M16">
        <v>16.600000000000001</v>
      </c>
      <c r="N16">
        <v>25.2</v>
      </c>
      <c r="O16">
        <v>25.2</v>
      </c>
      <c r="P16">
        <v>14.7</v>
      </c>
      <c r="Q16">
        <v>26.3</v>
      </c>
      <c r="R16">
        <v>14.1</v>
      </c>
      <c r="S16">
        <v>10.5</v>
      </c>
      <c r="T16">
        <v>14</v>
      </c>
      <c r="U16">
        <v>14.1</v>
      </c>
      <c r="W16">
        <v>6.7</v>
      </c>
      <c r="X16">
        <v>20.9</v>
      </c>
    </row>
    <row r="17" spans="1:24" x14ac:dyDescent="0.3">
      <c r="A17" t="s">
        <v>660</v>
      </c>
      <c r="B17" t="s">
        <v>673</v>
      </c>
      <c r="C17" t="s">
        <v>6</v>
      </c>
      <c r="D17" t="s">
        <v>108</v>
      </c>
      <c r="E17" t="str">
        <f>IFERROR(VLOOKUP(D17, 'Week Schedule'!A$1:B$32, 2, FALSE), "BYE")</f>
        <v>CLE</v>
      </c>
      <c r="F17" s="1">
        <f>IFERROR(VLOOKUP(E17, DST!B$1:J$33, 9, FALSE), 0)</f>
        <v>1.0916666666666668</v>
      </c>
      <c r="G17">
        <f t="shared" si="0"/>
        <v>20.55</v>
      </c>
      <c r="H17">
        <f>IFERROR(VLOOKUP(D17,'Average Points per Game'!B$1:H$30, 3, FALSE), "")</f>
        <v>24.3</v>
      </c>
      <c r="I17">
        <v>23</v>
      </c>
      <c r="J17">
        <v>29.5</v>
      </c>
      <c r="K17">
        <v>8.8000000000000007</v>
      </c>
      <c r="L17">
        <v>5.9</v>
      </c>
      <c r="M17">
        <v>2.7</v>
      </c>
      <c r="O17">
        <v>10.5</v>
      </c>
      <c r="P17">
        <v>26.7</v>
      </c>
      <c r="Q17">
        <v>32.1</v>
      </c>
      <c r="R17">
        <v>10.199999999999999</v>
      </c>
      <c r="S17">
        <v>20.5</v>
      </c>
      <c r="T17">
        <v>20.6</v>
      </c>
      <c r="U17">
        <v>21</v>
      </c>
      <c r="V17">
        <v>18.899999999999999</v>
      </c>
      <c r="W17">
        <v>14.6</v>
      </c>
      <c r="X17">
        <v>31</v>
      </c>
    </row>
    <row r="18" spans="1:24" x14ac:dyDescent="0.3">
      <c r="A18" t="s">
        <v>662</v>
      </c>
      <c r="B18" t="s">
        <v>649</v>
      </c>
      <c r="C18" t="s">
        <v>1</v>
      </c>
      <c r="D18" t="s">
        <v>54</v>
      </c>
      <c r="E18" t="str">
        <f>IFERROR(VLOOKUP(D18, 'Week Schedule'!A$1:B$32, 2, FALSE), "BYE")</f>
        <v>CIN</v>
      </c>
      <c r="F18" s="1">
        <f>IFERROR(VLOOKUP(E18, DST!B$1:J$33, 9, FALSE), 0)</f>
        <v>1.5416666666666661</v>
      </c>
      <c r="G18">
        <f t="shared" si="0"/>
        <v>18.7</v>
      </c>
      <c r="H18">
        <f>IFERROR(VLOOKUP(D18,'Average Points per Game'!B$1:H$30, 3, FALSE), "")</f>
        <v>33</v>
      </c>
      <c r="I18">
        <v>13</v>
      </c>
      <c r="J18">
        <v>10.3</v>
      </c>
      <c r="K18">
        <v>19.3</v>
      </c>
      <c r="L18">
        <v>6.7</v>
      </c>
      <c r="M18">
        <v>23.1</v>
      </c>
      <c r="N18">
        <v>21.7</v>
      </c>
      <c r="O18">
        <v>14.1</v>
      </c>
      <c r="P18">
        <v>29.8</v>
      </c>
      <c r="Q18">
        <v>18.7</v>
      </c>
      <c r="R18">
        <v>16.100000000000001</v>
      </c>
      <c r="S18">
        <v>28.8</v>
      </c>
      <c r="T18">
        <v>19.399999999999999</v>
      </c>
      <c r="U18">
        <v>14.2</v>
      </c>
      <c r="W18">
        <v>16.5</v>
      </c>
      <c r="X18">
        <v>21</v>
      </c>
    </row>
    <row r="19" spans="1:24" x14ac:dyDescent="0.3">
      <c r="A19" t="s">
        <v>664</v>
      </c>
      <c r="B19" t="s">
        <v>681</v>
      </c>
      <c r="C19" t="s">
        <v>6</v>
      </c>
      <c r="D19" t="s">
        <v>44</v>
      </c>
      <c r="E19" t="str">
        <f>IFERROR(VLOOKUP(D19, 'Week Schedule'!A$1:B$32, 2, FALSE), "BYE")</f>
        <v>MIN</v>
      </c>
      <c r="F19" s="1">
        <f>IFERROR(VLOOKUP(E19, DST!B$1:J$33, 9, FALSE), 0)</f>
        <v>-2.3583333333333343</v>
      </c>
      <c r="G19">
        <f t="shared" si="0"/>
        <v>14.75</v>
      </c>
      <c r="H19">
        <f>IFERROR(VLOOKUP(D19,'Average Points per Game'!B$1:H$30, 3, FALSE), "")</f>
        <v>31.7</v>
      </c>
      <c r="I19">
        <v>12.4</v>
      </c>
      <c r="J19">
        <v>13.1</v>
      </c>
      <c r="K19">
        <v>5.8</v>
      </c>
      <c r="L19">
        <v>11.8</v>
      </c>
      <c r="M19">
        <v>16.399999999999999</v>
      </c>
      <c r="N19">
        <v>12</v>
      </c>
      <c r="O19">
        <v>20.2</v>
      </c>
      <c r="P19">
        <v>25.5</v>
      </c>
      <c r="Q19">
        <v>12.8</v>
      </c>
      <c r="S19">
        <v>23.4</v>
      </c>
      <c r="T19">
        <v>28.6</v>
      </c>
      <c r="U19">
        <v>21.7</v>
      </c>
      <c r="V19">
        <v>24.6</v>
      </c>
      <c r="W19">
        <v>21.6</v>
      </c>
      <c r="X19">
        <v>20.7</v>
      </c>
    </row>
    <row r="20" spans="1:24" x14ac:dyDescent="0.3">
      <c r="A20" t="s">
        <v>666</v>
      </c>
      <c r="B20" t="s">
        <v>659</v>
      </c>
      <c r="C20" t="s">
        <v>1</v>
      </c>
      <c r="D20" t="s">
        <v>87</v>
      </c>
      <c r="E20" t="str">
        <f>IFERROR(VLOOKUP(D20, 'Week Schedule'!A$1:B$32, 2, FALSE), "BYE")</f>
        <v>PIT</v>
      </c>
      <c r="F20" s="1">
        <f>IFERROR(VLOOKUP(E20, DST!B$1:J$33, 9, FALSE), 0)</f>
        <v>-1.6083333333333343</v>
      </c>
      <c r="G20">
        <f t="shared" si="0"/>
        <v>16.55</v>
      </c>
      <c r="H20">
        <f>IFERROR(VLOOKUP(D20,'Average Points per Game'!B$1:H$30, 3, FALSE), "")</f>
        <v>22.3</v>
      </c>
      <c r="I20">
        <v>16.100000000000001</v>
      </c>
      <c r="J20">
        <v>14.9</v>
      </c>
      <c r="K20">
        <v>17.399999999999999</v>
      </c>
      <c r="L20">
        <v>14</v>
      </c>
      <c r="M20">
        <v>14.4</v>
      </c>
      <c r="O20">
        <v>14.1</v>
      </c>
      <c r="P20">
        <v>19.2</v>
      </c>
      <c r="Q20">
        <v>24.5</v>
      </c>
      <c r="R20">
        <v>16.5</v>
      </c>
      <c r="S20">
        <v>17.8</v>
      </c>
      <c r="T20">
        <v>28.8</v>
      </c>
      <c r="U20">
        <v>16.600000000000001</v>
      </c>
      <c r="V20">
        <v>14.1</v>
      </c>
      <c r="W20">
        <v>15.8</v>
      </c>
      <c r="X20">
        <v>23.7</v>
      </c>
    </row>
    <row r="21" spans="1:24" x14ac:dyDescent="0.3">
      <c r="A21" t="s">
        <v>668</v>
      </c>
      <c r="B21" t="s">
        <v>651</v>
      </c>
      <c r="C21" t="s">
        <v>6</v>
      </c>
      <c r="D21" t="s">
        <v>8</v>
      </c>
      <c r="E21" t="str">
        <f>IFERROR(VLOOKUP(D21, 'Week Schedule'!A$1:B$32, 2, FALSE), "BYE")</f>
        <v>LV</v>
      </c>
      <c r="F21" s="1">
        <f>IFERROR(VLOOKUP(E21, DST!B$1:J$33, 9, FALSE), 0)</f>
        <v>1.4416666666666664</v>
      </c>
      <c r="G21">
        <f t="shared" si="0"/>
        <v>16.649999999999999</v>
      </c>
      <c r="H21">
        <f>IFERROR(VLOOKUP(D21,'Average Points per Game'!B$1:H$30, 3, FALSE), "")</f>
        <v>11</v>
      </c>
      <c r="I21">
        <v>22</v>
      </c>
      <c r="J21">
        <v>44</v>
      </c>
      <c r="K21">
        <v>15.7</v>
      </c>
      <c r="L21">
        <v>24.9</v>
      </c>
      <c r="M21">
        <v>12.6</v>
      </c>
      <c r="N21">
        <v>17.399999999999999</v>
      </c>
      <c r="O21">
        <v>8.4</v>
      </c>
      <c r="P21">
        <v>18.2</v>
      </c>
      <c r="Q21">
        <v>27.5</v>
      </c>
      <c r="R21">
        <v>15.9</v>
      </c>
      <c r="S21">
        <v>12.9</v>
      </c>
      <c r="U21">
        <v>15.9</v>
      </c>
      <c r="V21">
        <v>12.9</v>
      </c>
      <c r="W21">
        <v>17</v>
      </c>
    </row>
    <row r="22" spans="1:24" x14ac:dyDescent="0.3">
      <c r="A22" t="s">
        <v>670</v>
      </c>
      <c r="B22" t="s">
        <v>669</v>
      </c>
      <c r="C22" t="s">
        <v>14</v>
      </c>
      <c r="D22" t="s">
        <v>79</v>
      </c>
      <c r="E22" t="str">
        <f>IFERROR(VLOOKUP(D22, 'Week Schedule'!A$1:B$32, 2, FALSE), "BYE")</f>
        <v>PHI</v>
      </c>
      <c r="F22" s="1">
        <f>IFERROR(VLOOKUP(E22, DST!B$1:J$33, 9, FALSE), 0)</f>
        <v>-2.1083333333333343</v>
      </c>
      <c r="G22">
        <f t="shared" si="0"/>
        <v>16.149999999999999</v>
      </c>
      <c r="H22">
        <f>IFERROR(VLOOKUP(D22,'Average Points per Game'!B$1:H$30, 3, FALSE), "")</f>
        <v>25.3</v>
      </c>
      <c r="I22">
        <v>13.6</v>
      </c>
      <c r="J22">
        <v>19</v>
      </c>
      <c r="K22">
        <v>8.6999999999999993</v>
      </c>
      <c r="L22">
        <v>23.6</v>
      </c>
      <c r="M22">
        <v>11.4</v>
      </c>
      <c r="N22">
        <v>16.100000000000001</v>
      </c>
      <c r="P22">
        <v>39.6</v>
      </c>
      <c r="Q22">
        <v>16.2</v>
      </c>
      <c r="R22">
        <v>8.4</v>
      </c>
      <c r="S22">
        <v>18.600000000000001</v>
      </c>
      <c r="T22">
        <v>16.8</v>
      </c>
      <c r="U22">
        <v>5.9</v>
      </c>
      <c r="V22">
        <v>21.4</v>
      </c>
      <c r="W22">
        <v>26.6</v>
      </c>
      <c r="X22">
        <v>17.5</v>
      </c>
    </row>
    <row r="23" spans="1:24" x14ac:dyDescent="0.3">
      <c r="A23" t="s">
        <v>672</v>
      </c>
      <c r="B23" t="s">
        <v>665</v>
      </c>
      <c r="C23" t="s">
        <v>1</v>
      </c>
      <c r="D23" t="s">
        <v>24</v>
      </c>
      <c r="E23" t="str">
        <f>IFERROR(VLOOKUP(D23, 'Week Schedule'!A$1:B$32, 2, FALSE), "BYE")</f>
        <v>LAR</v>
      </c>
      <c r="F23" s="1">
        <f>IFERROR(VLOOKUP(E23, DST!B$1:J$33, 9, FALSE), 0)</f>
        <v>-8.3333333333328596E-3</v>
      </c>
      <c r="G23">
        <f t="shared" si="0"/>
        <v>16.5</v>
      </c>
      <c r="H23">
        <f>IFERROR(VLOOKUP(D23,'Average Points per Game'!B$1:H$30, 3, FALSE), "")</f>
        <v>26</v>
      </c>
      <c r="I23">
        <v>14.2</v>
      </c>
      <c r="J23">
        <v>28.5</v>
      </c>
      <c r="K23">
        <v>15.8</v>
      </c>
      <c r="L23">
        <v>10</v>
      </c>
      <c r="M23">
        <v>25.1</v>
      </c>
      <c r="N23">
        <v>12</v>
      </c>
      <c r="O23">
        <v>21.2</v>
      </c>
      <c r="P23">
        <v>22.2</v>
      </c>
      <c r="Q23">
        <v>4.8</v>
      </c>
      <c r="R23">
        <v>28.7</v>
      </c>
      <c r="T23">
        <v>11.3</v>
      </c>
      <c r="U23">
        <v>17.2</v>
      </c>
      <c r="V23">
        <v>20</v>
      </c>
      <c r="W23">
        <v>10.1</v>
      </c>
      <c r="X23">
        <v>21.4</v>
      </c>
    </row>
    <row r="24" spans="1:24" x14ac:dyDescent="0.3">
      <c r="A24" t="s">
        <v>674</v>
      </c>
      <c r="B24" t="s">
        <v>683</v>
      </c>
      <c r="C24" t="s">
        <v>6</v>
      </c>
      <c r="D24" t="s">
        <v>32</v>
      </c>
      <c r="E24" t="str">
        <f>IFERROR(VLOOKUP(D24, 'Week Schedule'!A$1:B$32, 2, FALSE), "BYE")</f>
        <v>ARI</v>
      </c>
      <c r="F24" s="1">
        <f>IFERROR(VLOOKUP(E24, DST!B$1:J$33, 9, FALSE), 0)</f>
        <v>-0.15833333333333321</v>
      </c>
      <c r="G24">
        <f t="shared" si="0"/>
        <v>15.35</v>
      </c>
      <c r="H24">
        <f>IFERROR(VLOOKUP(D24,'Average Points per Game'!B$1:H$30, 3, FALSE), "")</f>
        <v>25</v>
      </c>
      <c r="I24">
        <v>14.4</v>
      </c>
      <c r="J24">
        <v>15.2</v>
      </c>
      <c r="K24">
        <v>31.6</v>
      </c>
      <c r="L24">
        <v>20.399999999999999</v>
      </c>
      <c r="M24">
        <v>15.5</v>
      </c>
      <c r="O24">
        <v>19.600000000000001</v>
      </c>
      <c r="P24">
        <v>22.6</v>
      </c>
      <c r="Q24">
        <v>10.5</v>
      </c>
      <c r="R24">
        <v>11.2</v>
      </c>
      <c r="S24">
        <v>8.6</v>
      </c>
      <c r="T24">
        <v>11.2</v>
      </c>
      <c r="U24">
        <v>18.3</v>
      </c>
      <c r="V24">
        <v>23.7</v>
      </c>
      <c r="W24">
        <v>13.2</v>
      </c>
      <c r="X24">
        <v>19.899999999999999</v>
      </c>
    </row>
    <row r="25" spans="1:24" x14ac:dyDescent="0.3">
      <c r="A25" t="s">
        <v>676</v>
      </c>
      <c r="B25" t="s">
        <v>723</v>
      </c>
      <c r="C25" t="s">
        <v>6</v>
      </c>
      <c r="D25" t="s">
        <v>24</v>
      </c>
      <c r="E25" t="str">
        <f>IFERROR(VLOOKUP(D25, 'Week Schedule'!A$1:B$32, 2, FALSE), "BYE")</f>
        <v>LAR</v>
      </c>
      <c r="F25" s="1">
        <f>IFERROR(VLOOKUP(E25, DST!B$1:J$33, 9, FALSE), 0)</f>
        <v>-8.3333333333328596E-3</v>
      </c>
      <c r="G25">
        <f t="shared" si="0"/>
        <v>14.9</v>
      </c>
      <c r="H25">
        <f>IFERROR(VLOOKUP(D25,'Average Points per Game'!B$1:H$30, 3, FALSE), "")</f>
        <v>26</v>
      </c>
      <c r="I25">
        <v>19.3</v>
      </c>
      <c r="J25">
        <v>19.399999999999999</v>
      </c>
      <c r="K25">
        <v>3.5</v>
      </c>
      <c r="L25">
        <v>18.3</v>
      </c>
      <c r="M25">
        <v>14</v>
      </c>
      <c r="N25">
        <v>6.6</v>
      </c>
      <c r="O25">
        <v>17.2</v>
      </c>
      <c r="P25">
        <v>14.9</v>
      </c>
      <c r="Q25">
        <v>14.9</v>
      </c>
      <c r="R25">
        <v>22.3</v>
      </c>
      <c r="T25">
        <v>9.9</v>
      </c>
      <c r="U25">
        <v>11.1</v>
      </c>
      <c r="V25">
        <v>22.2</v>
      </c>
      <c r="W25">
        <v>30.8</v>
      </c>
      <c r="X25">
        <v>26.6</v>
      </c>
    </row>
    <row r="26" spans="1:24" x14ac:dyDescent="0.3">
      <c r="A26" t="s">
        <v>678</v>
      </c>
      <c r="B26" t="s">
        <v>698</v>
      </c>
      <c r="C26" t="s">
        <v>6</v>
      </c>
      <c r="D26" t="s">
        <v>12</v>
      </c>
      <c r="E26" t="str">
        <f>IFERROR(VLOOKUP(D26, 'Week Schedule'!A$1:B$32, 2, FALSE), "BYE")</f>
        <v>NYJ</v>
      </c>
      <c r="F26" s="1">
        <f>IFERROR(VLOOKUP(E26, DST!B$1:J$33, 9, FALSE), 0)</f>
        <v>-0.10833333333333428</v>
      </c>
      <c r="G26">
        <f t="shared" si="0"/>
        <v>17.899999999999999</v>
      </c>
      <c r="H26">
        <f>IFERROR(VLOOKUP(D26,'Average Points per Game'!B$1:H$30, 3, FALSE), "")</f>
        <v>38</v>
      </c>
      <c r="I26">
        <v>13.3</v>
      </c>
      <c r="J26">
        <v>28.5</v>
      </c>
      <c r="K26">
        <v>18.7</v>
      </c>
      <c r="L26">
        <v>5.8</v>
      </c>
      <c r="M26">
        <v>17.899999999999999</v>
      </c>
      <c r="O26">
        <v>9.1999999999999993</v>
      </c>
      <c r="P26">
        <v>28.3</v>
      </c>
      <c r="Q26">
        <v>11.9</v>
      </c>
      <c r="R26">
        <v>15.5</v>
      </c>
      <c r="S26">
        <v>19.7</v>
      </c>
      <c r="U26">
        <v>19</v>
      </c>
      <c r="V26">
        <v>4.9000000000000004</v>
      </c>
      <c r="W26">
        <v>26.3</v>
      </c>
      <c r="X26">
        <v>27.6</v>
      </c>
    </row>
    <row r="27" spans="1:24" x14ac:dyDescent="0.3">
      <c r="A27" t="s">
        <v>680</v>
      </c>
      <c r="B27" t="s">
        <v>663</v>
      </c>
      <c r="C27" t="s">
        <v>1</v>
      </c>
      <c r="D27" t="s">
        <v>26</v>
      </c>
      <c r="E27" t="str">
        <f>IFERROR(VLOOKUP(D27, 'Week Schedule'!A$1:B$32, 2, FALSE), "BYE")</f>
        <v>DET</v>
      </c>
      <c r="F27" s="1">
        <f>IFERROR(VLOOKUP(E27, DST!B$1:J$33, 9, FALSE), 0)</f>
        <v>-1.6083333333333343</v>
      </c>
      <c r="G27">
        <f t="shared" si="0"/>
        <v>19.399999999999999</v>
      </c>
      <c r="H27">
        <f>IFERROR(VLOOKUP(D27,'Average Points per Game'!B$1:H$30, 3, FALSE), "")</f>
        <v>20.3</v>
      </c>
      <c r="I27">
        <v>10.3</v>
      </c>
      <c r="J27">
        <v>15</v>
      </c>
      <c r="K27">
        <v>25.8</v>
      </c>
      <c r="L27">
        <v>15.6</v>
      </c>
      <c r="M27">
        <v>15.1</v>
      </c>
      <c r="N27">
        <v>24.1</v>
      </c>
      <c r="O27">
        <v>20.2</v>
      </c>
      <c r="P27">
        <v>26</v>
      </c>
      <c r="R27">
        <v>23.8</v>
      </c>
      <c r="S27">
        <v>19.399999999999999</v>
      </c>
      <c r="U27">
        <v>2.2000000000000002</v>
      </c>
      <c r="V27">
        <v>22.1</v>
      </c>
      <c r="W27">
        <v>5</v>
      </c>
      <c r="X27">
        <v>22.1</v>
      </c>
    </row>
    <row r="28" spans="1:24" x14ac:dyDescent="0.3">
      <c r="A28" t="s">
        <v>682</v>
      </c>
      <c r="B28" t="s">
        <v>671</v>
      </c>
      <c r="C28" t="s">
        <v>1</v>
      </c>
      <c r="D28" t="s">
        <v>22</v>
      </c>
      <c r="E28" t="str">
        <f>IFERROR(VLOOKUP(D28, 'Week Schedule'!A$1:B$32, 2, FALSE), "BYE")</f>
        <v>CHI</v>
      </c>
      <c r="F28" s="1">
        <f>IFERROR(VLOOKUP(E28, DST!B$1:J$33, 9, FALSE), 0)</f>
        <v>-0.15833333333333321</v>
      </c>
      <c r="G28">
        <f t="shared" si="0"/>
        <v>17.25</v>
      </c>
      <c r="H28">
        <f>IFERROR(VLOOKUP(D28,'Average Points per Game'!B$1:H$30, 3, FALSE), "")</f>
        <v>22.3</v>
      </c>
      <c r="I28">
        <v>18.8</v>
      </c>
      <c r="J28">
        <v>17.899999999999999</v>
      </c>
      <c r="K28">
        <v>13.4</v>
      </c>
      <c r="L28">
        <v>22.6</v>
      </c>
      <c r="M28">
        <v>22.6</v>
      </c>
      <c r="N28">
        <v>14.5</v>
      </c>
      <c r="O28">
        <v>17.8</v>
      </c>
      <c r="P28">
        <v>9.1</v>
      </c>
      <c r="Q28">
        <v>25.1</v>
      </c>
      <c r="S28">
        <v>16.7</v>
      </c>
      <c r="T28">
        <v>13.4</v>
      </c>
      <c r="U28">
        <v>12.4</v>
      </c>
      <c r="V28">
        <v>13.3</v>
      </c>
      <c r="W28">
        <v>5.5</v>
      </c>
      <c r="X28">
        <v>23.4</v>
      </c>
    </row>
    <row r="29" spans="1:24" x14ac:dyDescent="0.3">
      <c r="A29" t="s">
        <v>684</v>
      </c>
      <c r="B29" t="s">
        <v>691</v>
      </c>
      <c r="C29" t="s">
        <v>14</v>
      </c>
      <c r="D29" t="s">
        <v>10</v>
      </c>
      <c r="E29" t="str">
        <f>IFERROR(VLOOKUP(D29, 'Week Schedule'!A$1:B$32, 2, FALSE), "BYE")</f>
        <v>ATL</v>
      </c>
      <c r="F29" s="1">
        <f>IFERROR(VLOOKUP(E29, DST!B$1:J$33, 9, FALSE), 0)</f>
        <v>9.1666666666666785E-2</v>
      </c>
      <c r="G29">
        <f t="shared" si="0"/>
        <v>16.3</v>
      </c>
      <c r="H29">
        <f>IFERROR(VLOOKUP(D29,'Average Points per Game'!B$1:H$30, 3, FALSE), "")</f>
        <v>32.700000000000003</v>
      </c>
      <c r="I29">
        <v>3.7</v>
      </c>
      <c r="J29">
        <v>8.1999999999999993</v>
      </c>
      <c r="K29">
        <v>20</v>
      </c>
      <c r="L29">
        <v>18.2</v>
      </c>
      <c r="M29">
        <v>13.4</v>
      </c>
      <c r="N29">
        <v>23.3</v>
      </c>
      <c r="O29">
        <v>15.8</v>
      </c>
      <c r="P29">
        <v>17.5</v>
      </c>
      <c r="Q29">
        <v>15.9</v>
      </c>
      <c r="R29">
        <v>16.3</v>
      </c>
      <c r="S29">
        <v>2</v>
      </c>
      <c r="T29">
        <v>21.2</v>
      </c>
      <c r="U29">
        <v>27.3</v>
      </c>
      <c r="W29">
        <v>26.3</v>
      </c>
      <c r="X29">
        <v>17</v>
      </c>
    </row>
    <row r="30" spans="1:24" x14ac:dyDescent="0.3">
      <c r="A30" t="s">
        <v>686</v>
      </c>
      <c r="B30" t="s">
        <v>739</v>
      </c>
      <c r="C30" t="s">
        <v>14</v>
      </c>
      <c r="D30" t="s">
        <v>52</v>
      </c>
      <c r="E30" t="str">
        <f>IFERROR(VLOOKUP(D30, 'Week Schedule'!A$1:B$32, 2, FALSE), "BYE")</f>
        <v>TEN</v>
      </c>
      <c r="F30" s="1">
        <f>IFERROR(VLOOKUP(E30, DST!B$1:J$33, 9, FALSE), 0)</f>
        <v>2.3416666666666668</v>
      </c>
      <c r="G30">
        <f t="shared" si="0"/>
        <v>14.149999999999999</v>
      </c>
      <c r="H30">
        <f>IFERROR(VLOOKUP(D30,'Average Points per Game'!B$1:H$30, 3, FALSE), "")</f>
        <v>16.3</v>
      </c>
      <c r="I30">
        <v>14.7</v>
      </c>
      <c r="J30">
        <v>11.4</v>
      </c>
      <c r="K30">
        <v>9.8000000000000007</v>
      </c>
      <c r="L30">
        <v>21.9</v>
      </c>
      <c r="M30">
        <v>23.2</v>
      </c>
      <c r="N30">
        <v>5.7</v>
      </c>
      <c r="O30">
        <v>22.1</v>
      </c>
      <c r="P30">
        <v>15</v>
      </c>
      <c r="Q30">
        <v>6.2</v>
      </c>
      <c r="R30">
        <v>3.2</v>
      </c>
      <c r="S30">
        <v>13.6</v>
      </c>
      <c r="U30">
        <v>18.7</v>
      </c>
      <c r="V30">
        <v>16.600000000000001</v>
      </c>
      <c r="W30">
        <v>32.5</v>
      </c>
      <c r="X30">
        <v>28.2</v>
      </c>
    </row>
    <row r="31" spans="1:24" x14ac:dyDescent="0.3">
      <c r="A31" t="s">
        <v>688</v>
      </c>
      <c r="B31" t="s">
        <v>696</v>
      </c>
      <c r="C31" t="s">
        <v>1</v>
      </c>
      <c r="D31" t="s">
        <v>72</v>
      </c>
      <c r="E31" t="str">
        <f>IFERROR(VLOOKUP(D31, 'Week Schedule'!A$1:B$32, 2, FALSE), "BYE")</f>
        <v>SEA</v>
      </c>
      <c r="F31" s="1">
        <f>IFERROR(VLOOKUP(E31, DST!B$1:J$33, 9, FALSE), 0)</f>
        <v>-0.20833333333333393</v>
      </c>
      <c r="G31">
        <f t="shared" si="0"/>
        <v>13.85</v>
      </c>
      <c r="H31">
        <f>IFERROR(VLOOKUP(D31,'Average Points per Game'!B$1:H$30, 3, FALSE), "")</f>
        <v>14</v>
      </c>
      <c r="I31">
        <v>7.2</v>
      </c>
      <c r="J31">
        <v>9.4</v>
      </c>
      <c r="K31">
        <v>19.3</v>
      </c>
      <c r="L31">
        <v>11.5</v>
      </c>
      <c r="M31">
        <v>23.6</v>
      </c>
      <c r="N31">
        <v>29.6</v>
      </c>
      <c r="P31">
        <v>9.9</v>
      </c>
      <c r="Q31">
        <v>9.1999999999999993</v>
      </c>
      <c r="R31">
        <v>6.3</v>
      </c>
      <c r="S31">
        <v>16.2</v>
      </c>
      <c r="T31">
        <v>26.9</v>
      </c>
      <c r="U31">
        <v>26.1</v>
      </c>
      <c r="V31">
        <v>14.1</v>
      </c>
      <c r="W31">
        <v>9.9</v>
      </c>
      <c r="X31">
        <v>22.8</v>
      </c>
    </row>
    <row r="32" spans="1:24" x14ac:dyDescent="0.3">
      <c r="A32" t="s">
        <v>690</v>
      </c>
      <c r="B32" t="s">
        <v>725</v>
      </c>
      <c r="C32" t="s">
        <v>6</v>
      </c>
      <c r="D32" t="s">
        <v>15</v>
      </c>
      <c r="E32" t="str">
        <f>IFERROR(VLOOKUP(D32, 'Week Schedule'!A$1:B$32, 2, FALSE), "BYE")</f>
        <v>DEN</v>
      </c>
      <c r="F32" s="1">
        <f>IFERROR(VLOOKUP(E32, DST!B$1:J$33, 9, FALSE), 0)</f>
        <v>-2.2083333333333339</v>
      </c>
      <c r="G32">
        <f t="shared" si="0"/>
        <v>15.399999999999999</v>
      </c>
      <c r="H32">
        <f>IFERROR(VLOOKUP(D32,'Average Points per Game'!B$1:H$30, 3, FALSE), "")</f>
        <v>29.3</v>
      </c>
      <c r="I32">
        <v>5.3</v>
      </c>
      <c r="J32">
        <v>3.1</v>
      </c>
      <c r="K32">
        <v>8.9</v>
      </c>
      <c r="L32">
        <v>23.2</v>
      </c>
      <c r="M32">
        <v>16.399999999999999</v>
      </c>
      <c r="N32">
        <v>14.4</v>
      </c>
      <c r="O32">
        <v>7.3</v>
      </c>
      <c r="P32">
        <v>11.4</v>
      </c>
      <c r="Q32">
        <v>26.7</v>
      </c>
      <c r="R32">
        <v>22.4</v>
      </c>
      <c r="S32">
        <v>19.3</v>
      </c>
      <c r="U32">
        <v>19</v>
      </c>
      <c r="V32">
        <v>24.3</v>
      </c>
      <c r="W32">
        <v>26.3</v>
      </c>
      <c r="X32">
        <v>13.9</v>
      </c>
    </row>
    <row r="33" spans="1:24" x14ac:dyDescent="0.3">
      <c r="A33" t="s">
        <v>692</v>
      </c>
      <c r="B33" t="s">
        <v>687</v>
      </c>
      <c r="C33" t="s">
        <v>6</v>
      </c>
      <c r="D33" t="s">
        <v>57</v>
      </c>
      <c r="E33" t="str">
        <f>IFERROR(VLOOKUP(D33, 'Week Schedule'!A$1:B$32, 2, FALSE), "BYE")</f>
        <v>TB</v>
      </c>
      <c r="F33" s="1">
        <f>IFERROR(VLOOKUP(E33, DST!B$1:J$33, 9, FALSE), 0)</f>
        <v>0.19166666666666643</v>
      </c>
      <c r="G33">
        <f t="shared" si="0"/>
        <v>15.15</v>
      </c>
      <c r="H33">
        <f>IFERROR(VLOOKUP(D33,'Average Points per Game'!B$1:H$30, 3, FALSE), "")</f>
        <v>22</v>
      </c>
      <c r="I33">
        <v>1.4</v>
      </c>
      <c r="J33">
        <v>11.6</v>
      </c>
      <c r="K33">
        <v>27.9</v>
      </c>
      <c r="L33">
        <v>22.1</v>
      </c>
      <c r="M33">
        <v>17.5</v>
      </c>
      <c r="N33">
        <v>15.3</v>
      </c>
      <c r="O33">
        <v>11.2</v>
      </c>
      <c r="P33">
        <v>9.1</v>
      </c>
      <c r="Q33">
        <v>21.2</v>
      </c>
      <c r="R33">
        <v>24.9</v>
      </c>
      <c r="T33">
        <v>15</v>
      </c>
      <c r="U33">
        <v>2.2999999999999998</v>
      </c>
      <c r="V33">
        <v>20.7</v>
      </c>
      <c r="W33">
        <v>8.9</v>
      </c>
      <c r="X33">
        <v>32.5</v>
      </c>
    </row>
    <row r="34" spans="1:24" x14ac:dyDescent="0.3">
      <c r="A34" t="s">
        <v>694</v>
      </c>
      <c r="B34" t="s">
        <v>702</v>
      </c>
      <c r="C34" t="s">
        <v>14</v>
      </c>
      <c r="D34" t="s">
        <v>22</v>
      </c>
      <c r="E34" t="str">
        <f>IFERROR(VLOOKUP(D34, 'Week Schedule'!A$1:B$32, 2, FALSE), "BYE")</f>
        <v>CHI</v>
      </c>
      <c r="F34" s="1">
        <f>IFERROR(VLOOKUP(E34, DST!B$1:J$33, 9, FALSE), 0)</f>
        <v>-0.15833333333333321</v>
      </c>
      <c r="G34">
        <f t="shared" si="0"/>
        <v>13</v>
      </c>
      <c r="H34">
        <f>IFERROR(VLOOKUP(D34,'Average Points per Game'!B$1:H$30, 3, FALSE), "")</f>
        <v>22.3</v>
      </c>
      <c r="I34">
        <v>3.9</v>
      </c>
      <c r="J34">
        <v>23.7</v>
      </c>
      <c r="K34">
        <v>6.9</v>
      </c>
      <c r="L34">
        <v>13.1</v>
      </c>
      <c r="M34">
        <v>13.1</v>
      </c>
      <c r="N34">
        <v>10.3</v>
      </c>
      <c r="O34">
        <v>5.3</v>
      </c>
      <c r="P34">
        <v>12.9</v>
      </c>
      <c r="Q34">
        <v>37</v>
      </c>
      <c r="S34">
        <v>21.8</v>
      </c>
      <c r="T34">
        <v>19.7</v>
      </c>
      <c r="U34">
        <v>11.9</v>
      </c>
      <c r="V34">
        <v>19.600000000000001</v>
      </c>
      <c r="W34">
        <v>18.3</v>
      </c>
      <c r="X34">
        <v>24</v>
      </c>
    </row>
    <row r="35" spans="1:24" x14ac:dyDescent="0.3">
      <c r="A35" t="s">
        <v>1747</v>
      </c>
      <c r="B35" t="s">
        <v>715</v>
      </c>
      <c r="C35" t="s">
        <v>1</v>
      </c>
      <c r="D35" t="s">
        <v>30</v>
      </c>
      <c r="E35" t="str">
        <f>IFERROR(VLOOKUP(D35, 'Week Schedule'!A$1:B$32, 2, FALSE), "BYE")</f>
        <v>BUF</v>
      </c>
      <c r="F35" s="1">
        <f>IFERROR(VLOOKUP(E35, DST!B$1:J$33, 9, FALSE), 0)</f>
        <v>-0.50833333333333286</v>
      </c>
      <c r="G35">
        <f t="shared" si="0"/>
        <v>15.05</v>
      </c>
      <c r="H35">
        <f>IFERROR(VLOOKUP(D35,'Average Points per Game'!B$1:H$30, 3, FALSE), "")</f>
        <v>22.3</v>
      </c>
      <c r="I35">
        <v>9.6</v>
      </c>
      <c r="J35">
        <v>15.1</v>
      </c>
      <c r="K35">
        <v>21</v>
      </c>
      <c r="L35">
        <v>11.6</v>
      </c>
      <c r="M35">
        <v>14.8</v>
      </c>
      <c r="N35">
        <v>18.8</v>
      </c>
      <c r="O35">
        <v>15</v>
      </c>
      <c r="P35">
        <v>17.3</v>
      </c>
      <c r="Q35">
        <v>20.3</v>
      </c>
      <c r="R35">
        <v>4</v>
      </c>
      <c r="S35">
        <v>16.100000000000001</v>
      </c>
      <c r="U35">
        <v>15</v>
      </c>
      <c r="V35">
        <v>17.600000000000001</v>
      </c>
      <c r="W35">
        <v>30.1</v>
      </c>
      <c r="X35">
        <v>12.8</v>
      </c>
    </row>
    <row r="36" spans="1:24" x14ac:dyDescent="0.3">
      <c r="A36" t="s">
        <v>697</v>
      </c>
      <c r="B36" t="s">
        <v>689</v>
      </c>
      <c r="C36" t="s">
        <v>1</v>
      </c>
      <c r="D36" t="s">
        <v>92</v>
      </c>
      <c r="E36" t="str">
        <f>IFERROR(VLOOKUP(D36, 'Week Schedule'!A$1:B$32, 2, FALSE), "BYE")</f>
        <v>NE</v>
      </c>
      <c r="F36" s="1">
        <f>IFERROR(VLOOKUP(E36, DST!B$1:J$33, 9, FALSE), 0)</f>
        <v>0.49166666666666714</v>
      </c>
      <c r="G36">
        <f t="shared" si="0"/>
        <v>14.25</v>
      </c>
      <c r="H36">
        <f>IFERROR(VLOOKUP(D36,'Average Points per Game'!B$1:H$30, 3, FALSE), "")</f>
        <v>22.7</v>
      </c>
      <c r="I36">
        <v>10.4</v>
      </c>
      <c r="J36">
        <v>12</v>
      </c>
      <c r="K36">
        <v>9</v>
      </c>
      <c r="L36">
        <v>11.2</v>
      </c>
      <c r="N36">
        <v>13.7</v>
      </c>
      <c r="O36">
        <v>14.8</v>
      </c>
      <c r="P36">
        <v>24.1</v>
      </c>
      <c r="Q36">
        <v>19.5</v>
      </c>
      <c r="R36">
        <v>19.8</v>
      </c>
      <c r="S36">
        <v>24.4</v>
      </c>
      <c r="T36">
        <v>17.600000000000001</v>
      </c>
      <c r="U36">
        <v>8</v>
      </c>
      <c r="V36">
        <v>13.7</v>
      </c>
      <c r="W36">
        <v>14.8</v>
      </c>
      <c r="X36">
        <v>23.2</v>
      </c>
    </row>
    <row r="37" spans="1:24" x14ac:dyDescent="0.3">
      <c r="A37" t="s">
        <v>699</v>
      </c>
      <c r="B37" t="s">
        <v>704</v>
      </c>
      <c r="C37" t="s">
        <v>66</v>
      </c>
      <c r="D37" t="s">
        <v>67</v>
      </c>
      <c r="E37" t="str">
        <f>IFERROR(VLOOKUP(D37, 'Week Schedule'!A$1:B$32, 2, FALSE), "BYE")</f>
        <v>NO</v>
      </c>
      <c r="F37" s="1">
        <f>IFERROR(VLOOKUP(E37, DST!B$1:J$33, 9, FALSE), 0)</f>
        <v>-8.3333333333328596E-3</v>
      </c>
      <c r="G37">
        <f t="shared" si="0"/>
        <v>15.8</v>
      </c>
      <c r="H37">
        <f>IFERROR(VLOOKUP(D37,'Average Points per Game'!B$1:H$30, 3, FALSE), "")</f>
        <v>13.7</v>
      </c>
      <c r="I37">
        <v>11.8</v>
      </c>
      <c r="J37">
        <v>18.8</v>
      </c>
      <c r="K37">
        <v>7.1</v>
      </c>
      <c r="L37">
        <v>5.0999999999999996</v>
      </c>
      <c r="M37">
        <v>23.7</v>
      </c>
      <c r="N37">
        <v>16.100000000000001</v>
      </c>
      <c r="O37">
        <v>19.3</v>
      </c>
      <c r="P37">
        <v>10.8</v>
      </c>
      <c r="Q37">
        <v>15.5</v>
      </c>
      <c r="S37">
        <v>31.3</v>
      </c>
      <c r="T37">
        <v>7.8</v>
      </c>
      <c r="U37">
        <v>30.2</v>
      </c>
      <c r="V37">
        <v>8.1999999999999993</v>
      </c>
      <c r="W37">
        <v>6.5</v>
      </c>
      <c r="X37">
        <v>20.9</v>
      </c>
    </row>
    <row r="38" spans="1:24" x14ac:dyDescent="0.3">
      <c r="A38" t="s">
        <v>701</v>
      </c>
      <c r="B38" t="s">
        <v>675</v>
      </c>
      <c r="C38" t="s">
        <v>6</v>
      </c>
      <c r="D38" t="s">
        <v>47</v>
      </c>
      <c r="E38" t="str">
        <f>IFERROR(VLOOKUP(D38, 'Week Schedule'!A$1:B$32, 2, FALSE), "BYE")</f>
        <v>BAL</v>
      </c>
      <c r="F38" s="1">
        <f>IFERROR(VLOOKUP(E38, DST!B$1:J$33, 9, FALSE), 0)</f>
        <v>9.1666666666666785E-2</v>
      </c>
      <c r="G38">
        <f t="shared" si="0"/>
        <v>22.65</v>
      </c>
      <c r="H38">
        <f>IFERROR(VLOOKUP(D38,'Average Points per Game'!B$1:H$30, 3, FALSE), "")</f>
        <v>20.7</v>
      </c>
      <c r="I38">
        <v>26.8</v>
      </c>
      <c r="J38">
        <v>8</v>
      </c>
      <c r="N38">
        <v>27.2</v>
      </c>
      <c r="O38">
        <v>26.4</v>
      </c>
      <c r="P38">
        <v>23.4</v>
      </c>
      <c r="Q38">
        <v>16.600000000000001</v>
      </c>
      <c r="R38">
        <v>17</v>
      </c>
      <c r="S38">
        <v>35.299999999999997</v>
      </c>
      <c r="T38">
        <v>9.5</v>
      </c>
      <c r="U38">
        <v>21.9</v>
      </c>
      <c r="W38">
        <v>10.6</v>
      </c>
      <c r="X38">
        <v>8.1</v>
      </c>
    </row>
    <row r="39" spans="1:24" x14ac:dyDescent="0.3">
      <c r="A39" t="s">
        <v>703</v>
      </c>
      <c r="B39" t="s">
        <v>710</v>
      </c>
      <c r="C39" t="s">
        <v>1</v>
      </c>
      <c r="D39" t="s">
        <v>44</v>
      </c>
      <c r="E39" t="str">
        <f>IFERROR(VLOOKUP(D39, 'Week Schedule'!A$1:B$32, 2, FALSE), "BYE")</f>
        <v>MIN</v>
      </c>
      <c r="F39" s="1">
        <f>IFERROR(VLOOKUP(E39, DST!B$1:J$33, 9, FALSE), 0)</f>
        <v>-2.3583333333333343</v>
      </c>
      <c r="G39">
        <f t="shared" si="0"/>
        <v>18.100000000000001</v>
      </c>
      <c r="H39">
        <f>IFERROR(VLOOKUP(D39,'Average Points per Game'!B$1:H$30, 3, FALSE), "")</f>
        <v>31.7</v>
      </c>
      <c r="I39">
        <v>17.399999999999999</v>
      </c>
      <c r="L39">
        <v>31.2</v>
      </c>
      <c r="M39">
        <v>17</v>
      </c>
      <c r="N39">
        <v>26.6</v>
      </c>
      <c r="O39">
        <v>18.8</v>
      </c>
      <c r="P39">
        <v>6.7</v>
      </c>
      <c r="Q39">
        <v>11.9</v>
      </c>
      <c r="S39">
        <v>21.2</v>
      </c>
      <c r="T39">
        <v>14.7</v>
      </c>
      <c r="U39">
        <v>19</v>
      </c>
      <c r="V39">
        <v>14.5</v>
      </c>
      <c r="W39">
        <v>17.600000000000001</v>
      </c>
      <c r="X39">
        <v>11.5</v>
      </c>
    </row>
    <row r="40" spans="1:24" x14ac:dyDescent="0.3">
      <c r="A40" t="s">
        <v>705</v>
      </c>
      <c r="B40" t="s">
        <v>695</v>
      </c>
      <c r="C40" t="s">
        <v>14</v>
      </c>
      <c r="D40" t="s">
        <v>30</v>
      </c>
      <c r="E40" t="str">
        <f>IFERROR(VLOOKUP(D40, 'Week Schedule'!A$1:B$32, 2, FALSE), "BYE")</f>
        <v>BUF</v>
      </c>
      <c r="F40" s="1">
        <f>IFERROR(VLOOKUP(E40, DST!B$1:J$33, 9, FALSE), 0)</f>
        <v>-0.50833333333333286</v>
      </c>
      <c r="G40">
        <f t="shared" si="0"/>
        <v>12.55</v>
      </c>
      <c r="H40">
        <f>IFERROR(VLOOKUP(D40,'Average Points per Game'!B$1:H$30, 3, FALSE), "")</f>
        <v>22.3</v>
      </c>
      <c r="I40">
        <v>12</v>
      </c>
      <c r="J40">
        <v>10.199999999999999</v>
      </c>
      <c r="K40">
        <v>14.3</v>
      </c>
      <c r="L40">
        <v>7.1</v>
      </c>
      <c r="M40">
        <v>29.1</v>
      </c>
      <c r="N40">
        <v>24.7</v>
      </c>
      <c r="O40">
        <v>13.1</v>
      </c>
      <c r="P40">
        <v>16.3</v>
      </c>
      <c r="Q40">
        <v>30</v>
      </c>
      <c r="R40">
        <v>9.1</v>
      </c>
      <c r="S40">
        <v>5.8</v>
      </c>
      <c r="U40">
        <v>9.1</v>
      </c>
      <c r="V40">
        <v>18.399999999999999</v>
      </c>
      <c r="W40">
        <v>14.6</v>
      </c>
      <c r="X40">
        <v>11.4</v>
      </c>
    </row>
    <row r="41" spans="1:24" x14ac:dyDescent="0.3">
      <c r="A41" t="s">
        <v>707</v>
      </c>
      <c r="B41" t="s">
        <v>700</v>
      </c>
      <c r="C41" t="s">
        <v>14</v>
      </c>
      <c r="D41" t="s">
        <v>28</v>
      </c>
      <c r="E41" t="str">
        <f>IFERROR(VLOOKUP(D41, 'Week Schedule'!A$1:B$32, 2, FALSE), "BYE")</f>
        <v>WAS</v>
      </c>
      <c r="F41" s="1">
        <f>IFERROR(VLOOKUP(E41, DST!B$1:J$33, 9, FALSE), 0)</f>
        <v>4.1666666666666075E-2</v>
      </c>
      <c r="G41">
        <f t="shared" si="0"/>
        <v>17.350000000000001</v>
      </c>
      <c r="H41">
        <f>IFERROR(VLOOKUP(D41,'Average Points per Game'!B$1:H$30, 3, FALSE), "")</f>
        <v>23.3</v>
      </c>
      <c r="I41">
        <v>3.5</v>
      </c>
      <c r="J41">
        <v>17.399999999999999</v>
      </c>
      <c r="K41">
        <v>18.7</v>
      </c>
      <c r="L41">
        <v>12.4</v>
      </c>
      <c r="M41">
        <v>33.4</v>
      </c>
      <c r="N41">
        <v>19.399999999999999</v>
      </c>
      <c r="O41">
        <v>18.3</v>
      </c>
      <c r="P41">
        <v>7.4</v>
      </c>
      <c r="Q41">
        <v>10.7</v>
      </c>
      <c r="R41">
        <v>17.7</v>
      </c>
      <c r="S41">
        <v>9.1</v>
      </c>
      <c r="U41">
        <v>17.3</v>
      </c>
      <c r="V41">
        <v>12</v>
      </c>
      <c r="W41">
        <v>14.3</v>
      </c>
      <c r="X41">
        <v>10.9</v>
      </c>
    </row>
    <row r="42" spans="1:24" x14ac:dyDescent="0.3">
      <c r="A42" t="s">
        <v>709</v>
      </c>
      <c r="B42" t="s">
        <v>685</v>
      </c>
      <c r="C42" t="s">
        <v>6</v>
      </c>
      <c r="D42" t="s">
        <v>38</v>
      </c>
      <c r="E42" t="str">
        <f>IFERROR(VLOOKUP(D42, 'Week Schedule'!A$1:B$32, 2, FALSE), "BYE")</f>
        <v>SF</v>
      </c>
      <c r="F42" s="1">
        <f>IFERROR(VLOOKUP(E42, DST!B$1:J$33, 9, FALSE), 0)</f>
        <v>9.1666666666666785E-2</v>
      </c>
      <c r="G42">
        <f t="shared" si="0"/>
        <v>15.850000000000001</v>
      </c>
      <c r="H42">
        <f>IFERROR(VLOOKUP(D42,'Average Points per Game'!B$1:H$30, 3, FALSE), "")</f>
        <v>36.700000000000003</v>
      </c>
      <c r="I42">
        <v>16.3</v>
      </c>
      <c r="J42">
        <v>17</v>
      </c>
      <c r="K42">
        <v>21.2</v>
      </c>
      <c r="L42">
        <v>15</v>
      </c>
      <c r="N42">
        <v>21</v>
      </c>
      <c r="O42">
        <v>8</v>
      </c>
      <c r="P42">
        <v>14.9</v>
      </c>
      <c r="Q42">
        <v>12.6</v>
      </c>
      <c r="R42">
        <v>12.6</v>
      </c>
      <c r="S42">
        <v>24.5</v>
      </c>
      <c r="T42">
        <v>16.3</v>
      </c>
      <c r="U42">
        <v>15.4</v>
      </c>
      <c r="V42">
        <v>19.399999999999999</v>
      </c>
      <c r="W42">
        <v>7.5</v>
      </c>
    </row>
    <row r="43" spans="1:24" x14ac:dyDescent="0.3">
      <c r="A43" t="s">
        <v>711</v>
      </c>
      <c r="B43" t="s">
        <v>731</v>
      </c>
      <c r="C43" t="s">
        <v>14</v>
      </c>
      <c r="D43" t="s">
        <v>74</v>
      </c>
      <c r="E43" t="str">
        <f>IFERROR(VLOOKUP(D43, 'Week Schedule'!A$1:B$32, 2, FALSE), "BYE")</f>
        <v>IND</v>
      </c>
      <c r="F43" s="1">
        <f>IFERROR(VLOOKUP(E43, DST!B$1:J$33, 9, FALSE), 0)</f>
        <v>0.39166666666666572</v>
      </c>
      <c r="G43">
        <f t="shared" si="0"/>
        <v>14.5</v>
      </c>
      <c r="H43" t="str">
        <f>IFERROR(VLOOKUP(D43,'Average Points per Game'!B$1:H$30, 3, FALSE), "")</f>
        <v/>
      </c>
      <c r="I43">
        <v>11.6</v>
      </c>
      <c r="J43">
        <v>28.7</v>
      </c>
      <c r="K43">
        <v>28.2</v>
      </c>
      <c r="L43">
        <v>23.1</v>
      </c>
      <c r="O43">
        <v>8.1</v>
      </c>
      <c r="P43">
        <v>14.1</v>
      </c>
      <c r="Q43">
        <v>14.9</v>
      </c>
      <c r="R43">
        <v>10.8</v>
      </c>
      <c r="T43">
        <v>12.4</v>
      </c>
      <c r="U43">
        <v>15.3</v>
      </c>
      <c r="V43">
        <v>14.9</v>
      </c>
      <c r="W43">
        <v>24.2</v>
      </c>
      <c r="X43">
        <v>13.8</v>
      </c>
    </row>
    <row r="44" spans="1:24" x14ac:dyDescent="0.3">
      <c r="A44" t="s">
        <v>1462</v>
      </c>
      <c r="B44" t="s">
        <v>693</v>
      </c>
      <c r="C44" t="s">
        <v>1</v>
      </c>
      <c r="D44" t="s">
        <v>47</v>
      </c>
      <c r="E44" t="str">
        <f>IFERROR(VLOOKUP(D44, 'Week Schedule'!A$1:B$32, 2, FALSE), "BYE")</f>
        <v>BAL</v>
      </c>
      <c r="F44" s="1">
        <f>IFERROR(VLOOKUP(E44, DST!B$1:J$33, 9, FALSE), 0)</f>
        <v>9.1666666666666785E-2</v>
      </c>
      <c r="G44">
        <f t="shared" si="0"/>
        <v>14.3</v>
      </c>
      <c r="H44">
        <f>IFERROR(VLOOKUP(D44,'Average Points per Game'!B$1:H$30, 3, FALSE), "")</f>
        <v>20.7</v>
      </c>
      <c r="I44">
        <v>18.7</v>
      </c>
      <c r="J44">
        <v>14.3</v>
      </c>
      <c r="K44">
        <v>11.8</v>
      </c>
      <c r="L44">
        <v>23.5</v>
      </c>
      <c r="M44">
        <v>16.899999999999999</v>
      </c>
      <c r="N44">
        <v>19.399999999999999</v>
      </c>
      <c r="O44">
        <v>5.3</v>
      </c>
      <c r="P44">
        <v>12.4</v>
      </c>
      <c r="Q44">
        <v>11.5</v>
      </c>
      <c r="R44">
        <v>11.8</v>
      </c>
      <c r="S44">
        <v>11.9</v>
      </c>
      <c r="T44">
        <v>17.7</v>
      </c>
      <c r="U44">
        <v>14.4</v>
      </c>
      <c r="W44">
        <v>11.6</v>
      </c>
      <c r="X44">
        <v>18.100000000000001</v>
      </c>
    </row>
    <row r="45" spans="1:24" x14ac:dyDescent="0.3">
      <c r="A45" t="s">
        <v>714</v>
      </c>
      <c r="B45" t="s">
        <v>1391</v>
      </c>
      <c r="C45" t="s">
        <v>6</v>
      </c>
      <c r="D45" t="s">
        <v>34</v>
      </c>
      <c r="E45" t="str">
        <f>IFERROR(VLOOKUP(D45, 'Week Schedule'!A$1:B$32, 2, FALSE), "BYE")</f>
        <v>GB</v>
      </c>
      <c r="F45" s="1">
        <f>IFERROR(VLOOKUP(E45, DST!B$1:J$33, 9, FALSE), 0)</f>
        <v>-2.0083333333333329</v>
      </c>
      <c r="G45">
        <f t="shared" si="0"/>
        <v>12.149999999999999</v>
      </c>
      <c r="H45">
        <f>IFERROR(VLOOKUP(D45,'Average Points per Game'!B$1:H$30, 3, FALSE), "")</f>
        <v>33</v>
      </c>
      <c r="I45">
        <v>18.899999999999999</v>
      </c>
      <c r="J45">
        <v>9.8000000000000007</v>
      </c>
      <c r="K45">
        <v>25.8</v>
      </c>
      <c r="L45">
        <v>17.899999999999999</v>
      </c>
      <c r="M45">
        <v>6.3</v>
      </c>
      <c r="O45">
        <v>20.6</v>
      </c>
      <c r="P45">
        <v>11.5</v>
      </c>
      <c r="Q45">
        <v>12.2</v>
      </c>
      <c r="R45">
        <v>12.1</v>
      </c>
      <c r="S45">
        <v>5.3</v>
      </c>
      <c r="T45">
        <v>19.899999999999999</v>
      </c>
      <c r="U45">
        <v>9.8000000000000007</v>
      </c>
      <c r="V45">
        <v>16.399999999999999</v>
      </c>
      <c r="W45">
        <v>18.600000000000001</v>
      </c>
      <c r="X45">
        <v>12.3</v>
      </c>
    </row>
    <row r="46" spans="1:24" x14ac:dyDescent="0.3">
      <c r="A46" t="s">
        <v>716</v>
      </c>
      <c r="B46" t="s">
        <v>679</v>
      </c>
      <c r="C46" t="s">
        <v>6</v>
      </c>
      <c r="D46" t="s">
        <v>30</v>
      </c>
      <c r="E46" t="str">
        <f>IFERROR(VLOOKUP(D46, 'Week Schedule'!A$1:B$32, 2, FALSE), "BYE")</f>
        <v>BUF</v>
      </c>
      <c r="F46" s="1">
        <f>IFERROR(VLOOKUP(E46, DST!B$1:J$33, 9, FALSE), 0)</f>
        <v>-0.50833333333333286</v>
      </c>
      <c r="G46">
        <f t="shared" si="0"/>
        <v>15.3</v>
      </c>
      <c r="H46">
        <f>IFERROR(VLOOKUP(D46,'Average Points per Game'!B$1:H$30, 3, FALSE), "")</f>
        <v>22.3</v>
      </c>
      <c r="I46">
        <v>18.3</v>
      </c>
      <c r="J46">
        <v>24.4</v>
      </c>
      <c r="K46">
        <v>18.3</v>
      </c>
      <c r="L46">
        <v>3.8</v>
      </c>
      <c r="M46">
        <v>6.7</v>
      </c>
      <c r="N46">
        <v>21.9</v>
      </c>
      <c r="O46">
        <v>26.1</v>
      </c>
      <c r="P46">
        <v>9.9</v>
      </c>
      <c r="Q46">
        <v>10.5</v>
      </c>
      <c r="R46">
        <v>12.3</v>
      </c>
      <c r="S46">
        <v>31.1</v>
      </c>
      <c r="U46">
        <v>6</v>
      </c>
      <c r="W46">
        <v>13.1</v>
      </c>
      <c r="X46">
        <v>14</v>
      </c>
    </row>
    <row r="47" spans="1:24" x14ac:dyDescent="0.3">
      <c r="A47" t="s">
        <v>718</v>
      </c>
      <c r="B47" t="s">
        <v>717</v>
      </c>
      <c r="C47" t="s">
        <v>1</v>
      </c>
      <c r="D47" t="s">
        <v>32</v>
      </c>
      <c r="E47" t="str">
        <f>IFERROR(VLOOKUP(D47, 'Week Schedule'!A$1:B$32, 2, FALSE), "BYE")</f>
        <v>ARI</v>
      </c>
      <c r="F47" s="1">
        <f>IFERROR(VLOOKUP(E47, DST!B$1:J$33, 9, FALSE), 0)</f>
        <v>-0.15833333333333321</v>
      </c>
      <c r="G47">
        <f t="shared" si="0"/>
        <v>14.5</v>
      </c>
      <c r="H47">
        <f>IFERROR(VLOOKUP(D47,'Average Points per Game'!B$1:H$30, 3, FALSE), "")</f>
        <v>25</v>
      </c>
      <c r="I47">
        <v>15.7</v>
      </c>
      <c r="J47">
        <v>6.6</v>
      </c>
      <c r="K47">
        <v>12.8</v>
      </c>
      <c r="L47">
        <v>5.9</v>
      </c>
      <c r="M47">
        <v>13.4</v>
      </c>
      <c r="O47">
        <v>5</v>
      </c>
      <c r="P47">
        <v>25.8</v>
      </c>
      <c r="Q47">
        <v>18.899999999999999</v>
      </c>
      <c r="R47">
        <v>10.7</v>
      </c>
      <c r="S47">
        <v>27.8</v>
      </c>
      <c r="T47">
        <v>19.2</v>
      </c>
      <c r="U47">
        <v>15.6</v>
      </c>
      <c r="V47">
        <v>20.8</v>
      </c>
      <c r="W47">
        <v>8.1999999999999993</v>
      </c>
      <c r="X47">
        <v>7</v>
      </c>
    </row>
    <row r="48" spans="1:24" x14ac:dyDescent="0.3">
      <c r="A48" t="s">
        <v>720</v>
      </c>
      <c r="B48" t="s">
        <v>719</v>
      </c>
      <c r="C48" t="s">
        <v>66</v>
      </c>
      <c r="D48" t="s">
        <v>26</v>
      </c>
      <c r="E48" t="str">
        <f>IFERROR(VLOOKUP(D48, 'Week Schedule'!A$1:B$32, 2, FALSE), "BYE")</f>
        <v>DET</v>
      </c>
      <c r="F48" s="1">
        <f>IFERROR(VLOOKUP(E48, DST!B$1:J$33, 9, FALSE), 0)</f>
        <v>-1.6083333333333343</v>
      </c>
      <c r="G48">
        <f t="shared" si="0"/>
        <v>17.7</v>
      </c>
      <c r="H48">
        <f>IFERROR(VLOOKUP(D48,'Average Points per Game'!B$1:H$30, 3, FALSE), "")</f>
        <v>20.3</v>
      </c>
      <c r="I48">
        <v>8</v>
      </c>
      <c r="J48">
        <v>20.6</v>
      </c>
      <c r="L48">
        <v>14.5</v>
      </c>
      <c r="M48">
        <v>20.399999999999999</v>
      </c>
      <c r="N48">
        <v>22.8</v>
      </c>
      <c r="O48">
        <v>15.2</v>
      </c>
      <c r="P48">
        <v>24.8</v>
      </c>
      <c r="R48">
        <v>14.7</v>
      </c>
      <c r="T48">
        <v>20.2</v>
      </c>
      <c r="U48">
        <v>1.7</v>
      </c>
      <c r="V48">
        <v>21.1</v>
      </c>
      <c r="W48">
        <v>10.1</v>
      </c>
      <c r="X48">
        <v>18.600000000000001</v>
      </c>
    </row>
    <row r="49" spans="1:24" x14ac:dyDescent="0.3">
      <c r="A49" t="s">
        <v>722</v>
      </c>
      <c r="B49" t="s">
        <v>859</v>
      </c>
      <c r="C49" t="s">
        <v>14</v>
      </c>
      <c r="D49" t="s">
        <v>30</v>
      </c>
      <c r="E49" t="str">
        <f>IFERROR(VLOOKUP(D49, 'Week Schedule'!A$1:B$32, 2, FALSE), "BYE")</f>
        <v>BUF</v>
      </c>
      <c r="F49" s="1">
        <f>IFERROR(VLOOKUP(E49, DST!B$1:J$33, 9, FALSE), 0)</f>
        <v>-0.50833333333333286</v>
      </c>
      <c r="G49">
        <f t="shared" si="0"/>
        <v>10.9</v>
      </c>
      <c r="H49">
        <f>IFERROR(VLOOKUP(D49,'Average Points per Game'!B$1:H$30, 3, FALSE), "")</f>
        <v>22.3</v>
      </c>
      <c r="I49">
        <v>10.9</v>
      </c>
      <c r="J49">
        <v>26</v>
      </c>
      <c r="K49">
        <v>8</v>
      </c>
      <c r="O49">
        <v>6</v>
      </c>
      <c r="P49">
        <v>9.4</v>
      </c>
      <c r="Q49">
        <v>22.1</v>
      </c>
      <c r="R49">
        <v>9.1</v>
      </c>
      <c r="S49">
        <v>13.2</v>
      </c>
      <c r="U49">
        <v>17.600000000000001</v>
      </c>
      <c r="V49">
        <v>25.9</v>
      </c>
      <c r="W49">
        <v>42.8</v>
      </c>
      <c r="X49">
        <v>19.8</v>
      </c>
    </row>
    <row r="50" spans="1:24" x14ac:dyDescent="0.3">
      <c r="A50" t="s">
        <v>1392</v>
      </c>
      <c r="B50" t="s">
        <v>796</v>
      </c>
      <c r="C50" t="s">
        <v>14</v>
      </c>
      <c r="D50" t="s">
        <v>111</v>
      </c>
      <c r="E50" t="str">
        <f>IFERROR(VLOOKUP(D50, 'Week Schedule'!A$1:B$32, 2, FALSE), "BYE")</f>
        <v>MIA</v>
      </c>
      <c r="F50" s="1">
        <f>IFERROR(VLOOKUP(E50, DST!B$1:J$33, 9, FALSE), 0)</f>
        <v>-0.60833333333333428</v>
      </c>
      <c r="G50">
        <f t="shared" si="0"/>
        <v>12.600000000000001</v>
      </c>
      <c r="H50" t="str">
        <f>IFERROR(VLOOKUP(D50,'Average Points per Game'!B$1:H$30, 3, FALSE), "")</f>
        <v/>
      </c>
      <c r="I50">
        <v>11.5</v>
      </c>
      <c r="J50">
        <v>12.3</v>
      </c>
      <c r="K50">
        <v>8.6999999999999993</v>
      </c>
      <c r="L50">
        <v>13.2</v>
      </c>
      <c r="M50">
        <v>2.6</v>
      </c>
      <c r="N50">
        <v>4.5</v>
      </c>
      <c r="O50">
        <v>2.8</v>
      </c>
      <c r="P50">
        <v>12.9</v>
      </c>
      <c r="Q50">
        <v>14.3</v>
      </c>
      <c r="S50">
        <v>26.2</v>
      </c>
      <c r="T50">
        <v>14.5</v>
      </c>
      <c r="U50">
        <v>40.5</v>
      </c>
      <c r="V50">
        <v>17.399999999999999</v>
      </c>
      <c r="W50">
        <v>21.8</v>
      </c>
      <c r="X50">
        <v>4</v>
      </c>
    </row>
    <row r="51" spans="1:24" x14ac:dyDescent="0.3">
      <c r="A51" t="s">
        <v>724</v>
      </c>
      <c r="B51" t="s">
        <v>741</v>
      </c>
      <c r="C51" t="s">
        <v>6</v>
      </c>
      <c r="D51" t="s">
        <v>4</v>
      </c>
      <c r="E51" t="str">
        <f>IFERROR(VLOOKUP(D51, 'Week Schedule'!A$1:B$32, 2, FALSE), "BYE")</f>
        <v>CAR</v>
      </c>
      <c r="F51" s="1">
        <f>IFERROR(VLOOKUP(E51, DST!B$1:J$33, 9, FALSE), 0)</f>
        <v>3.3916666666666657</v>
      </c>
      <c r="G51">
        <f t="shared" si="0"/>
        <v>13.95</v>
      </c>
      <c r="H51">
        <f>IFERROR(VLOOKUP(D51,'Average Points per Game'!B$1:H$30, 3, FALSE), "")</f>
        <v>30.7</v>
      </c>
      <c r="I51">
        <v>9.6</v>
      </c>
      <c r="J51">
        <v>2.2000000000000002</v>
      </c>
      <c r="K51">
        <v>11.4</v>
      </c>
      <c r="L51">
        <v>12.5</v>
      </c>
      <c r="M51">
        <v>5.6</v>
      </c>
      <c r="N51">
        <v>18.5</v>
      </c>
      <c r="O51">
        <v>16.7</v>
      </c>
      <c r="P51">
        <v>15.4</v>
      </c>
      <c r="Q51">
        <v>6.4</v>
      </c>
      <c r="R51">
        <v>17.7</v>
      </c>
      <c r="T51">
        <v>27.2</v>
      </c>
      <c r="U51">
        <v>27.5</v>
      </c>
      <c r="V51">
        <v>2.8</v>
      </c>
      <c r="W51">
        <v>13.3</v>
      </c>
      <c r="X51">
        <v>18.2</v>
      </c>
    </row>
    <row r="52" spans="1:24" x14ac:dyDescent="0.3">
      <c r="A52" t="s">
        <v>726</v>
      </c>
      <c r="B52" t="s">
        <v>766</v>
      </c>
      <c r="C52" t="s">
        <v>14</v>
      </c>
      <c r="D52" t="s">
        <v>19</v>
      </c>
      <c r="E52" t="str">
        <f>IFERROR(VLOOKUP(D52, 'Week Schedule'!A$1:B$32, 2, FALSE), "BYE")</f>
        <v>DAL</v>
      </c>
      <c r="F52" s="1">
        <f>IFERROR(VLOOKUP(E52, DST!B$1:J$33, 9, FALSE), 0)</f>
        <v>1.8916666666666657</v>
      </c>
      <c r="G52">
        <f t="shared" si="0"/>
        <v>15.9</v>
      </c>
      <c r="H52">
        <f>IFERROR(VLOOKUP(D52,'Average Points per Game'!B$1:H$30, 3, FALSE), "")</f>
        <v>27.3</v>
      </c>
      <c r="I52">
        <v>22.9</v>
      </c>
      <c r="N52">
        <v>23.6</v>
      </c>
      <c r="O52">
        <v>19.899999999999999</v>
      </c>
      <c r="P52">
        <v>13.4</v>
      </c>
      <c r="Q52">
        <v>5.6</v>
      </c>
      <c r="R52">
        <v>15.9</v>
      </c>
      <c r="S52">
        <v>11.5</v>
      </c>
      <c r="T52">
        <v>22.9</v>
      </c>
      <c r="U52">
        <v>11.6</v>
      </c>
      <c r="V52">
        <v>8.3000000000000007</v>
      </c>
      <c r="W52">
        <v>25</v>
      </c>
      <c r="X52">
        <v>23.7</v>
      </c>
    </row>
    <row r="53" spans="1:24" x14ac:dyDescent="0.3">
      <c r="A53" t="s">
        <v>728</v>
      </c>
      <c r="B53" t="s">
        <v>752</v>
      </c>
      <c r="C53" t="s">
        <v>14</v>
      </c>
      <c r="D53" t="s">
        <v>72</v>
      </c>
      <c r="E53" t="str">
        <f>IFERROR(VLOOKUP(D53, 'Week Schedule'!A$1:B$32, 2, FALSE), "BYE")</f>
        <v>SEA</v>
      </c>
      <c r="F53" s="1">
        <f>IFERROR(VLOOKUP(E53, DST!B$1:J$33, 9, FALSE), 0)</f>
        <v>-0.20833333333333393</v>
      </c>
      <c r="G53">
        <f t="shared" si="0"/>
        <v>11.25</v>
      </c>
      <c r="H53">
        <f>IFERROR(VLOOKUP(D53,'Average Points per Game'!B$1:H$30, 3, FALSE), "")</f>
        <v>14</v>
      </c>
      <c r="I53">
        <v>10</v>
      </c>
      <c r="J53">
        <v>11.3</v>
      </c>
      <c r="K53">
        <v>15.2</v>
      </c>
      <c r="L53">
        <v>11.2</v>
      </c>
      <c r="M53">
        <v>27.5</v>
      </c>
      <c r="N53">
        <v>6</v>
      </c>
      <c r="P53">
        <v>5.4</v>
      </c>
      <c r="Q53">
        <v>7.3</v>
      </c>
      <c r="R53">
        <v>5.7</v>
      </c>
      <c r="S53">
        <v>13.7</v>
      </c>
      <c r="T53">
        <v>26.9</v>
      </c>
      <c r="U53">
        <v>23.7</v>
      </c>
      <c r="V53">
        <v>10.9</v>
      </c>
      <c r="W53">
        <v>15</v>
      </c>
      <c r="X53">
        <v>14</v>
      </c>
    </row>
    <row r="54" spans="1:24" x14ac:dyDescent="0.3">
      <c r="A54" t="s">
        <v>730</v>
      </c>
      <c r="B54" t="s">
        <v>712</v>
      </c>
      <c r="C54" t="s">
        <v>14</v>
      </c>
      <c r="D54" t="s">
        <v>54</v>
      </c>
      <c r="E54" t="str">
        <f>IFERROR(VLOOKUP(D54, 'Week Schedule'!A$1:B$32, 2, FALSE), "BYE")</f>
        <v>CIN</v>
      </c>
      <c r="F54" s="1">
        <f>IFERROR(VLOOKUP(E54, DST!B$1:J$33, 9, FALSE), 0)</f>
        <v>1.5416666666666661</v>
      </c>
      <c r="G54">
        <f t="shared" si="0"/>
        <v>15</v>
      </c>
      <c r="H54">
        <f>IFERROR(VLOOKUP(D54,'Average Points per Game'!B$1:H$30, 3, FALSE), "")</f>
        <v>33</v>
      </c>
      <c r="I54">
        <v>7.8</v>
      </c>
      <c r="J54">
        <v>3.6</v>
      </c>
      <c r="K54">
        <v>13.8</v>
      </c>
      <c r="L54">
        <v>15</v>
      </c>
      <c r="M54">
        <v>5.2</v>
      </c>
      <c r="N54">
        <v>15.3</v>
      </c>
      <c r="O54">
        <v>0</v>
      </c>
      <c r="P54">
        <v>17.100000000000001</v>
      </c>
      <c r="Q54">
        <v>23.3</v>
      </c>
      <c r="R54">
        <v>19</v>
      </c>
      <c r="S54">
        <v>14.8</v>
      </c>
      <c r="T54">
        <v>29.7</v>
      </c>
      <c r="U54">
        <v>16.2</v>
      </c>
      <c r="W54">
        <v>12.2</v>
      </c>
      <c r="X54">
        <v>10</v>
      </c>
    </row>
    <row r="55" spans="1:24" x14ac:dyDescent="0.3">
      <c r="A55" t="s">
        <v>732</v>
      </c>
      <c r="B55" t="s">
        <v>713</v>
      </c>
      <c r="C55" t="s">
        <v>14</v>
      </c>
      <c r="D55" t="s">
        <v>2</v>
      </c>
      <c r="E55" t="str">
        <f>IFERROR(VLOOKUP(D55, 'Week Schedule'!A$1:B$32, 2, FALSE), "BYE")</f>
        <v>HOU</v>
      </c>
      <c r="F55" s="1">
        <f>IFERROR(VLOOKUP(E55, DST!B$1:J$33, 9, FALSE), 0)</f>
        <v>-0.65833333333333321</v>
      </c>
      <c r="G55">
        <f t="shared" si="0"/>
        <v>11.2</v>
      </c>
      <c r="H55">
        <f>IFERROR(VLOOKUP(D55,'Average Points per Game'!B$1:H$30, 3, FALSE), "")</f>
        <v>29.3</v>
      </c>
      <c r="I55">
        <v>11.1</v>
      </c>
      <c r="J55">
        <v>22.1</v>
      </c>
      <c r="K55">
        <v>5.3</v>
      </c>
      <c r="L55">
        <v>2</v>
      </c>
      <c r="M55">
        <v>19</v>
      </c>
      <c r="N55">
        <v>22.4</v>
      </c>
      <c r="O55">
        <v>4</v>
      </c>
      <c r="P55">
        <v>18.5</v>
      </c>
      <c r="Q55">
        <v>29.7</v>
      </c>
      <c r="R55">
        <v>7.4</v>
      </c>
      <c r="S55">
        <v>11.9</v>
      </c>
      <c r="T55">
        <v>11.2</v>
      </c>
      <c r="U55">
        <v>10.1</v>
      </c>
      <c r="W55">
        <v>11.3</v>
      </c>
      <c r="X55">
        <v>15.3</v>
      </c>
    </row>
    <row r="56" spans="1:24" x14ac:dyDescent="0.3">
      <c r="A56" t="s">
        <v>734</v>
      </c>
      <c r="B56" t="s">
        <v>747</v>
      </c>
      <c r="C56" t="s">
        <v>66</v>
      </c>
      <c r="D56" t="s">
        <v>24</v>
      </c>
      <c r="E56" t="str">
        <f>IFERROR(VLOOKUP(D56, 'Week Schedule'!A$1:B$32, 2, FALSE), "BYE")</f>
        <v>LAR</v>
      </c>
      <c r="F56" s="1">
        <f>IFERROR(VLOOKUP(E56, DST!B$1:J$33, 9, FALSE), 0)</f>
        <v>-8.3333333333328596E-3</v>
      </c>
      <c r="G56">
        <f t="shared" si="0"/>
        <v>12.7</v>
      </c>
      <c r="H56">
        <f>IFERROR(VLOOKUP(D56,'Average Points per Game'!B$1:H$30, 3, FALSE), "")</f>
        <v>26</v>
      </c>
      <c r="I56">
        <v>8</v>
      </c>
      <c r="J56">
        <v>18.7</v>
      </c>
      <c r="K56">
        <v>5.5</v>
      </c>
      <c r="M56">
        <v>11.3</v>
      </c>
      <c r="N56">
        <v>17.600000000000001</v>
      </c>
      <c r="O56">
        <v>10.1</v>
      </c>
      <c r="P56">
        <v>21.4</v>
      </c>
      <c r="Q56">
        <v>12.7</v>
      </c>
      <c r="R56">
        <v>11.1</v>
      </c>
      <c r="T56">
        <v>25.3</v>
      </c>
      <c r="U56">
        <v>21.6</v>
      </c>
      <c r="V56">
        <v>14</v>
      </c>
      <c r="W56">
        <v>17.7</v>
      </c>
      <c r="X56">
        <v>5</v>
      </c>
    </row>
    <row r="57" spans="1:24" x14ac:dyDescent="0.3">
      <c r="A57" t="s">
        <v>736</v>
      </c>
      <c r="B57" t="s">
        <v>762</v>
      </c>
      <c r="C57" t="s">
        <v>6</v>
      </c>
      <c r="D57" t="s">
        <v>4</v>
      </c>
      <c r="E57" t="str">
        <f>IFERROR(VLOOKUP(D57, 'Week Schedule'!A$1:B$32, 2, FALSE), "BYE")</f>
        <v>CAR</v>
      </c>
      <c r="F57" s="1">
        <f>IFERROR(VLOOKUP(E57, DST!B$1:J$33, 9, FALSE), 0)</f>
        <v>3.3916666666666657</v>
      </c>
      <c r="G57">
        <f t="shared" si="0"/>
        <v>11.7</v>
      </c>
      <c r="H57">
        <f>IFERROR(VLOOKUP(D57,'Average Points per Game'!B$1:H$30, 3, FALSE), "")</f>
        <v>30.7</v>
      </c>
      <c r="I57">
        <v>16.600000000000001</v>
      </c>
      <c r="J57">
        <v>3.3</v>
      </c>
      <c r="K57">
        <v>8.5</v>
      </c>
      <c r="L57">
        <v>10.4</v>
      </c>
      <c r="M57">
        <v>9.6</v>
      </c>
      <c r="O57">
        <v>29.1</v>
      </c>
      <c r="P57">
        <v>15.7</v>
      </c>
      <c r="Q57">
        <v>12.5</v>
      </c>
      <c r="R57">
        <v>19</v>
      </c>
      <c r="T57">
        <v>11.7</v>
      </c>
      <c r="U57">
        <v>8.8000000000000007</v>
      </c>
      <c r="V57">
        <v>24.9</v>
      </c>
      <c r="W57">
        <v>14.1</v>
      </c>
      <c r="X57">
        <v>11</v>
      </c>
    </row>
    <row r="58" spans="1:24" x14ac:dyDescent="0.3">
      <c r="A58" t="s">
        <v>738</v>
      </c>
      <c r="B58" t="s">
        <v>743</v>
      </c>
      <c r="C58" t="s">
        <v>14</v>
      </c>
      <c r="D58" t="s">
        <v>92</v>
      </c>
      <c r="E58" t="str">
        <f>IFERROR(VLOOKUP(D58, 'Week Schedule'!A$1:B$32, 2, FALSE), "BYE")</f>
        <v>NE</v>
      </c>
      <c r="F58" s="1">
        <f>IFERROR(VLOOKUP(E58, DST!B$1:J$33, 9, FALSE), 0)</f>
        <v>0.49166666666666714</v>
      </c>
      <c r="G58">
        <f t="shared" si="0"/>
        <v>12.850000000000001</v>
      </c>
      <c r="H58">
        <f>IFERROR(VLOOKUP(D58,'Average Points per Game'!B$1:H$30, 3, FALSE), "")</f>
        <v>22.7</v>
      </c>
      <c r="I58">
        <v>14.9</v>
      </c>
      <c r="J58">
        <v>4.5999999999999996</v>
      </c>
      <c r="K58">
        <v>7.4</v>
      </c>
      <c r="L58">
        <v>17.7</v>
      </c>
      <c r="N58">
        <v>8.3000000000000007</v>
      </c>
      <c r="O58">
        <v>9.6</v>
      </c>
      <c r="P58">
        <v>29.1</v>
      </c>
      <c r="Q58">
        <v>11.4</v>
      </c>
      <c r="R58">
        <v>7.2</v>
      </c>
      <c r="S58">
        <v>18.3</v>
      </c>
      <c r="T58">
        <v>14.3</v>
      </c>
      <c r="U58">
        <v>20.7</v>
      </c>
      <c r="W58">
        <v>16.8</v>
      </c>
      <c r="X58">
        <v>14.7</v>
      </c>
    </row>
    <row r="59" spans="1:24" x14ac:dyDescent="0.3">
      <c r="A59" t="s">
        <v>740</v>
      </c>
      <c r="B59" t="s">
        <v>777</v>
      </c>
      <c r="C59" t="s">
        <v>14</v>
      </c>
      <c r="D59" t="s">
        <v>108</v>
      </c>
      <c r="E59" t="str">
        <f>IFERROR(VLOOKUP(D59, 'Week Schedule'!A$1:B$32, 2, FALSE), "BYE")</f>
        <v>CLE</v>
      </c>
      <c r="F59" s="1">
        <f>IFERROR(VLOOKUP(E59, DST!B$1:J$33, 9, FALSE), 0)</f>
        <v>1.0916666666666668</v>
      </c>
      <c r="G59">
        <f t="shared" si="0"/>
        <v>11.85</v>
      </c>
      <c r="H59">
        <f>IFERROR(VLOOKUP(D59,'Average Points per Game'!B$1:H$30, 3, FALSE), "")</f>
        <v>24.3</v>
      </c>
      <c r="I59">
        <v>26</v>
      </c>
      <c r="J59">
        <v>6.6</v>
      </c>
      <c r="K59">
        <v>7</v>
      </c>
      <c r="L59">
        <v>8.1999999999999993</v>
      </c>
      <c r="M59">
        <v>12.9</v>
      </c>
      <c r="O59">
        <v>2.2999999999999998</v>
      </c>
      <c r="P59">
        <v>13.2</v>
      </c>
      <c r="Q59">
        <v>12</v>
      </c>
      <c r="R59">
        <v>11.7</v>
      </c>
      <c r="S59">
        <v>19.100000000000001</v>
      </c>
      <c r="T59">
        <v>9.8000000000000007</v>
      </c>
      <c r="U59">
        <v>20.3</v>
      </c>
      <c r="V59">
        <v>28.1</v>
      </c>
      <c r="W59">
        <v>5.6</v>
      </c>
      <c r="X59">
        <v>11.9</v>
      </c>
    </row>
    <row r="60" spans="1:24" x14ac:dyDescent="0.3">
      <c r="A60" t="s">
        <v>742</v>
      </c>
      <c r="B60" t="s">
        <v>729</v>
      </c>
      <c r="C60" t="s">
        <v>6</v>
      </c>
      <c r="D60" t="s">
        <v>97</v>
      </c>
      <c r="E60" t="str">
        <f>IFERROR(VLOOKUP(D60, 'Week Schedule'!A$1:B$32, 2, FALSE), "BYE")</f>
        <v>JAC</v>
      </c>
      <c r="F60" s="1">
        <f>IFERROR(VLOOKUP(E60, DST!B$1:J$33, 9, FALSE), 0)</f>
        <v>1.6416666666666657</v>
      </c>
      <c r="G60">
        <f t="shared" si="0"/>
        <v>14.95</v>
      </c>
      <c r="H60">
        <f>IFERROR(VLOOKUP(D60,'Average Points per Game'!B$1:H$30, 3, FALSE), "")</f>
        <v>21</v>
      </c>
      <c r="I60">
        <v>18.399999999999999</v>
      </c>
      <c r="J60">
        <v>15.2</v>
      </c>
      <c r="K60">
        <v>5.9</v>
      </c>
      <c r="L60">
        <v>18.8</v>
      </c>
      <c r="N60">
        <v>17.8</v>
      </c>
      <c r="O60">
        <v>8.5</v>
      </c>
      <c r="P60">
        <v>14.7</v>
      </c>
      <c r="Q60">
        <v>18.399999999999999</v>
      </c>
      <c r="R60">
        <v>10.3</v>
      </c>
      <c r="S60">
        <v>4.9000000000000004</v>
      </c>
      <c r="T60">
        <v>21.9</v>
      </c>
      <c r="U60">
        <v>8.8000000000000007</v>
      </c>
      <c r="V60">
        <v>14.4</v>
      </c>
      <c r="W60">
        <v>8.5</v>
      </c>
      <c r="X60">
        <v>8</v>
      </c>
    </row>
    <row r="61" spans="1:24" x14ac:dyDescent="0.3">
      <c r="A61" t="s">
        <v>744</v>
      </c>
      <c r="B61" t="s">
        <v>850</v>
      </c>
      <c r="C61" t="s">
        <v>14</v>
      </c>
      <c r="D61" t="s">
        <v>4</v>
      </c>
      <c r="E61" t="str">
        <f>IFERROR(VLOOKUP(D61, 'Week Schedule'!A$1:B$32, 2, FALSE), "BYE")</f>
        <v>CAR</v>
      </c>
      <c r="F61" s="1">
        <f>IFERROR(VLOOKUP(E61, DST!B$1:J$33, 9, FALSE), 0)</f>
        <v>3.3916666666666657</v>
      </c>
      <c r="G61">
        <f t="shared" si="0"/>
        <v>11.8</v>
      </c>
      <c r="H61">
        <f>IFERROR(VLOOKUP(D61,'Average Points per Game'!B$1:H$30, 3, FALSE), "")</f>
        <v>30.7</v>
      </c>
      <c r="I61">
        <v>23.1</v>
      </c>
      <c r="J61">
        <v>7.2</v>
      </c>
      <c r="K61">
        <v>3.7</v>
      </c>
      <c r="L61">
        <v>23.4</v>
      </c>
      <c r="M61">
        <v>23.2</v>
      </c>
      <c r="N61">
        <v>5.4</v>
      </c>
      <c r="O61">
        <v>9.5</v>
      </c>
      <c r="T61">
        <v>11.8</v>
      </c>
      <c r="U61">
        <v>25.8</v>
      </c>
      <c r="V61">
        <v>10.9</v>
      </c>
      <c r="W61">
        <v>36.9</v>
      </c>
      <c r="X61">
        <v>11.9</v>
      </c>
    </row>
    <row r="62" spans="1:24" x14ac:dyDescent="0.3">
      <c r="A62" t="s">
        <v>746</v>
      </c>
      <c r="B62" t="s">
        <v>823</v>
      </c>
      <c r="C62" t="s">
        <v>14</v>
      </c>
      <c r="D62" t="s">
        <v>34</v>
      </c>
      <c r="E62" t="str">
        <f>IFERROR(VLOOKUP(D62, 'Week Schedule'!A$1:B$32, 2, FALSE), "BYE")</f>
        <v>GB</v>
      </c>
      <c r="F62" s="1">
        <f>IFERROR(VLOOKUP(E62, DST!B$1:J$33, 9, FALSE), 0)</f>
        <v>-2.0083333333333329</v>
      </c>
      <c r="G62">
        <f t="shared" si="0"/>
        <v>9.5</v>
      </c>
      <c r="H62">
        <f>IFERROR(VLOOKUP(D62,'Average Points per Game'!B$1:H$30, 3, FALSE), "")</f>
        <v>33</v>
      </c>
      <c r="I62">
        <v>6.5</v>
      </c>
      <c r="L62">
        <v>22.9</v>
      </c>
      <c r="M62">
        <v>6.6</v>
      </c>
      <c r="O62">
        <v>9.6</v>
      </c>
      <c r="P62">
        <v>4.2</v>
      </c>
      <c r="Q62">
        <v>16.100000000000001</v>
      </c>
      <c r="R62">
        <v>4.9000000000000004</v>
      </c>
      <c r="S62">
        <v>15.1</v>
      </c>
      <c r="T62">
        <v>30.2</v>
      </c>
      <c r="U62">
        <v>9.4</v>
      </c>
      <c r="V62">
        <v>39.299999999999997</v>
      </c>
      <c r="W62">
        <v>13.3</v>
      </c>
      <c r="X62">
        <v>14.5</v>
      </c>
    </row>
    <row r="63" spans="1:24" x14ac:dyDescent="0.3">
      <c r="A63" t="s">
        <v>748</v>
      </c>
      <c r="B63" t="s">
        <v>706</v>
      </c>
      <c r="C63" t="s">
        <v>1</v>
      </c>
      <c r="D63" t="s">
        <v>28</v>
      </c>
      <c r="E63" t="str">
        <f>IFERROR(VLOOKUP(D63, 'Week Schedule'!A$1:B$32, 2, FALSE), "BYE")</f>
        <v>WAS</v>
      </c>
      <c r="F63" s="1">
        <f>IFERROR(VLOOKUP(E63, DST!B$1:J$33, 9, FALSE), 0)</f>
        <v>4.1666666666666075E-2</v>
      </c>
      <c r="G63">
        <f t="shared" si="0"/>
        <v>11.649999999999999</v>
      </c>
      <c r="H63">
        <f>IFERROR(VLOOKUP(D63,'Average Points per Game'!B$1:H$30, 3, FALSE), "")</f>
        <v>23.3</v>
      </c>
      <c r="I63">
        <v>8.1999999999999993</v>
      </c>
      <c r="J63">
        <v>17.5</v>
      </c>
      <c r="K63">
        <v>12.1</v>
      </c>
      <c r="L63">
        <v>8.5</v>
      </c>
      <c r="M63">
        <v>35.4</v>
      </c>
      <c r="N63">
        <v>12.5</v>
      </c>
      <c r="O63">
        <v>9.1999999999999993</v>
      </c>
      <c r="P63">
        <v>28.6</v>
      </c>
      <c r="Q63">
        <v>17.8</v>
      </c>
      <c r="R63">
        <v>11.2</v>
      </c>
      <c r="S63">
        <v>5.9</v>
      </c>
      <c r="U63">
        <v>6.1</v>
      </c>
      <c r="V63">
        <v>11.8</v>
      </c>
      <c r="W63">
        <v>7.5</v>
      </c>
    </row>
    <row r="64" spans="1:24" x14ac:dyDescent="0.3">
      <c r="A64" t="s">
        <v>750</v>
      </c>
      <c r="B64" t="s">
        <v>790</v>
      </c>
      <c r="C64" t="s">
        <v>6</v>
      </c>
      <c r="D64" t="s">
        <v>126</v>
      </c>
      <c r="E64" t="str">
        <f>IFERROR(VLOOKUP(D64, 'Week Schedule'!A$1:B$32, 2, FALSE), "BYE")</f>
        <v>NYG</v>
      </c>
      <c r="F64" s="1">
        <f>IFERROR(VLOOKUP(E64, DST!B$1:J$33, 9, FALSE), 0)</f>
        <v>0.49166666666666714</v>
      </c>
      <c r="G64">
        <f t="shared" si="0"/>
        <v>14.85</v>
      </c>
      <c r="H64">
        <f>IFERROR(VLOOKUP(D64,'Average Points per Game'!B$1:H$30, 3, FALSE), "")</f>
        <v>25.3</v>
      </c>
      <c r="I64">
        <v>10.8</v>
      </c>
      <c r="J64">
        <v>15.5</v>
      </c>
      <c r="K64">
        <v>26.5</v>
      </c>
      <c r="L64">
        <v>19.8</v>
      </c>
      <c r="P64">
        <v>18.7</v>
      </c>
      <c r="Q64">
        <v>8.9</v>
      </c>
      <c r="R64">
        <v>14.2</v>
      </c>
      <c r="S64">
        <v>7</v>
      </c>
      <c r="T64">
        <v>3.5</v>
      </c>
      <c r="U64">
        <v>17.3</v>
      </c>
      <c r="W64">
        <v>10.1</v>
      </c>
      <c r="X64">
        <v>39.799999999999997</v>
      </c>
    </row>
    <row r="65" spans="1:24" x14ac:dyDescent="0.3">
      <c r="A65" t="s">
        <v>750</v>
      </c>
      <c r="B65" t="s">
        <v>788</v>
      </c>
      <c r="C65" t="s">
        <v>66</v>
      </c>
      <c r="D65" t="s">
        <v>108</v>
      </c>
      <c r="E65" t="str">
        <f>IFERROR(VLOOKUP(D65, 'Week Schedule'!A$1:B$32, 2, FALSE), "BYE")</f>
        <v>CLE</v>
      </c>
      <c r="F65" s="1">
        <f>IFERROR(VLOOKUP(E65, DST!B$1:J$33, 9, FALSE), 0)</f>
        <v>1.0916666666666668</v>
      </c>
      <c r="G65">
        <f t="shared" si="0"/>
        <v>10.35</v>
      </c>
      <c r="H65">
        <f>IFERROR(VLOOKUP(D65,'Average Points per Game'!B$1:H$30, 3, FALSE), "")</f>
        <v>24.3</v>
      </c>
      <c r="I65">
        <v>1.7</v>
      </c>
      <c r="J65">
        <v>11.3</v>
      </c>
      <c r="K65">
        <v>3.8</v>
      </c>
      <c r="L65">
        <v>0</v>
      </c>
      <c r="M65">
        <v>11.1</v>
      </c>
      <c r="O65">
        <v>22.6</v>
      </c>
      <c r="P65">
        <v>6</v>
      </c>
      <c r="Q65">
        <v>9.6</v>
      </c>
      <c r="R65">
        <v>7.5</v>
      </c>
      <c r="S65">
        <v>28.1</v>
      </c>
      <c r="T65">
        <v>23.7</v>
      </c>
      <c r="U65">
        <v>21.3</v>
      </c>
      <c r="V65">
        <v>13.4</v>
      </c>
      <c r="W65">
        <v>19.8</v>
      </c>
      <c r="X65">
        <v>12.2</v>
      </c>
    </row>
    <row r="66" spans="1:24" x14ac:dyDescent="0.3">
      <c r="A66" t="s">
        <v>753</v>
      </c>
      <c r="B66" t="s">
        <v>737</v>
      </c>
      <c r="C66" t="s">
        <v>14</v>
      </c>
      <c r="D66" t="s">
        <v>44</v>
      </c>
      <c r="E66" t="str">
        <f>IFERROR(VLOOKUP(D66, 'Week Schedule'!A$1:B$32, 2, FALSE), "BYE")</f>
        <v>MIN</v>
      </c>
      <c r="F66" s="1">
        <f>IFERROR(VLOOKUP(E66, DST!B$1:J$33, 9, FALSE), 0)</f>
        <v>-2.3583333333333343</v>
      </c>
      <c r="G66">
        <f t="shared" ref="G66:G129" si="1">IF(COUNT(I66:U66)&gt;=3,MEDIAN(I66:U66),AVERAGE(I66:U66))</f>
        <v>12.3</v>
      </c>
      <c r="H66">
        <f>IFERROR(VLOOKUP(D66,'Average Points per Game'!B$1:H$30, 3, FALSE), "")</f>
        <v>31.7</v>
      </c>
      <c r="I66">
        <v>33.1</v>
      </c>
      <c r="J66">
        <v>6.6</v>
      </c>
      <c r="K66">
        <v>10.9</v>
      </c>
      <c r="L66">
        <v>27.1</v>
      </c>
      <c r="M66">
        <v>13.7</v>
      </c>
      <c r="N66">
        <v>14.8</v>
      </c>
      <c r="O66">
        <v>3</v>
      </c>
      <c r="P66">
        <v>7.5</v>
      </c>
      <c r="Q66">
        <v>16.3</v>
      </c>
      <c r="S66">
        <v>9.8000000000000007</v>
      </c>
      <c r="T66">
        <v>5.6</v>
      </c>
      <c r="U66">
        <v>19.7</v>
      </c>
      <c r="V66">
        <v>0</v>
      </c>
      <c r="W66">
        <v>11.1</v>
      </c>
      <c r="X66">
        <v>11.1</v>
      </c>
    </row>
    <row r="67" spans="1:24" x14ac:dyDescent="0.3">
      <c r="A67" t="s">
        <v>1463</v>
      </c>
      <c r="B67" t="s">
        <v>727</v>
      </c>
      <c r="C67" t="s">
        <v>6</v>
      </c>
      <c r="D67" t="s">
        <v>72</v>
      </c>
      <c r="E67" t="str">
        <f>IFERROR(VLOOKUP(D67, 'Week Schedule'!A$1:B$32, 2, FALSE), "BYE")</f>
        <v>SEA</v>
      </c>
      <c r="F67" s="1">
        <f>IFERROR(VLOOKUP(E67, DST!B$1:J$33, 9, FALSE), 0)</f>
        <v>-0.20833333333333393</v>
      </c>
      <c r="G67">
        <f t="shared" si="1"/>
        <v>11.85</v>
      </c>
      <c r="H67">
        <f>IFERROR(VLOOKUP(D67,'Average Points per Game'!B$1:H$30, 3, FALSE), "")</f>
        <v>14</v>
      </c>
      <c r="I67">
        <v>5</v>
      </c>
      <c r="J67">
        <v>8.1999999999999993</v>
      </c>
      <c r="K67">
        <v>6.2</v>
      </c>
      <c r="L67">
        <v>29.5</v>
      </c>
      <c r="M67">
        <v>20</v>
      </c>
      <c r="N67">
        <v>21.9</v>
      </c>
      <c r="P67">
        <v>18.899999999999999</v>
      </c>
      <c r="Q67">
        <v>14.2</v>
      </c>
      <c r="R67">
        <v>7.5</v>
      </c>
      <c r="S67">
        <v>16.399999999999999</v>
      </c>
      <c r="T67">
        <v>9.5</v>
      </c>
      <c r="U67">
        <v>9.4</v>
      </c>
      <c r="V67">
        <v>5</v>
      </c>
      <c r="W67">
        <v>9.9</v>
      </c>
      <c r="X67">
        <v>8.3000000000000007</v>
      </c>
    </row>
    <row r="68" spans="1:24" x14ac:dyDescent="0.3">
      <c r="A68" t="s">
        <v>1393</v>
      </c>
      <c r="B68" t="s">
        <v>806</v>
      </c>
      <c r="C68" t="s">
        <v>1</v>
      </c>
      <c r="D68" t="s">
        <v>108</v>
      </c>
      <c r="E68" t="str">
        <f>IFERROR(VLOOKUP(D68, 'Week Schedule'!A$1:B$32, 2, FALSE), "BYE")</f>
        <v>CLE</v>
      </c>
      <c r="F68" s="1">
        <f>IFERROR(VLOOKUP(E68, DST!B$1:J$33, 9, FALSE), 0)</f>
        <v>1.0916666666666668</v>
      </c>
      <c r="G68">
        <f t="shared" si="1"/>
        <v>18.05</v>
      </c>
      <c r="H68">
        <f>IFERROR(VLOOKUP(D68,'Average Points per Game'!B$1:H$30, 3, FALSE), "")</f>
        <v>24.3</v>
      </c>
      <c r="I68">
        <v>18.600000000000001</v>
      </c>
      <c r="J68">
        <v>8.5</v>
      </c>
      <c r="P68">
        <v>14.7</v>
      </c>
      <c r="Q68">
        <v>17.5</v>
      </c>
      <c r="R68">
        <v>9.1999999999999993</v>
      </c>
      <c r="S68">
        <v>23.5</v>
      </c>
      <c r="T68">
        <v>28.5</v>
      </c>
      <c r="U68">
        <v>25.2</v>
      </c>
      <c r="V68">
        <v>23.5</v>
      </c>
      <c r="W68">
        <v>6.8</v>
      </c>
      <c r="X68">
        <v>12.5</v>
      </c>
    </row>
    <row r="69" spans="1:24" x14ac:dyDescent="0.3">
      <c r="A69" t="s">
        <v>757</v>
      </c>
      <c r="B69" t="s">
        <v>735</v>
      </c>
      <c r="C69" t="s">
        <v>14</v>
      </c>
      <c r="D69" t="s">
        <v>28</v>
      </c>
      <c r="E69" t="str">
        <f>IFERROR(VLOOKUP(D69, 'Week Schedule'!A$1:B$32, 2, FALSE), "BYE")</f>
        <v>WAS</v>
      </c>
      <c r="F69" s="1">
        <f>IFERROR(VLOOKUP(E69, DST!B$1:J$33, 9, FALSE), 0)</f>
        <v>4.1666666666666075E-2</v>
      </c>
      <c r="G69">
        <f t="shared" si="1"/>
        <v>12.1</v>
      </c>
      <c r="H69">
        <f>IFERROR(VLOOKUP(D69,'Average Points per Game'!B$1:H$30, 3, FALSE), "")</f>
        <v>23.3</v>
      </c>
      <c r="I69">
        <v>2.5</v>
      </c>
      <c r="J69">
        <v>17.8</v>
      </c>
      <c r="K69">
        <v>14.6</v>
      </c>
      <c r="L69">
        <v>8.6</v>
      </c>
      <c r="M69">
        <v>31.5</v>
      </c>
      <c r="N69">
        <v>6.8</v>
      </c>
      <c r="O69">
        <v>9.6</v>
      </c>
      <c r="P69">
        <v>18.600000000000001</v>
      </c>
      <c r="Q69">
        <v>19.8</v>
      </c>
      <c r="R69">
        <v>14.6</v>
      </c>
      <c r="S69">
        <v>4.7</v>
      </c>
      <c r="U69">
        <v>5</v>
      </c>
      <c r="V69">
        <v>20.2</v>
      </c>
      <c r="W69">
        <v>0</v>
      </c>
      <c r="X69">
        <v>13.2</v>
      </c>
    </row>
    <row r="70" spans="1:24" x14ac:dyDescent="0.3">
      <c r="A70" t="s">
        <v>759</v>
      </c>
      <c r="B70" t="s">
        <v>764</v>
      </c>
      <c r="C70" t="s">
        <v>14</v>
      </c>
      <c r="D70" t="s">
        <v>47</v>
      </c>
      <c r="E70" t="str">
        <f>IFERROR(VLOOKUP(D70, 'Week Schedule'!A$1:B$32, 2, FALSE), "BYE")</f>
        <v>BAL</v>
      </c>
      <c r="F70" s="1">
        <f>IFERROR(VLOOKUP(E70, DST!B$1:J$33, 9, FALSE), 0)</f>
        <v>9.1666666666666785E-2</v>
      </c>
      <c r="G70">
        <f t="shared" si="1"/>
        <v>18.799999999999997</v>
      </c>
      <c r="H70">
        <f>IFERROR(VLOOKUP(D70,'Average Points per Game'!B$1:H$30, 3, FALSE), "")</f>
        <v>20.7</v>
      </c>
      <c r="I70">
        <v>17.7</v>
      </c>
      <c r="J70">
        <v>27.5</v>
      </c>
      <c r="K70">
        <v>12.6</v>
      </c>
      <c r="L70">
        <v>33.1</v>
      </c>
      <c r="M70">
        <v>15.8</v>
      </c>
      <c r="S70">
        <v>9.4</v>
      </c>
      <c r="T70">
        <v>20.2</v>
      </c>
      <c r="U70">
        <v>19.899999999999999</v>
      </c>
      <c r="W70">
        <v>17.7</v>
      </c>
      <c r="X70">
        <v>13</v>
      </c>
    </row>
    <row r="71" spans="1:24" x14ac:dyDescent="0.3">
      <c r="A71" t="s">
        <v>761</v>
      </c>
      <c r="B71" t="s">
        <v>772</v>
      </c>
      <c r="C71" t="s">
        <v>14</v>
      </c>
      <c r="D71" t="s">
        <v>26</v>
      </c>
      <c r="E71" t="str">
        <f>IFERROR(VLOOKUP(D71, 'Week Schedule'!A$1:B$32, 2, FALSE), "BYE")</f>
        <v>DET</v>
      </c>
      <c r="F71" s="1">
        <f>IFERROR(VLOOKUP(E71, DST!B$1:J$33, 9, FALSE), 0)</f>
        <v>-1.6083333333333343</v>
      </c>
      <c r="G71">
        <f t="shared" si="1"/>
        <v>10.199999999999999</v>
      </c>
      <c r="H71">
        <f>IFERROR(VLOOKUP(D71,'Average Points per Game'!B$1:H$30, 3, FALSE), "")</f>
        <v>20.3</v>
      </c>
      <c r="I71">
        <v>11.4</v>
      </c>
      <c r="J71">
        <v>5.7</v>
      </c>
      <c r="K71">
        <v>46.5</v>
      </c>
      <c r="L71">
        <v>11.8</v>
      </c>
      <c r="M71">
        <v>2.2999999999999998</v>
      </c>
      <c r="N71">
        <v>5.7</v>
      </c>
      <c r="R71">
        <v>16.3</v>
      </c>
      <c r="S71">
        <v>25.1</v>
      </c>
      <c r="T71">
        <v>9</v>
      </c>
      <c r="U71">
        <v>8.6</v>
      </c>
      <c r="V71">
        <v>28</v>
      </c>
      <c r="W71">
        <v>5.0999999999999996</v>
      </c>
      <c r="X71">
        <v>9.1</v>
      </c>
    </row>
    <row r="72" spans="1:24" x14ac:dyDescent="0.3">
      <c r="A72" t="s">
        <v>763</v>
      </c>
      <c r="B72" t="s">
        <v>902</v>
      </c>
      <c r="C72" t="s">
        <v>14</v>
      </c>
      <c r="D72" t="s">
        <v>32</v>
      </c>
      <c r="E72" t="str">
        <f>IFERROR(VLOOKUP(D72, 'Week Schedule'!A$1:B$32, 2, FALSE), "BYE")</f>
        <v>ARI</v>
      </c>
      <c r="F72" s="1">
        <f>IFERROR(VLOOKUP(E72, DST!B$1:J$33, 9, FALSE), 0)</f>
        <v>-0.15833333333333321</v>
      </c>
      <c r="G72">
        <f t="shared" si="1"/>
        <v>18.100000000000001</v>
      </c>
      <c r="H72">
        <f>IFERROR(VLOOKUP(D72,'Average Points per Game'!B$1:H$30, 3, FALSE), "")</f>
        <v>25</v>
      </c>
      <c r="I72">
        <v>8.1999999999999993</v>
      </c>
      <c r="P72">
        <v>18.100000000000001</v>
      </c>
      <c r="Q72">
        <v>2.1</v>
      </c>
      <c r="R72">
        <v>18.8</v>
      </c>
      <c r="S72">
        <v>25.3</v>
      </c>
      <c r="T72">
        <v>20.7</v>
      </c>
      <c r="U72">
        <v>17.3</v>
      </c>
      <c r="V72">
        <v>41.8</v>
      </c>
      <c r="W72">
        <v>17.8</v>
      </c>
      <c r="X72">
        <v>13.6</v>
      </c>
    </row>
    <row r="73" spans="1:24" x14ac:dyDescent="0.3">
      <c r="A73" t="s">
        <v>765</v>
      </c>
      <c r="B73" t="s">
        <v>721</v>
      </c>
      <c r="C73" t="s">
        <v>6</v>
      </c>
      <c r="D73" t="s">
        <v>22</v>
      </c>
      <c r="E73" t="str">
        <f>IFERROR(VLOOKUP(D73, 'Week Schedule'!A$1:B$32, 2, FALSE), "BYE")</f>
        <v>CHI</v>
      </c>
      <c r="F73" s="1">
        <f>IFERROR(VLOOKUP(E73, DST!B$1:J$33, 9, FALSE), 0)</f>
        <v>-0.15833333333333321</v>
      </c>
      <c r="G73">
        <f t="shared" si="1"/>
        <v>14.25</v>
      </c>
      <c r="H73">
        <f>IFERROR(VLOOKUP(D73,'Average Points per Game'!B$1:H$30, 3, FALSE), "")</f>
        <v>22.3</v>
      </c>
      <c r="I73">
        <v>18.899999999999999</v>
      </c>
      <c r="L73">
        <v>33.6</v>
      </c>
      <c r="M73">
        <v>14.6</v>
      </c>
      <c r="N73">
        <v>20.9</v>
      </c>
      <c r="O73">
        <v>23.3</v>
      </c>
      <c r="P73">
        <v>8.5</v>
      </c>
      <c r="Q73">
        <v>13.7</v>
      </c>
      <c r="S73">
        <v>13.9</v>
      </c>
      <c r="T73">
        <v>13.3</v>
      </c>
      <c r="U73">
        <v>6.6</v>
      </c>
      <c r="X73">
        <v>13.9</v>
      </c>
    </row>
    <row r="74" spans="1:24" x14ac:dyDescent="0.3">
      <c r="A74" t="s">
        <v>767</v>
      </c>
      <c r="B74" t="s">
        <v>756</v>
      </c>
      <c r="C74" t="s">
        <v>551</v>
      </c>
      <c r="D74" t="s">
        <v>40</v>
      </c>
      <c r="E74" t="str">
        <f>IFERROR(VLOOKUP(D74, 'Week Schedule'!A$1:B$32, 2, FALSE), "BYE")</f>
        <v>KC</v>
      </c>
      <c r="F74" s="1">
        <f>IFERROR(VLOOKUP(E74, DST!B$1:J$33, 9, FALSE), 0)</f>
        <v>-2.3083333333333336</v>
      </c>
      <c r="G74">
        <f t="shared" si="1"/>
        <v>11.5</v>
      </c>
      <c r="H74">
        <f>IFERROR(VLOOKUP(D74,'Average Points per Game'!B$1:H$30, 3, FALSE), "")</f>
        <v>19</v>
      </c>
      <c r="I74">
        <v>26</v>
      </c>
      <c r="J74">
        <v>9</v>
      </c>
      <c r="K74">
        <v>8</v>
      </c>
      <c r="L74">
        <v>8</v>
      </c>
      <c r="M74">
        <v>6</v>
      </c>
      <c r="N74">
        <v>17</v>
      </c>
      <c r="O74">
        <v>14</v>
      </c>
      <c r="P74">
        <v>14</v>
      </c>
      <c r="R74">
        <v>4</v>
      </c>
      <c r="S74">
        <v>24</v>
      </c>
      <c r="T74">
        <v>8</v>
      </c>
      <c r="U74">
        <v>16</v>
      </c>
      <c r="V74">
        <v>11</v>
      </c>
      <c r="W74">
        <v>8</v>
      </c>
      <c r="X74">
        <v>7</v>
      </c>
    </row>
    <row r="75" spans="1:24" x14ac:dyDescent="0.3">
      <c r="A75" t="s">
        <v>769</v>
      </c>
      <c r="B75" t="s">
        <v>768</v>
      </c>
      <c r="C75" t="s">
        <v>6</v>
      </c>
      <c r="D75" t="s">
        <v>40</v>
      </c>
      <c r="E75" t="str">
        <f>IFERROR(VLOOKUP(D75, 'Week Schedule'!A$1:B$32, 2, FALSE), "BYE")</f>
        <v>KC</v>
      </c>
      <c r="F75" s="1">
        <f>IFERROR(VLOOKUP(E75, DST!B$1:J$33, 9, FALSE), 0)</f>
        <v>-2.3083333333333336</v>
      </c>
      <c r="G75">
        <f t="shared" si="1"/>
        <v>12.3</v>
      </c>
      <c r="H75">
        <f>IFERROR(VLOOKUP(D75,'Average Points per Game'!B$1:H$30, 3, FALSE), "")</f>
        <v>19</v>
      </c>
      <c r="I75">
        <v>8.9</v>
      </c>
      <c r="J75">
        <v>8.4</v>
      </c>
      <c r="K75">
        <v>13.6</v>
      </c>
      <c r="L75">
        <v>10.3</v>
      </c>
      <c r="M75">
        <v>9.6999999999999993</v>
      </c>
      <c r="N75">
        <v>20.2</v>
      </c>
      <c r="O75">
        <v>16.2</v>
      </c>
      <c r="P75">
        <v>16.100000000000001</v>
      </c>
      <c r="R75">
        <v>11.3</v>
      </c>
      <c r="S75">
        <v>13.3</v>
      </c>
      <c r="T75">
        <v>7.4</v>
      </c>
      <c r="U75">
        <v>24.9</v>
      </c>
      <c r="V75">
        <v>11.3</v>
      </c>
      <c r="W75">
        <v>3.1</v>
      </c>
      <c r="X75">
        <v>4.2</v>
      </c>
    </row>
    <row r="76" spans="1:24" x14ac:dyDescent="0.3">
      <c r="A76" t="s">
        <v>771</v>
      </c>
      <c r="B76" t="s">
        <v>819</v>
      </c>
      <c r="C76" t="s">
        <v>14</v>
      </c>
      <c r="D76" t="s">
        <v>38</v>
      </c>
      <c r="E76" t="str">
        <f>IFERROR(VLOOKUP(D76, 'Week Schedule'!A$1:B$32, 2, FALSE), "BYE")</f>
        <v>SF</v>
      </c>
      <c r="F76" s="1">
        <f>IFERROR(VLOOKUP(E76, DST!B$1:J$33, 9, FALSE), 0)</f>
        <v>9.1666666666666785E-2</v>
      </c>
      <c r="G76">
        <f t="shared" si="1"/>
        <v>13.100000000000001</v>
      </c>
      <c r="H76">
        <f>IFERROR(VLOOKUP(D76,'Average Points per Game'!B$1:H$30, 3, FALSE), "")</f>
        <v>36.700000000000003</v>
      </c>
      <c r="I76">
        <v>24.4</v>
      </c>
      <c r="J76">
        <v>14.4</v>
      </c>
      <c r="K76">
        <v>1.2</v>
      </c>
      <c r="L76">
        <v>16</v>
      </c>
      <c r="N76">
        <v>17.7</v>
      </c>
      <c r="O76">
        <v>0.6</v>
      </c>
      <c r="R76">
        <v>8.3000000000000007</v>
      </c>
      <c r="S76">
        <v>22.6</v>
      </c>
      <c r="T76">
        <v>11.8</v>
      </c>
      <c r="U76">
        <v>9.6</v>
      </c>
      <c r="V76">
        <v>13</v>
      </c>
      <c r="W76">
        <v>12.7</v>
      </c>
      <c r="X76">
        <v>26</v>
      </c>
    </row>
    <row r="77" spans="1:24" x14ac:dyDescent="0.3">
      <c r="A77" t="s">
        <v>773</v>
      </c>
      <c r="B77" t="s">
        <v>809</v>
      </c>
      <c r="C77" t="s">
        <v>1</v>
      </c>
      <c r="D77" t="s">
        <v>135</v>
      </c>
      <c r="E77" t="str">
        <f>IFERROR(VLOOKUP(D77, 'Week Schedule'!A$1:B$32, 2, FALSE), "BYE")</f>
        <v>LAC</v>
      </c>
      <c r="F77" s="1">
        <f>IFERROR(VLOOKUP(E77, DST!B$1:J$33, 9, FALSE), 0)</f>
        <v>-2.4083333333333332</v>
      </c>
      <c r="G77">
        <f t="shared" si="1"/>
        <v>16.100000000000001</v>
      </c>
      <c r="H77" t="str">
        <f>IFERROR(VLOOKUP(D77,'Average Points per Game'!B$1:H$30, 3, FALSE), "")</f>
        <v/>
      </c>
      <c r="K77">
        <v>2.1</v>
      </c>
      <c r="M77">
        <v>0</v>
      </c>
      <c r="N77">
        <v>21.5</v>
      </c>
      <c r="O77">
        <v>20.8</v>
      </c>
      <c r="P77">
        <v>11.5</v>
      </c>
      <c r="Q77">
        <v>17.7</v>
      </c>
      <c r="R77">
        <v>12.8</v>
      </c>
      <c r="S77">
        <v>19</v>
      </c>
      <c r="T77">
        <v>14.5</v>
      </c>
      <c r="U77">
        <v>20.399999999999999</v>
      </c>
      <c r="W77">
        <v>18.5</v>
      </c>
      <c r="X77">
        <v>18.399999999999999</v>
      </c>
    </row>
    <row r="78" spans="1:24" x14ac:dyDescent="0.3">
      <c r="A78" t="s">
        <v>775</v>
      </c>
      <c r="B78" t="s">
        <v>800</v>
      </c>
      <c r="C78" t="s">
        <v>551</v>
      </c>
      <c r="D78" t="s">
        <v>79</v>
      </c>
      <c r="E78" t="str">
        <f>IFERROR(VLOOKUP(D78, 'Week Schedule'!A$1:B$32, 2, FALSE), "BYE")</f>
        <v>PHI</v>
      </c>
      <c r="F78" s="1">
        <f>IFERROR(VLOOKUP(E78, DST!B$1:J$33, 9, FALSE), 0)</f>
        <v>-2.1083333333333343</v>
      </c>
      <c r="G78">
        <f t="shared" si="1"/>
        <v>10.5</v>
      </c>
      <c r="H78">
        <f>IFERROR(VLOOKUP(D78,'Average Points per Game'!B$1:H$30, 3, FALSE), "")</f>
        <v>25.3</v>
      </c>
      <c r="I78">
        <v>21</v>
      </c>
      <c r="J78">
        <v>17</v>
      </c>
      <c r="K78">
        <v>11</v>
      </c>
      <c r="L78">
        <v>11</v>
      </c>
      <c r="M78">
        <v>10</v>
      </c>
      <c r="N78">
        <v>12</v>
      </c>
      <c r="P78">
        <v>6</v>
      </c>
      <c r="Q78">
        <v>9</v>
      </c>
      <c r="R78">
        <v>7</v>
      </c>
      <c r="S78">
        <v>6</v>
      </c>
      <c r="T78">
        <v>12</v>
      </c>
      <c r="U78">
        <v>9</v>
      </c>
      <c r="V78">
        <v>9</v>
      </c>
      <c r="W78">
        <v>16</v>
      </c>
      <c r="X78">
        <v>21</v>
      </c>
    </row>
    <row r="79" spans="1:24" x14ac:dyDescent="0.3">
      <c r="A79" t="s">
        <v>775</v>
      </c>
      <c r="B79" t="s">
        <v>781</v>
      </c>
      <c r="C79" t="s">
        <v>14</v>
      </c>
      <c r="D79" t="s">
        <v>12</v>
      </c>
      <c r="E79" t="str">
        <f>IFERROR(VLOOKUP(D79, 'Week Schedule'!A$1:B$32, 2, FALSE), "BYE")</f>
        <v>NYJ</v>
      </c>
      <c r="F79" s="1">
        <f>IFERROR(VLOOKUP(E79, DST!B$1:J$33, 9, FALSE), 0)</f>
        <v>-0.10833333333333428</v>
      </c>
      <c r="G79">
        <f t="shared" si="1"/>
        <v>11.8</v>
      </c>
      <c r="H79">
        <f>IFERROR(VLOOKUP(D79,'Average Points per Game'!B$1:H$30, 3, FALSE), "")</f>
        <v>38</v>
      </c>
      <c r="I79">
        <v>13.2</v>
      </c>
      <c r="J79">
        <v>10.6</v>
      </c>
      <c r="K79">
        <v>19.2</v>
      </c>
      <c r="L79">
        <v>10.199999999999999</v>
      </c>
      <c r="N79">
        <v>3.9</v>
      </c>
      <c r="O79">
        <v>13.5</v>
      </c>
      <c r="P79">
        <v>19.899999999999999</v>
      </c>
      <c r="Q79">
        <v>11</v>
      </c>
      <c r="R79">
        <v>11.8</v>
      </c>
      <c r="S79">
        <v>15</v>
      </c>
      <c r="U79">
        <v>7</v>
      </c>
      <c r="V79">
        <v>21.6</v>
      </c>
      <c r="W79">
        <v>15.9</v>
      </c>
      <c r="X79">
        <v>4.2</v>
      </c>
    </row>
    <row r="80" spans="1:24" x14ac:dyDescent="0.3">
      <c r="A80" t="s">
        <v>778</v>
      </c>
      <c r="B80" t="s">
        <v>749</v>
      </c>
      <c r="C80" t="s">
        <v>6</v>
      </c>
      <c r="D80" t="s">
        <v>135</v>
      </c>
      <c r="E80" t="str">
        <f>IFERROR(VLOOKUP(D80, 'Week Schedule'!A$1:B$32, 2, FALSE), "BYE")</f>
        <v>LAC</v>
      </c>
      <c r="F80" s="1">
        <f>IFERROR(VLOOKUP(E80, DST!B$1:J$33, 9, FALSE), 0)</f>
        <v>-2.4083333333333332</v>
      </c>
      <c r="G80">
        <f t="shared" si="1"/>
        <v>12.65</v>
      </c>
      <c r="H80" t="str">
        <f>IFERROR(VLOOKUP(D80,'Average Points per Game'!B$1:H$30, 3, FALSE), "")</f>
        <v/>
      </c>
      <c r="I80">
        <v>21.6</v>
      </c>
      <c r="J80">
        <v>17</v>
      </c>
      <c r="K80">
        <v>0.3</v>
      </c>
      <c r="L80">
        <v>8.1999999999999993</v>
      </c>
      <c r="M80">
        <v>19.2</v>
      </c>
      <c r="O80">
        <v>4.5</v>
      </c>
      <c r="P80">
        <v>23.5</v>
      </c>
      <c r="Q80">
        <v>22.4</v>
      </c>
      <c r="R80">
        <v>8.6999999999999993</v>
      </c>
      <c r="S80">
        <v>12.9</v>
      </c>
      <c r="T80">
        <v>3.3</v>
      </c>
      <c r="U80">
        <v>12.4</v>
      </c>
      <c r="W80">
        <v>9.5</v>
      </c>
      <c r="X80">
        <v>12.3</v>
      </c>
    </row>
    <row r="81" spans="1:24" x14ac:dyDescent="0.3">
      <c r="A81" t="s">
        <v>780</v>
      </c>
      <c r="B81" t="s">
        <v>830</v>
      </c>
      <c r="C81" t="s">
        <v>1</v>
      </c>
      <c r="D81" t="s">
        <v>126</v>
      </c>
      <c r="E81" t="str">
        <f>IFERROR(VLOOKUP(D81, 'Week Schedule'!A$1:B$32, 2, FALSE), "BYE")</f>
        <v>NYG</v>
      </c>
      <c r="F81" s="1">
        <f>IFERROR(VLOOKUP(E81, DST!B$1:J$33, 9, FALSE), 0)</f>
        <v>0.49166666666666714</v>
      </c>
      <c r="G81">
        <f t="shared" si="1"/>
        <v>12.9</v>
      </c>
      <c r="H81">
        <f>IFERROR(VLOOKUP(D81,'Average Points per Game'!B$1:H$30, 3, FALSE), "")</f>
        <v>25.3</v>
      </c>
      <c r="I81">
        <v>27.1</v>
      </c>
      <c r="J81">
        <v>12.9</v>
      </c>
      <c r="K81">
        <v>7.1</v>
      </c>
      <c r="L81">
        <v>5.2</v>
      </c>
      <c r="O81">
        <v>8.8000000000000007</v>
      </c>
      <c r="P81">
        <v>12.5</v>
      </c>
      <c r="S81">
        <v>28.1</v>
      </c>
      <c r="T81">
        <v>13</v>
      </c>
      <c r="U81">
        <v>23.2</v>
      </c>
      <c r="W81">
        <v>16.399999999999999</v>
      </c>
      <c r="X81">
        <v>21.2</v>
      </c>
    </row>
    <row r="82" spans="1:24" x14ac:dyDescent="0.3">
      <c r="A82" t="s">
        <v>1831</v>
      </c>
      <c r="B82" t="s">
        <v>776</v>
      </c>
      <c r="C82" t="s">
        <v>14</v>
      </c>
      <c r="D82" t="s">
        <v>97</v>
      </c>
      <c r="E82" t="str">
        <f>IFERROR(VLOOKUP(D82, 'Week Schedule'!A$1:B$32, 2, FALSE), "BYE")</f>
        <v>JAC</v>
      </c>
      <c r="F82" s="1">
        <f>IFERROR(VLOOKUP(E82, DST!B$1:J$33, 9, FALSE), 0)</f>
        <v>1.6416666666666657</v>
      </c>
      <c r="G82">
        <f t="shared" si="1"/>
        <v>8.9</v>
      </c>
      <c r="H82">
        <f>IFERROR(VLOOKUP(D82,'Average Points per Game'!B$1:H$30, 3, FALSE), "")</f>
        <v>21</v>
      </c>
      <c r="I82">
        <v>8</v>
      </c>
      <c r="J82">
        <v>24.7</v>
      </c>
      <c r="K82">
        <v>1.9</v>
      </c>
      <c r="L82">
        <v>2.5</v>
      </c>
      <c r="N82">
        <v>0.9</v>
      </c>
      <c r="O82">
        <v>7.2</v>
      </c>
      <c r="P82">
        <v>22.6</v>
      </c>
      <c r="Q82">
        <v>12.3</v>
      </c>
      <c r="R82">
        <v>25.4</v>
      </c>
      <c r="S82">
        <v>9.8000000000000007</v>
      </c>
      <c r="T82">
        <v>14.3</v>
      </c>
      <c r="U82">
        <v>6.5</v>
      </c>
      <c r="V82">
        <v>12.9</v>
      </c>
      <c r="W82">
        <v>9</v>
      </c>
      <c r="X82">
        <v>16.8</v>
      </c>
    </row>
    <row r="83" spans="1:24" x14ac:dyDescent="0.3">
      <c r="A83" t="s">
        <v>783</v>
      </c>
      <c r="B83" t="s">
        <v>782</v>
      </c>
      <c r="C83" t="s">
        <v>14</v>
      </c>
      <c r="D83" t="s">
        <v>67</v>
      </c>
      <c r="E83" t="str">
        <f>IFERROR(VLOOKUP(D83, 'Week Schedule'!A$1:B$32, 2, FALSE), "BYE")</f>
        <v>NO</v>
      </c>
      <c r="F83" s="1">
        <f>IFERROR(VLOOKUP(E83, DST!B$1:J$33, 9, FALSE), 0)</f>
        <v>-8.3333333333328596E-3</v>
      </c>
      <c r="G83">
        <f t="shared" si="1"/>
        <v>14.45</v>
      </c>
      <c r="H83">
        <f>IFERROR(VLOOKUP(D83,'Average Points per Game'!B$1:H$30, 3, FALSE), "")</f>
        <v>13.7</v>
      </c>
      <c r="I83">
        <v>9.4</v>
      </c>
      <c r="J83">
        <v>6.9</v>
      </c>
      <c r="K83">
        <v>21.2</v>
      </c>
      <c r="L83">
        <v>9.9</v>
      </c>
      <c r="M83">
        <v>13.2</v>
      </c>
      <c r="P83">
        <v>17.2</v>
      </c>
      <c r="Q83">
        <v>18.5</v>
      </c>
      <c r="S83">
        <v>8.8000000000000007</v>
      </c>
      <c r="T83">
        <v>22.1</v>
      </c>
      <c r="U83">
        <v>15.7</v>
      </c>
      <c r="V83">
        <v>13.7</v>
      </c>
      <c r="W83">
        <v>10.9</v>
      </c>
      <c r="X83">
        <v>6.1</v>
      </c>
    </row>
    <row r="84" spans="1:24" x14ac:dyDescent="0.3">
      <c r="A84" t="s">
        <v>785</v>
      </c>
      <c r="B84" t="s">
        <v>900</v>
      </c>
      <c r="C84" t="s">
        <v>14</v>
      </c>
      <c r="D84" t="s">
        <v>72</v>
      </c>
      <c r="E84" t="str">
        <f>IFERROR(VLOOKUP(D84, 'Week Schedule'!A$1:B$32, 2, FALSE), "BYE")</f>
        <v>SEA</v>
      </c>
      <c r="F84" s="1">
        <f>IFERROR(VLOOKUP(E84, DST!B$1:J$33, 9, FALSE), 0)</f>
        <v>-0.20833333333333393</v>
      </c>
      <c r="G84">
        <f t="shared" si="1"/>
        <v>7.85</v>
      </c>
      <c r="H84">
        <f>IFERROR(VLOOKUP(D84,'Average Points per Game'!B$1:H$30, 3, FALSE), "")</f>
        <v>14</v>
      </c>
      <c r="I84">
        <v>6.9</v>
      </c>
      <c r="L84">
        <v>4.9000000000000004</v>
      </c>
      <c r="M84">
        <v>6.3</v>
      </c>
      <c r="N84">
        <v>21.1</v>
      </c>
      <c r="P84">
        <v>5.9</v>
      </c>
      <c r="Q84">
        <v>7.6</v>
      </c>
      <c r="R84">
        <v>9.4</v>
      </c>
      <c r="S84">
        <v>8.1</v>
      </c>
      <c r="T84">
        <v>23.6</v>
      </c>
      <c r="U84">
        <v>24.3</v>
      </c>
      <c r="V84">
        <v>6</v>
      </c>
      <c r="W84">
        <v>20.2</v>
      </c>
      <c r="X84">
        <v>29.1</v>
      </c>
    </row>
    <row r="85" spans="1:24" x14ac:dyDescent="0.3">
      <c r="A85" t="s">
        <v>787</v>
      </c>
      <c r="B85" t="s">
        <v>770</v>
      </c>
      <c r="C85" t="s">
        <v>66</v>
      </c>
      <c r="D85" t="s">
        <v>87</v>
      </c>
      <c r="E85" t="str">
        <f>IFERROR(VLOOKUP(D85, 'Week Schedule'!A$1:B$32, 2, FALSE), "BYE")</f>
        <v>PIT</v>
      </c>
      <c r="F85" s="1">
        <f>IFERROR(VLOOKUP(E85, DST!B$1:J$33, 9, FALSE), 0)</f>
        <v>-1.6083333333333343</v>
      </c>
      <c r="G85">
        <f t="shared" si="1"/>
        <v>13</v>
      </c>
      <c r="H85">
        <f>IFERROR(VLOOKUP(D85,'Average Points per Game'!B$1:H$30, 3, FALSE), "")</f>
        <v>22.3</v>
      </c>
      <c r="I85">
        <v>6.4</v>
      </c>
      <c r="J85">
        <v>1.6</v>
      </c>
      <c r="K85">
        <v>7</v>
      </c>
      <c r="L85">
        <v>15.9</v>
      </c>
      <c r="M85">
        <v>16</v>
      </c>
      <c r="O85">
        <v>5.7</v>
      </c>
      <c r="P85">
        <v>25</v>
      </c>
      <c r="Q85">
        <v>22</v>
      </c>
      <c r="R85">
        <v>20.399999999999999</v>
      </c>
      <c r="S85">
        <v>2.8</v>
      </c>
      <c r="T85">
        <v>12.2</v>
      </c>
      <c r="U85">
        <v>13.8</v>
      </c>
      <c r="V85">
        <v>9.5</v>
      </c>
      <c r="W85">
        <v>6.7</v>
      </c>
      <c r="X85">
        <v>8</v>
      </c>
    </row>
    <row r="86" spans="1:24" x14ac:dyDescent="0.3">
      <c r="A86" t="s">
        <v>789</v>
      </c>
      <c r="B86" t="s">
        <v>839</v>
      </c>
      <c r="C86" t="s">
        <v>14</v>
      </c>
      <c r="D86" t="s">
        <v>15</v>
      </c>
      <c r="E86" t="str">
        <f>IFERROR(VLOOKUP(D86, 'Week Schedule'!A$1:B$32, 2, FALSE), "BYE")</f>
        <v>DEN</v>
      </c>
      <c r="F86" s="1">
        <f>IFERROR(VLOOKUP(E86, DST!B$1:J$33, 9, FALSE), 0)</f>
        <v>-2.2083333333333339</v>
      </c>
      <c r="G86">
        <f t="shared" si="1"/>
        <v>17.899999999999999</v>
      </c>
      <c r="H86">
        <f>IFERROR(VLOOKUP(D86,'Average Points per Game'!B$1:H$30, 3, FALSE), "")</f>
        <v>29.3</v>
      </c>
      <c r="K86">
        <v>6.9</v>
      </c>
      <c r="L86">
        <v>12</v>
      </c>
      <c r="M86">
        <v>29.3</v>
      </c>
      <c r="N86">
        <v>14.7</v>
      </c>
      <c r="O86">
        <v>18.2</v>
      </c>
      <c r="S86">
        <v>29.8</v>
      </c>
      <c r="U86">
        <v>17.899999999999999</v>
      </c>
      <c r="V86">
        <v>4.3</v>
      </c>
      <c r="W86">
        <v>19.8</v>
      </c>
      <c r="X86">
        <v>19.8</v>
      </c>
    </row>
    <row r="87" spans="1:24" x14ac:dyDescent="0.3">
      <c r="A87" t="s">
        <v>791</v>
      </c>
      <c r="B87" t="s">
        <v>837</v>
      </c>
      <c r="C87" t="s">
        <v>6</v>
      </c>
      <c r="D87" t="s">
        <v>79</v>
      </c>
      <c r="E87" t="str">
        <f>IFERROR(VLOOKUP(D87, 'Week Schedule'!A$1:B$32, 2, FALSE), "BYE")</f>
        <v>PHI</v>
      </c>
      <c r="F87" s="1">
        <f>IFERROR(VLOOKUP(E87, DST!B$1:J$33, 9, FALSE), 0)</f>
        <v>-2.1083333333333343</v>
      </c>
      <c r="G87">
        <f t="shared" si="1"/>
        <v>10.5</v>
      </c>
      <c r="H87">
        <f>IFERROR(VLOOKUP(D87,'Average Points per Game'!B$1:H$30, 3, FALSE), "")</f>
        <v>25.3</v>
      </c>
      <c r="I87">
        <v>4.2</v>
      </c>
      <c r="J87">
        <v>9.9</v>
      </c>
      <c r="K87">
        <v>8.6</v>
      </c>
      <c r="L87">
        <v>13.1</v>
      </c>
      <c r="M87">
        <v>19.399999999999999</v>
      </c>
      <c r="N87">
        <v>10.5</v>
      </c>
      <c r="Q87">
        <v>21.7</v>
      </c>
      <c r="R87">
        <v>8.6</v>
      </c>
      <c r="S87">
        <v>5.4</v>
      </c>
      <c r="T87">
        <v>10.8</v>
      </c>
      <c r="U87">
        <v>21.3</v>
      </c>
      <c r="V87">
        <v>15.1</v>
      </c>
      <c r="W87">
        <v>14.9</v>
      </c>
      <c r="X87">
        <v>8.1</v>
      </c>
    </row>
    <row r="88" spans="1:24" x14ac:dyDescent="0.3">
      <c r="A88" t="s">
        <v>793</v>
      </c>
      <c r="B88" t="s">
        <v>751</v>
      </c>
      <c r="C88" t="s">
        <v>14</v>
      </c>
      <c r="D88" t="s">
        <v>32</v>
      </c>
      <c r="E88" t="str">
        <f>IFERROR(VLOOKUP(D88, 'Week Schedule'!A$1:B$32, 2, FALSE), "BYE")</f>
        <v>ARI</v>
      </c>
      <c r="F88" s="1">
        <f>IFERROR(VLOOKUP(E88, DST!B$1:J$33, 9, FALSE), 0)</f>
        <v>-0.15833333333333321</v>
      </c>
      <c r="G88">
        <f t="shared" si="1"/>
        <v>18.05</v>
      </c>
      <c r="H88">
        <f>IFERROR(VLOOKUP(D88,'Average Points per Game'!B$1:H$30, 3, FALSE), "")</f>
        <v>25</v>
      </c>
      <c r="I88">
        <v>32</v>
      </c>
      <c r="J88">
        <v>7.7</v>
      </c>
      <c r="P88">
        <v>16.100000000000001</v>
      </c>
      <c r="Q88">
        <v>21.4</v>
      </c>
      <c r="R88">
        <v>15</v>
      </c>
      <c r="S88">
        <v>28.6</v>
      </c>
      <c r="T88">
        <v>20</v>
      </c>
      <c r="U88">
        <v>4.7</v>
      </c>
      <c r="V88">
        <v>20.2</v>
      </c>
      <c r="W88">
        <v>0</v>
      </c>
      <c r="X88">
        <v>5.4</v>
      </c>
    </row>
    <row r="89" spans="1:24" x14ac:dyDescent="0.3">
      <c r="A89" t="s">
        <v>795</v>
      </c>
      <c r="B89" t="s">
        <v>774</v>
      </c>
      <c r="C89" t="s">
        <v>14</v>
      </c>
      <c r="D89" t="s">
        <v>22</v>
      </c>
      <c r="E89" t="str">
        <f>IFERROR(VLOOKUP(D89, 'Week Schedule'!A$1:B$32, 2, FALSE), "BYE")</f>
        <v>CHI</v>
      </c>
      <c r="F89" s="1">
        <f>IFERROR(VLOOKUP(E89, DST!B$1:J$33, 9, FALSE), 0)</f>
        <v>-0.15833333333333321</v>
      </c>
      <c r="G89">
        <f t="shared" si="1"/>
        <v>12.3</v>
      </c>
      <c r="H89">
        <f>IFERROR(VLOOKUP(D89,'Average Points per Game'!B$1:H$30, 3, FALSE), "")</f>
        <v>22.3</v>
      </c>
      <c r="I89">
        <v>5.9</v>
      </c>
      <c r="J89">
        <v>28.9</v>
      </c>
      <c r="K89">
        <v>20.399999999999999</v>
      </c>
      <c r="L89">
        <v>15.4</v>
      </c>
      <c r="M89">
        <v>7.5</v>
      </c>
      <c r="N89">
        <v>7.8</v>
      </c>
      <c r="O89">
        <v>19.899999999999999</v>
      </c>
      <c r="S89">
        <v>14</v>
      </c>
      <c r="T89">
        <v>9.9</v>
      </c>
      <c r="U89">
        <v>10.6</v>
      </c>
      <c r="V89">
        <v>8.9</v>
      </c>
      <c r="W89">
        <v>5.8</v>
      </c>
      <c r="X89">
        <v>14.7</v>
      </c>
    </row>
    <row r="90" spans="1:24" x14ac:dyDescent="0.3">
      <c r="A90" t="s">
        <v>797</v>
      </c>
      <c r="B90" t="s">
        <v>821</v>
      </c>
      <c r="C90" t="s">
        <v>14</v>
      </c>
      <c r="D90" t="s">
        <v>19</v>
      </c>
      <c r="E90" t="str">
        <f>IFERROR(VLOOKUP(D90, 'Week Schedule'!A$1:B$32, 2, FALSE), "BYE")</f>
        <v>DAL</v>
      </c>
      <c r="F90" s="1">
        <f>IFERROR(VLOOKUP(E90, DST!B$1:J$33, 9, FALSE), 0)</f>
        <v>1.8916666666666657</v>
      </c>
      <c r="G90">
        <f t="shared" si="1"/>
        <v>15.4</v>
      </c>
      <c r="H90">
        <f>IFERROR(VLOOKUP(D90,'Average Points per Game'!B$1:H$30, 3, FALSE), "")</f>
        <v>27.3</v>
      </c>
      <c r="I90">
        <v>15.4</v>
      </c>
      <c r="J90">
        <v>20.6</v>
      </c>
      <c r="K90">
        <v>14.9</v>
      </c>
      <c r="N90">
        <v>15.4</v>
      </c>
      <c r="O90">
        <v>0.8</v>
      </c>
      <c r="P90">
        <v>20.5</v>
      </c>
      <c r="Q90">
        <v>18.7</v>
      </c>
      <c r="R90">
        <v>3.4</v>
      </c>
      <c r="S90">
        <v>6.9</v>
      </c>
      <c r="V90">
        <v>13.7</v>
      </c>
      <c r="W90">
        <v>28</v>
      </c>
      <c r="X90">
        <v>11.1</v>
      </c>
    </row>
    <row r="91" spans="1:24" x14ac:dyDescent="0.3">
      <c r="A91" t="s">
        <v>799</v>
      </c>
      <c r="B91" t="s">
        <v>883</v>
      </c>
      <c r="C91" t="s">
        <v>6</v>
      </c>
      <c r="D91" t="s">
        <v>22</v>
      </c>
      <c r="E91" t="str">
        <f>IFERROR(VLOOKUP(D91, 'Week Schedule'!A$1:B$32, 2, FALSE), "BYE")</f>
        <v>CHI</v>
      </c>
      <c r="F91" s="1">
        <f>IFERROR(VLOOKUP(E91, DST!B$1:J$33, 9, FALSE), 0)</f>
        <v>-0.15833333333333321</v>
      </c>
      <c r="G91">
        <f t="shared" si="1"/>
        <v>8.1999999999999993</v>
      </c>
      <c r="H91">
        <f>IFERROR(VLOOKUP(D91,'Average Points per Game'!B$1:H$30, 3, FALSE), "")</f>
        <v>22.3</v>
      </c>
      <c r="I91">
        <v>12.1</v>
      </c>
      <c r="J91">
        <v>17.899999999999999</v>
      </c>
      <c r="K91">
        <v>25.7</v>
      </c>
      <c r="L91">
        <v>10.4</v>
      </c>
      <c r="M91">
        <v>6</v>
      </c>
      <c r="N91">
        <v>4.5</v>
      </c>
      <c r="O91">
        <v>1.9</v>
      </c>
      <c r="P91">
        <v>11.4</v>
      </c>
      <c r="Q91">
        <v>5.3</v>
      </c>
      <c r="S91">
        <v>2.5</v>
      </c>
      <c r="T91">
        <v>2.2000000000000002</v>
      </c>
      <c r="U91">
        <v>12.1</v>
      </c>
      <c r="V91">
        <v>38.299999999999997</v>
      </c>
      <c r="W91">
        <v>13.6</v>
      </c>
      <c r="X91">
        <v>3.3</v>
      </c>
    </row>
    <row r="92" spans="1:24" x14ac:dyDescent="0.3">
      <c r="A92" t="s">
        <v>801</v>
      </c>
      <c r="B92" t="s">
        <v>755</v>
      </c>
      <c r="C92" t="s">
        <v>551</v>
      </c>
      <c r="D92" t="s">
        <v>47</v>
      </c>
      <c r="E92" t="str">
        <f>IFERROR(VLOOKUP(D92, 'Week Schedule'!A$1:B$32, 2, FALSE), "BYE")</f>
        <v>BAL</v>
      </c>
      <c r="F92" s="1">
        <f>IFERROR(VLOOKUP(E92, DST!B$1:J$33, 9, FALSE), 0)</f>
        <v>9.1666666666666785E-2</v>
      </c>
      <c r="G92">
        <f t="shared" si="1"/>
        <v>12</v>
      </c>
      <c r="H92">
        <f>IFERROR(VLOOKUP(D92,'Average Points per Game'!B$1:H$30, 3, FALSE), "")</f>
        <v>20.7</v>
      </c>
      <c r="I92">
        <v>17</v>
      </c>
      <c r="J92">
        <v>20</v>
      </c>
      <c r="K92">
        <v>1</v>
      </c>
      <c r="L92">
        <v>6</v>
      </c>
      <c r="M92">
        <v>16</v>
      </c>
      <c r="N92">
        <v>12</v>
      </c>
      <c r="O92">
        <v>12</v>
      </c>
      <c r="P92">
        <v>11</v>
      </c>
      <c r="Q92">
        <v>9</v>
      </c>
      <c r="R92">
        <v>13</v>
      </c>
      <c r="S92">
        <v>10</v>
      </c>
      <c r="T92">
        <v>11</v>
      </c>
      <c r="U92">
        <v>13</v>
      </c>
      <c r="W92">
        <v>9</v>
      </c>
      <c r="X92">
        <v>7</v>
      </c>
    </row>
    <row r="93" spans="1:24" x14ac:dyDescent="0.3">
      <c r="A93" t="s">
        <v>803</v>
      </c>
      <c r="B93" t="s">
        <v>708</v>
      </c>
      <c r="C93" t="s">
        <v>6</v>
      </c>
      <c r="D93" t="s">
        <v>92</v>
      </c>
      <c r="E93" t="str">
        <f>IFERROR(VLOOKUP(D93, 'Week Schedule'!A$1:B$32, 2, FALSE), "BYE")</f>
        <v>NE</v>
      </c>
      <c r="F93" s="1">
        <f>IFERROR(VLOOKUP(E93, DST!B$1:J$33, 9, FALSE), 0)</f>
        <v>0.49166666666666714</v>
      </c>
      <c r="G93">
        <f t="shared" si="1"/>
        <v>16.8</v>
      </c>
      <c r="H93">
        <f>IFERROR(VLOOKUP(D93,'Average Points per Game'!B$1:H$30, 3, FALSE), "")</f>
        <v>22.7</v>
      </c>
      <c r="I93">
        <v>22.9</v>
      </c>
      <c r="J93">
        <v>20.100000000000001</v>
      </c>
      <c r="K93">
        <v>8.4</v>
      </c>
      <c r="L93">
        <v>9.1999999999999993</v>
      </c>
      <c r="N93">
        <v>18.2</v>
      </c>
      <c r="O93">
        <v>9.6</v>
      </c>
      <c r="P93">
        <v>16.8</v>
      </c>
      <c r="Q93">
        <v>24.5</v>
      </c>
      <c r="R93">
        <v>8.5</v>
      </c>
      <c r="S93">
        <v>18.899999999999999</v>
      </c>
      <c r="T93">
        <v>8.9</v>
      </c>
    </row>
    <row r="94" spans="1:24" x14ac:dyDescent="0.3">
      <c r="A94" t="s">
        <v>805</v>
      </c>
      <c r="B94" t="s">
        <v>843</v>
      </c>
      <c r="C94" t="s">
        <v>6</v>
      </c>
      <c r="D94" t="s">
        <v>74</v>
      </c>
      <c r="E94" t="str">
        <f>IFERROR(VLOOKUP(D94, 'Week Schedule'!A$1:B$32, 2, FALSE), "BYE")</f>
        <v>IND</v>
      </c>
      <c r="F94" s="1">
        <f>IFERROR(VLOOKUP(E94, DST!B$1:J$33, 9, FALSE), 0)</f>
        <v>0.39166666666666572</v>
      </c>
      <c r="G94">
        <f t="shared" si="1"/>
        <v>8.4499999999999993</v>
      </c>
      <c r="H94" t="str">
        <f>IFERROR(VLOOKUP(D94,'Average Points per Game'!B$1:H$30, 3, FALSE), "")</f>
        <v/>
      </c>
      <c r="I94">
        <v>1.7</v>
      </c>
      <c r="J94">
        <v>0.2</v>
      </c>
      <c r="K94">
        <v>6</v>
      </c>
      <c r="L94">
        <v>3.1</v>
      </c>
      <c r="M94">
        <v>14</v>
      </c>
      <c r="N94">
        <v>22.7</v>
      </c>
      <c r="O94">
        <v>6.2</v>
      </c>
      <c r="P94">
        <v>23</v>
      </c>
      <c r="Q94">
        <v>7.9</v>
      </c>
      <c r="R94">
        <v>15.4</v>
      </c>
      <c r="T94">
        <v>9</v>
      </c>
      <c r="U94">
        <v>14.5</v>
      </c>
      <c r="V94">
        <v>19.3</v>
      </c>
      <c r="W94">
        <v>4.5</v>
      </c>
      <c r="X94">
        <v>16.899999999999999</v>
      </c>
    </row>
    <row r="95" spans="1:24" x14ac:dyDescent="0.3">
      <c r="A95" t="s">
        <v>807</v>
      </c>
      <c r="B95" t="s">
        <v>861</v>
      </c>
      <c r="C95" t="s">
        <v>14</v>
      </c>
      <c r="D95" t="s">
        <v>87</v>
      </c>
      <c r="E95" t="str">
        <f>IFERROR(VLOOKUP(D95, 'Week Schedule'!A$1:B$32, 2, FALSE), "BYE")</f>
        <v>PIT</v>
      </c>
      <c r="F95" s="1">
        <f>IFERROR(VLOOKUP(E95, DST!B$1:J$33, 9, FALSE), 0)</f>
        <v>-1.6083333333333343</v>
      </c>
      <c r="G95">
        <f t="shared" si="1"/>
        <v>9.75</v>
      </c>
      <c r="H95">
        <f>IFERROR(VLOOKUP(D95,'Average Points per Game'!B$1:H$30, 3, FALSE), "")</f>
        <v>22.3</v>
      </c>
      <c r="I95">
        <v>20.8</v>
      </c>
      <c r="J95">
        <v>4.2</v>
      </c>
      <c r="K95">
        <v>5</v>
      </c>
      <c r="L95">
        <v>16.3</v>
      </c>
      <c r="M95">
        <v>11.8</v>
      </c>
      <c r="O95">
        <v>5.4</v>
      </c>
      <c r="P95">
        <v>13.7</v>
      </c>
      <c r="Q95">
        <v>-1</v>
      </c>
      <c r="R95">
        <v>2.1</v>
      </c>
      <c r="S95">
        <v>16.8</v>
      </c>
      <c r="T95">
        <v>9.1</v>
      </c>
      <c r="U95">
        <v>10.4</v>
      </c>
      <c r="V95">
        <v>9.6</v>
      </c>
      <c r="W95">
        <v>19.600000000000001</v>
      </c>
      <c r="X95">
        <v>20.5</v>
      </c>
    </row>
    <row r="96" spans="1:24" x14ac:dyDescent="0.3">
      <c r="A96" t="s">
        <v>1464</v>
      </c>
      <c r="B96" t="s">
        <v>792</v>
      </c>
      <c r="C96" t="s">
        <v>14</v>
      </c>
      <c r="D96" t="s">
        <v>24</v>
      </c>
      <c r="E96" t="str">
        <f>IFERROR(VLOOKUP(D96, 'Week Schedule'!A$1:B$32, 2, FALSE), "BYE")</f>
        <v>LAR</v>
      </c>
      <c r="F96" s="1">
        <f>IFERROR(VLOOKUP(E96, DST!B$1:J$33, 9, FALSE), 0)</f>
        <v>-8.3333333333328596E-3</v>
      </c>
      <c r="G96">
        <f t="shared" si="1"/>
        <v>11.6</v>
      </c>
      <c r="H96">
        <f>IFERROR(VLOOKUP(D96,'Average Points per Game'!B$1:H$30, 3, FALSE), "")</f>
        <v>26</v>
      </c>
      <c r="I96">
        <v>1.4</v>
      </c>
      <c r="J96">
        <v>29</v>
      </c>
      <c r="K96">
        <v>17.399999999999999</v>
      </c>
      <c r="L96">
        <v>15.5</v>
      </c>
      <c r="M96">
        <v>5.6</v>
      </c>
      <c r="N96">
        <v>0</v>
      </c>
      <c r="O96">
        <v>5.0999999999999996</v>
      </c>
      <c r="P96">
        <v>23.1</v>
      </c>
      <c r="Q96">
        <v>3.4</v>
      </c>
      <c r="R96">
        <v>16.399999999999999</v>
      </c>
      <c r="T96">
        <v>7.7</v>
      </c>
      <c r="U96">
        <v>17</v>
      </c>
      <c r="V96">
        <v>8.9</v>
      </c>
      <c r="W96">
        <v>5.2</v>
      </c>
      <c r="X96">
        <v>7.9</v>
      </c>
    </row>
    <row r="97" spans="1:24" x14ac:dyDescent="0.3">
      <c r="A97" t="s">
        <v>810</v>
      </c>
      <c r="B97" t="s">
        <v>760</v>
      </c>
      <c r="C97" t="s">
        <v>14</v>
      </c>
      <c r="D97" t="s">
        <v>126</v>
      </c>
      <c r="E97" t="str">
        <f>IFERROR(VLOOKUP(D97, 'Week Schedule'!A$1:B$32, 2, FALSE), "BYE")</f>
        <v>NYG</v>
      </c>
      <c r="F97" s="1">
        <f>IFERROR(VLOOKUP(E97, DST!B$1:J$33, 9, FALSE), 0)</f>
        <v>0.49166666666666714</v>
      </c>
      <c r="G97">
        <f t="shared" si="1"/>
        <v>15.05</v>
      </c>
      <c r="H97">
        <f>IFERROR(VLOOKUP(D97,'Average Points per Game'!B$1:H$30, 3, FALSE), "")</f>
        <v>25.3</v>
      </c>
      <c r="K97">
        <v>5.2</v>
      </c>
      <c r="L97">
        <v>22.2</v>
      </c>
      <c r="M97">
        <v>15.9</v>
      </c>
      <c r="N97">
        <v>19.5</v>
      </c>
      <c r="O97">
        <v>1.3</v>
      </c>
      <c r="P97">
        <v>22.2</v>
      </c>
      <c r="Q97">
        <v>12</v>
      </c>
      <c r="R97">
        <v>14.2</v>
      </c>
      <c r="S97">
        <v>19.399999999999999</v>
      </c>
      <c r="T97">
        <v>5.7</v>
      </c>
      <c r="W97">
        <v>6.2</v>
      </c>
      <c r="X97">
        <v>15.1</v>
      </c>
    </row>
    <row r="98" spans="1:24" x14ac:dyDescent="0.3">
      <c r="A98" t="s">
        <v>812</v>
      </c>
      <c r="B98" t="s">
        <v>825</v>
      </c>
      <c r="C98" t="s">
        <v>66</v>
      </c>
      <c r="D98" t="s">
        <v>2</v>
      </c>
      <c r="E98" t="str">
        <f>IFERROR(VLOOKUP(D98, 'Week Schedule'!A$1:B$32, 2, FALSE), "BYE")</f>
        <v>HOU</v>
      </c>
      <c r="F98" s="1">
        <f>IFERROR(VLOOKUP(E98, DST!B$1:J$33, 9, FALSE), 0)</f>
        <v>-0.65833333333333321</v>
      </c>
      <c r="G98">
        <f t="shared" si="1"/>
        <v>9.5</v>
      </c>
      <c r="H98">
        <f>IFERROR(VLOOKUP(D98,'Average Points per Game'!B$1:H$30, 3, FALSE), "")</f>
        <v>29.3</v>
      </c>
      <c r="I98">
        <v>3.4</v>
      </c>
      <c r="J98">
        <v>9.1</v>
      </c>
      <c r="K98">
        <v>0</v>
      </c>
      <c r="L98">
        <v>0</v>
      </c>
      <c r="M98">
        <v>9.5</v>
      </c>
      <c r="N98">
        <v>15.6</v>
      </c>
      <c r="O98">
        <v>20.100000000000001</v>
      </c>
      <c r="P98">
        <v>14.6</v>
      </c>
      <c r="Q98">
        <v>4.5999999999999996</v>
      </c>
      <c r="R98">
        <v>18.8</v>
      </c>
      <c r="S98">
        <v>4.2</v>
      </c>
      <c r="T98">
        <v>15.6</v>
      </c>
      <c r="U98">
        <v>18.899999999999999</v>
      </c>
      <c r="W98">
        <v>10.4</v>
      </c>
      <c r="X98">
        <v>13.8</v>
      </c>
    </row>
    <row r="99" spans="1:24" x14ac:dyDescent="0.3">
      <c r="A99" t="s">
        <v>814</v>
      </c>
      <c r="B99" t="s">
        <v>835</v>
      </c>
      <c r="C99" t="s">
        <v>102</v>
      </c>
      <c r="D99" t="s">
        <v>54</v>
      </c>
      <c r="E99" t="str">
        <f>IFERROR(VLOOKUP(D99, 'Week Schedule'!A$1:B$32, 2, FALSE), "BYE")</f>
        <v>CIN</v>
      </c>
      <c r="F99" s="1">
        <f>IFERROR(VLOOKUP(E99, DST!B$1:J$33, 9, FALSE), 0)</f>
        <v>1.5416666666666661</v>
      </c>
      <c r="G99">
        <f t="shared" si="1"/>
        <v>10</v>
      </c>
      <c r="H99">
        <f>IFERROR(VLOOKUP(D99,'Average Points per Game'!B$1:H$30, 3, FALSE), "")</f>
        <v>33</v>
      </c>
      <c r="I99">
        <v>10</v>
      </c>
      <c r="J99">
        <v>6</v>
      </c>
      <c r="K99">
        <v>15</v>
      </c>
      <c r="L99">
        <v>11</v>
      </c>
      <c r="M99">
        <v>16</v>
      </c>
      <c r="N99">
        <v>3</v>
      </c>
      <c r="O99">
        <v>20</v>
      </c>
      <c r="P99">
        <v>7</v>
      </c>
      <c r="Q99">
        <v>-3</v>
      </c>
      <c r="R99">
        <v>5</v>
      </c>
      <c r="S99">
        <v>13</v>
      </c>
      <c r="T99">
        <v>10</v>
      </c>
      <c r="U99">
        <v>20</v>
      </c>
      <c r="W99">
        <v>20</v>
      </c>
      <c r="X99">
        <v>3</v>
      </c>
    </row>
    <row r="100" spans="1:24" x14ac:dyDescent="0.3">
      <c r="A100" t="s">
        <v>816</v>
      </c>
      <c r="B100" t="s">
        <v>779</v>
      </c>
      <c r="C100" t="s">
        <v>1</v>
      </c>
      <c r="D100" t="s">
        <v>8</v>
      </c>
      <c r="E100" t="str">
        <f>IFERROR(VLOOKUP(D100, 'Week Schedule'!A$1:B$32, 2, FALSE), "BYE")</f>
        <v>LV</v>
      </c>
      <c r="F100" s="1">
        <f>IFERROR(VLOOKUP(E100, DST!B$1:J$33, 9, FALSE), 0)</f>
        <v>1.4416666666666664</v>
      </c>
      <c r="G100">
        <f t="shared" si="1"/>
        <v>14.6</v>
      </c>
      <c r="H100">
        <f>IFERROR(VLOOKUP(D100,'Average Points per Game'!B$1:H$30, 3, FALSE), "")</f>
        <v>11</v>
      </c>
      <c r="I100">
        <v>21.3</v>
      </c>
      <c r="J100">
        <v>22.8</v>
      </c>
      <c r="K100">
        <v>9</v>
      </c>
      <c r="L100">
        <v>9.1</v>
      </c>
      <c r="M100">
        <v>13.6</v>
      </c>
      <c r="Q100">
        <v>13.4</v>
      </c>
      <c r="R100">
        <v>20.5</v>
      </c>
      <c r="S100">
        <v>18.7</v>
      </c>
      <c r="U100">
        <v>14.6</v>
      </c>
      <c r="V100">
        <v>13</v>
      </c>
    </row>
    <row r="101" spans="1:24" x14ac:dyDescent="0.3">
      <c r="A101" t="s">
        <v>818</v>
      </c>
      <c r="B101" t="s">
        <v>754</v>
      </c>
      <c r="C101" t="s">
        <v>14</v>
      </c>
      <c r="D101" t="s">
        <v>40</v>
      </c>
      <c r="E101" t="str">
        <f>IFERROR(VLOOKUP(D101, 'Week Schedule'!A$1:B$32, 2, FALSE), "BYE")</f>
        <v>KC</v>
      </c>
      <c r="F101" s="1">
        <f>IFERROR(VLOOKUP(E101, DST!B$1:J$33, 9, FALSE), 0)</f>
        <v>-2.3083333333333336</v>
      </c>
      <c r="G101">
        <f t="shared" si="1"/>
        <v>12.45</v>
      </c>
      <c r="H101">
        <f>IFERROR(VLOOKUP(D101,'Average Points per Game'!B$1:H$30, 3, FALSE), "")</f>
        <v>19</v>
      </c>
      <c r="I101">
        <v>13.5</v>
      </c>
      <c r="J101">
        <v>4.9000000000000004</v>
      </c>
      <c r="K101">
        <v>10.7</v>
      </c>
      <c r="L101">
        <v>16.3</v>
      </c>
      <c r="M101">
        <v>5.6</v>
      </c>
      <c r="N101">
        <v>8.3000000000000007</v>
      </c>
      <c r="O101">
        <v>22.1</v>
      </c>
      <c r="P101">
        <v>11.4</v>
      </c>
      <c r="R101">
        <v>20.5</v>
      </c>
      <c r="S101">
        <v>16.899999999999999</v>
      </c>
      <c r="T101">
        <v>8.8000000000000007</v>
      </c>
      <c r="U101">
        <v>16.399999999999999</v>
      </c>
    </row>
    <row r="102" spans="1:24" x14ac:dyDescent="0.3">
      <c r="A102" t="s">
        <v>820</v>
      </c>
      <c r="B102" t="s">
        <v>798</v>
      </c>
      <c r="C102" t="s">
        <v>14</v>
      </c>
      <c r="D102" t="s">
        <v>2</v>
      </c>
      <c r="E102" t="str">
        <f>IFERROR(VLOOKUP(D102, 'Week Schedule'!A$1:B$32, 2, FALSE), "BYE")</f>
        <v>HOU</v>
      </c>
      <c r="F102" s="1">
        <f>IFERROR(VLOOKUP(E102, DST!B$1:J$33, 9, FALSE), 0)</f>
        <v>-0.65833333333333321</v>
      </c>
      <c r="G102">
        <f t="shared" si="1"/>
        <v>7.3</v>
      </c>
      <c r="H102">
        <f>IFERROR(VLOOKUP(D102,'Average Points per Game'!B$1:H$30, 3, FALSE), "")</f>
        <v>29.3</v>
      </c>
      <c r="I102">
        <v>7.3</v>
      </c>
      <c r="J102">
        <v>7</v>
      </c>
      <c r="K102">
        <v>11.8</v>
      </c>
      <c r="L102">
        <v>3.3</v>
      </c>
      <c r="M102">
        <v>15.8</v>
      </c>
      <c r="N102">
        <v>11.1</v>
      </c>
      <c r="O102">
        <v>22.1</v>
      </c>
      <c r="P102">
        <v>3.8</v>
      </c>
      <c r="Q102">
        <v>5.5</v>
      </c>
      <c r="R102">
        <v>17.399999999999999</v>
      </c>
      <c r="S102">
        <v>5</v>
      </c>
      <c r="T102">
        <v>12.3</v>
      </c>
      <c r="U102">
        <v>0</v>
      </c>
      <c r="W102">
        <v>23</v>
      </c>
      <c r="X102">
        <v>8.4</v>
      </c>
    </row>
    <row r="103" spans="1:24" x14ac:dyDescent="0.3">
      <c r="A103" t="s">
        <v>1394</v>
      </c>
      <c r="B103" t="s">
        <v>733</v>
      </c>
      <c r="C103" t="s">
        <v>1</v>
      </c>
      <c r="D103" t="s">
        <v>52</v>
      </c>
      <c r="E103" t="str">
        <f>IFERROR(VLOOKUP(D103, 'Week Schedule'!A$1:B$32, 2, FALSE), "BYE")</f>
        <v>TEN</v>
      </c>
      <c r="F103" s="1">
        <f>IFERROR(VLOOKUP(E103, DST!B$1:J$33, 9, FALSE), 0)</f>
        <v>2.3416666666666668</v>
      </c>
      <c r="G103">
        <f t="shared" si="1"/>
        <v>14.9</v>
      </c>
      <c r="H103">
        <f>IFERROR(VLOOKUP(D103,'Average Points per Game'!B$1:H$30, 3, FALSE), "")</f>
        <v>16.3</v>
      </c>
      <c r="I103">
        <v>11.3</v>
      </c>
      <c r="J103">
        <v>13.3</v>
      </c>
      <c r="K103">
        <v>10.4</v>
      </c>
      <c r="L103">
        <v>14.8</v>
      </c>
      <c r="M103">
        <v>22.2</v>
      </c>
      <c r="N103">
        <v>18.100000000000001</v>
      </c>
      <c r="O103">
        <v>15</v>
      </c>
      <c r="P103">
        <v>24.3</v>
      </c>
      <c r="Q103">
        <v>21.6</v>
      </c>
      <c r="U103">
        <v>1.2</v>
      </c>
    </row>
    <row r="104" spans="1:24" x14ac:dyDescent="0.3">
      <c r="A104" t="s">
        <v>1465</v>
      </c>
      <c r="B104" t="s">
        <v>786</v>
      </c>
      <c r="C104" t="s">
        <v>102</v>
      </c>
      <c r="D104" t="s">
        <v>34</v>
      </c>
      <c r="E104" t="str">
        <f>IFERROR(VLOOKUP(D104, 'Week Schedule'!A$1:B$32, 2, FALSE), "BYE")</f>
        <v>GB</v>
      </c>
      <c r="F104" s="1">
        <f>IFERROR(VLOOKUP(E104, DST!B$1:J$33, 9, FALSE), 0)</f>
        <v>-2.0083333333333329</v>
      </c>
      <c r="G104">
        <f t="shared" si="1"/>
        <v>11</v>
      </c>
      <c r="H104">
        <f>IFERROR(VLOOKUP(D104,'Average Points per Game'!B$1:H$30, 3, FALSE), "")</f>
        <v>33</v>
      </c>
      <c r="I104">
        <v>22</v>
      </c>
      <c r="J104">
        <v>13</v>
      </c>
      <c r="K104">
        <v>13</v>
      </c>
      <c r="L104">
        <v>8</v>
      </c>
      <c r="M104">
        <v>16</v>
      </c>
      <c r="O104">
        <v>11</v>
      </c>
      <c r="P104">
        <v>1</v>
      </c>
      <c r="Q104">
        <v>11</v>
      </c>
      <c r="R104">
        <v>13</v>
      </c>
      <c r="S104">
        <v>11</v>
      </c>
      <c r="T104">
        <v>7</v>
      </c>
      <c r="U104">
        <v>5</v>
      </c>
      <c r="V104">
        <v>7</v>
      </c>
      <c r="W104">
        <v>8</v>
      </c>
      <c r="X104">
        <v>6</v>
      </c>
    </row>
    <row r="105" spans="1:24" x14ac:dyDescent="0.3">
      <c r="A105" t="s">
        <v>824</v>
      </c>
      <c r="B105" t="s">
        <v>980</v>
      </c>
      <c r="C105" t="s">
        <v>1</v>
      </c>
      <c r="D105" t="s">
        <v>57</v>
      </c>
      <c r="E105" t="str">
        <f>IFERROR(VLOOKUP(D105, 'Week Schedule'!A$1:B$32, 2, FALSE), "BYE")</f>
        <v>TB</v>
      </c>
      <c r="F105" s="1">
        <f>IFERROR(VLOOKUP(E105, DST!B$1:J$33, 9, FALSE), 0)</f>
        <v>0.19166666666666643</v>
      </c>
      <c r="G105">
        <f t="shared" si="1"/>
        <v>11.6</v>
      </c>
      <c r="H105">
        <f>IFERROR(VLOOKUP(D105,'Average Points per Game'!B$1:H$30, 3, FALSE), "")</f>
        <v>22</v>
      </c>
      <c r="I105">
        <v>11.6</v>
      </c>
      <c r="J105">
        <v>3</v>
      </c>
      <c r="M105">
        <v>3.1</v>
      </c>
      <c r="O105">
        <v>-0.2</v>
      </c>
      <c r="P105">
        <v>15.6</v>
      </c>
      <c r="Q105">
        <v>10.7</v>
      </c>
      <c r="R105">
        <v>12</v>
      </c>
      <c r="T105">
        <v>16.5</v>
      </c>
      <c r="U105">
        <v>23.6</v>
      </c>
      <c r="V105">
        <v>13.5</v>
      </c>
      <c r="W105">
        <v>14</v>
      </c>
      <c r="X105">
        <v>27.1</v>
      </c>
    </row>
    <row r="106" spans="1:24" x14ac:dyDescent="0.3">
      <c r="A106" t="s">
        <v>826</v>
      </c>
      <c r="B106" t="s">
        <v>811</v>
      </c>
      <c r="C106" t="s">
        <v>14</v>
      </c>
      <c r="D106" t="s">
        <v>74</v>
      </c>
      <c r="E106" t="str">
        <f>IFERROR(VLOOKUP(D106, 'Week Schedule'!A$1:B$32, 2, FALSE), "BYE")</f>
        <v>IND</v>
      </c>
      <c r="F106" s="1">
        <f>IFERROR(VLOOKUP(E106, DST!B$1:J$33, 9, FALSE), 0)</f>
        <v>0.39166666666666572</v>
      </c>
      <c r="G106">
        <f t="shared" si="1"/>
        <v>9.9</v>
      </c>
      <c r="H106" t="str">
        <f>IFERROR(VLOOKUP(D106,'Average Points per Game'!B$1:H$30, 3, FALSE), "")</f>
        <v/>
      </c>
      <c r="I106">
        <v>11.8</v>
      </c>
      <c r="J106">
        <v>9.8000000000000007</v>
      </c>
      <c r="K106">
        <v>13.1</v>
      </c>
      <c r="L106">
        <v>18.100000000000001</v>
      </c>
      <c r="M106">
        <v>16</v>
      </c>
      <c r="N106">
        <v>10</v>
      </c>
      <c r="O106">
        <v>8.3000000000000007</v>
      </c>
      <c r="P106">
        <v>8</v>
      </c>
      <c r="Q106">
        <v>4</v>
      </c>
      <c r="R106">
        <v>10.1</v>
      </c>
      <c r="T106">
        <v>9.6999999999999993</v>
      </c>
      <c r="U106">
        <v>2.6</v>
      </c>
      <c r="V106">
        <v>7.8</v>
      </c>
      <c r="W106">
        <v>7.8</v>
      </c>
      <c r="X106">
        <v>13.2</v>
      </c>
    </row>
    <row r="107" spans="1:24" x14ac:dyDescent="0.3">
      <c r="A107" t="s">
        <v>1395</v>
      </c>
      <c r="B107" t="s">
        <v>908</v>
      </c>
      <c r="C107" t="s">
        <v>66</v>
      </c>
      <c r="D107" t="s">
        <v>111</v>
      </c>
      <c r="E107" t="str">
        <f>IFERROR(VLOOKUP(D107, 'Week Schedule'!A$1:B$32, 2, FALSE), "BYE")</f>
        <v>MIA</v>
      </c>
      <c r="F107" s="1">
        <f>IFERROR(VLOOKUP(E107, DST!B$1:J$33, 9, FALSE), 0)</f>
        <v>-0.60833333333333428</v>
      </c>
      <c r="G107">
        <f t="shared" si="1"/>
        <v>8.4</v>
      </c>
      <c r="H107" t="str">
        <f>IFERROR(VLOOKUP(D107,'Average Points per Game'!B$1:H$30, 3, FALSE), "")</f>
        <v/>
      </c>
      <c r="I107">
        <v>8.4</v>
      </c>
      <c r="M107">
        <v>2.4</v>
      </c>
      <c r="N107">
        <v>8.1</v>
      </c>
      <c r="O107">
        <v>23.6</v>
      </c>
      <c r="P107">
        <v>17.100000000000001</v>
      </c>
      <c r="Q107">
        <v>7.9</v>
      </c>
      <c r="S107">
        <v>19.100000000000001</v>
      </c>
      <c r="T107">
        <v>3.9</v>
      </c>
      <c r="U107">
        <v>26.2</v>
      </c>
      <c r="V107">
        <v>17.2</v>
      </c>
      <c r="X107">
        <v>14.6</v>
      </c>
    </row>
    <row r="108" spans="1:24" x14ac:dyDescent="0.3">
      <c r="A108" t="s">
        <v>829</v>
      </c>
      <c r="B108" t="s">
        <v>856</v>
      </c>
      <c r="C108" t="s">
        <v>66</v>
      </c>
      <c r="D108" t="s">
        <v>44</v>
      </c>
      <c r="E108" t="str">
        <f>IFERROR(VLOOKUP(D108, 'Week Schedule'!A$1:B$32, 2, FALSE), "BYE")</f>
        <v>MIN</v>
      </c>
      <c r="F108" s="1">
        <f>IFERROR(VLOOKUP(E108, DST!B$1:J$33, 9, FALSE), 0)</f>
        <v>-2.3583333333333343</v>
      </c>
      <c r="G108">
        <f t="shared" si="1"/>
        <v>9.1</v>
      </c>
      <c r="H108">
        <f>IFERROR(VLOOKUP(D108,'Average Points per Game'!B$1:H$30, 3, FALSE), "")</f>
        <v>31.7</v>
      </c>
      <c r="I108">
        <v>5.7</v>
      </c>
      <c r="J108">
        <v>3.6</v>
      </c>
      <c r="K108">
        <v>4.4000000000000004</v>
      </c>
      <c r="L108">
        <v>17.3</v>
      </c>
      <c r="M108">
        <v>24.8</v>
      </c>
      <c r="N108">
        <v>3.5</v>
      </c>
      <c r="O108">
        <v>12.3</v>
      </c>
      <c r="P108">
        <v>16.8</v>
      </c>
      <c r="Q108">
        <v>7.6</v>
      </c>
      <c r="S108">
        <v>0</v>
      </c>
      <c r="T108">
        <v>10.6</v>
      </c>
      <c r="U108">
        <v>13.8</v>
      </c>
      <c r="V108">
        <v>13.1</v>
      </c>
      <c r="W108">
        <v>5.4</v>
      </c>
      <c r="X108">
        <v>9.5</v>
      </c>
    </row>
    <row r="109" spans="1:24" x14ac:dyDescent="0.3">
      <c r="A109" t="s">
        <v>1832</v>
      </c>
      <c r="B109" t="s">
        <v>822</v>
      </c>
      <c r="C109" t="s">
        <v>6</v>
      </c>
      <c r="D109" t="s">
        <v>10</v>
      </c>
      <c r="E109" t="str">
        <f>IFERROR(VLOOKUP(D109, 'Week Schedule'!A$1:B$32, 2, FALSE), "BYE")</f>
        <v>ATL</v>
      </c>
      <c r="F109" s="1">
        <f>IFERROR(VLOOKUP(E109, DST!B$1:J$33, 9, FALSE), 0)</f>
        <v>9.1666666666666785E-2</v>
      </c>
      <c r="G109">
        <f t="shared" si="1"/>
        <v>14</v>
      </c>
      <c r="H109">
        <f>IFERROR(VLOOKUP(D109,'Average Points per Game'!B$1:H$30, 3, FALSE), "")</f>
        <v>32.700000000000003</v>
      </c>
      <c r="I109">
        <v>17.899999999999999</v>
      </c>
      <c r="J109">
        <v>14.6</v>
      </c>
      <c r="K109">
        <v>10.7</v>
      </c>
      <c r="L109">
        <v>20.3</v>
      </c>
      <c r="M109">
        <v>13.8</v>
      </c>
      <c r="O109">
        <v>13.1</v>
      </c>
      <c r="P109">
        <v>8.6</v>
      </c>
      <c r="S109">
        <v>14.2</v>
      </c>
      <c r="T109">
        <v>3.4</v>
      </c>
      <c r="U109">
        <v>17.899999999999999</v>
      </c>
      <c r="W109">
        <v>11.7</v>
      </c>
      <c r="X109">
        <v>2.1</v>
      </c>
    </row>
    <row r="110" spans="1:24" x14ac:dyDescent="0.3">
      <c r="A110" t="s">
        <v>832</v>
      </c>
      <c r="B110" t="s">
        <v>881</v>
      </c>
      <c r="C110" t="s">
        <v>551</v>
      </c>
      <c r="D110" t="s">
        <v>108</v>
      </c>
      <c r="E110" t="str">
        <f>IFERROR(VLOOKUP(D110, 'Week Schedule'!A$1:B$32, 2, FALSE), "BYE")</f>
        <v>CLE</v>
      </c>
      <c r="F110" s="1">
        <f>IFERROR(VLOOKUP(E110, DST!B$1:J$33, 9, FALSE), 0)</f>
        <v>1.0916666666666668</v>
      </c>
      <c r="G110">
        <f t="shared" si="1"/>
        <v>9.5</v>
      </c>
      <c r="H110">
        <f>IFERROR(VLOOKUP(D110,'Average Points per Game'!B$1:H$30, 3, FALSE), "")</f>
        <v>24.3</v>
      </c>
      <c r="I110">
        <v>10</v>
      </c>
      <c r="J110">
        <v>4</v>
      </c>
      <c r="K110">
        <v>3</v>
      </c>
      <c r="L110">
        <v>9</v>
      </c>
      <c r="M110">
        <v>12</v>
      </c>
      <c r="O110">
        <v>4</v>
      </c>
      <c r="P110">
        <v>11</v>
      </c>
      <c r="Q110">
        <v>9</v>
      </c>
      <c r="R110">
        <v>15</v>
      </c>
      <c r="S110">
        <v>11</v>
      </c>
      <c r="T110">
        <v>12</v>
      </c>
      <c r="U110">
        <v>3</v>
      </c>
      <c r="V110">
        <v>16</v>
      </c>
      <c r="W110">
        <v>8</v>
      </c>
      <c r="X110">
        <v>21</v>
      </c>
    </row>
    <row r="111" spans="1:24" x14ac:dyDescent="0.3">
      <c r="A111" t="s">
        <v>834</v>
      </c>
      <c r="B111" t="s">
        <v>958</v>
      </c>
      <c r="C111" t="s">
        <v>1</v>
      </c>
      <c r="D111" t="s">
        <v>40</v>
      </c>
      <c r="E111" t="str">
        <f>IFERROR(VLOOKUP(D111, 'Week Schedule'!A$1:B$32, 2, FALSE), "BYE")</f>
        <v>KC</v>
      </c>
      <c r="F111" s="1">
        <f>IFERROR(VLOOKUP(E111, DST!B$1:J$33, 9, FALSE), 0)</f>
        <v>-2.3083333333333336</v>
      </c>
      <c r="G111">
        <f t="shared" si="1"/>
        <v>16.450000000000003</v>
      </c>
      <c r="H111">
        <f>IFERROR(VLOOKUP(D111,'Average Points per Game'!B$1:H$30, 3, FALSE), "")</f>
        <v>19</v>
      </c>
      <c r="O111">
        <v>24.9</v>
      </c>
      <c r="P111">
        <v>13.8</v>
      </c>
      <c r="R111">
        <v>19.100000000000001</v>
      </c>
      <c r="S111">
        <v>7.3</v>
      </c>
      <c r="T111">
        <v>13.8</v>
      </c>
      <c r="U111">
        <v>27.9</v>
      </c>
      <c r="V111">
        <v>16</v>
      </c>
      <c r="W111">
        <v>8.4</v>
      </c>
      <c r="X111">
        <v>16.399999999999999</v>
      </c>
    </row>
    <row r="112" spans="1:24" x14ac:dyDescent="0.3">
      <c r="A112" t="s">
        <v>836</v>
      </c>
      <c r="B112" t="s">
        <v>815</v>
      </c>
      <c r="C112" t="s">
        <v>6</v>
      </c>
      <c r="D112" t="s">
        <v>87</v>
      </c>
      <c r="E112" t="str">
        <f>IFERROR(VLOOKUP(D112, 'Week Schedule'!A$1:B$32, 2, FALSE), "BYE")</f>
        <v>PIT</v>
      </c>
      <c r="F112" s="1">
        <f>IFERROR(VLOOKUP(E112, DST!B$1:J$33, 9, FALSE), 0)</f>
        <v>-1.6083333333333343</v>
      </c>
      <c r="G112">
        <f t="shared" si="1"/>
        <v>13.3</v>
      </c>
      <c r="H112">
        <f>IFERROR(VLOOKUP(D112,'Average Points per Game'!B$1:H$30, 3, FALSE), "")</f>
        <v>22.3</v>
      </c>
      <c r="L112">
        <v>10.5</v>
      </c>
      <c r="M112">
        <v>18.7</v>
      </c>
      <c r="O112">
        <v>22.3</v>
      </c>
      <c r="P112">
        <v>13.3</v>
      </c>
      <c r="Q112">
        <v>18.7</v>
      </c>
      <c r="R112">
        <v>17</v>
      </c>
      <c r="S112">
        <v>6</v>
      </c>
      <c r="T112">
        <v>11.7</v>
      </c>
      <c r="U112">
        <v>3.5</v>
      </c>
      <c r="V112">
        <v>3.9</v>
      </c>
      <c r="W112">
        <v>5.9</v>
      </c>
      <c r="X112">
        <v>15.9</v>
      </c>
    </row>
    <row r="113" spans="1:24" x14ac:dyDescent="0.3">
      <c r="A113" t="s">
        <v>838</v>
      </c>
      <c r="B113" t="s">
        <v>831</v>
      </c>
      <c r="C113" t="s">
        <v>551</v>
      </c>
      <c r="D113" t="s">
        <v>92</v>
      </c>
      <c r="E113" t="str">
        <f>IFERROR(VLOOKUP(D113, 'Week Schedule'!A$1:B$32, 2, FALSE), "BYE")</f>
        <v>NE</v>
      </c>
      <c r="F113" s="1">
        <f>IFERROR(VLOOKUP(E113, DST!B$1:J$33, 9, FALSE), 0)</f>
        <v>0.49166666666666714</v>
      </c>
      <c r="G113">
        <f t="shared" si="1"/>
        <v>11</v>
      </c>
      <c r="H113">
        <f>IFERROR(VLOOKUP(D113,'Average Points per Game'!B$1:H$30, 3, FALSE), "")</f>
        <v>22.7</v>
      </c>
      <c r="I113">
        <v>12</v>
      </c>
      <c r="J113">
        <v>10</v>
      </c>
      <c r="K113">
        <v>4</v>
      </c>
      <c r="L113">
        <v>6</v>
      </c>
      <c r="N113">
        <v>12</v>
      </c>
      <c r="O113">
        <v>21</v>
      </c>
      <c r="P113">
        <v>9</v>
      </c>
      <c r="Q113">
        <v>3</v>
      </c>
      <c r="R113">
        <v>9</v>
      </c>
      <c r="S113">
        <v>12</v>
      </c>
      <c r="T113">
        <v>16</v>
      </c>
      <c r="U113">
        <v>12</v>
      </c>
      <c r="V113">
        <v>5</v>
      </c>
      <c r="W113">
        <v>6</v>
      </c>
      <c r="X113">
        <v>10</v>
      </c>
    </row>
    <row r="114" spans="1:24" x14ac:dyDescent="0.3">
      <c r="A114" t="s">
        <v>840</v>
      </c>
      <c r="B114" t="s">
        <v>827</v>
      </c>
      <c r="C114" t="s">
        <v>551</v>
      </c>
      <c r="D114" t="s">
        <v>54</v>
      </c>
      <c r="E114" t="str">
        <f>IFERROR(VLOOKUP(D114, 'Week Schedule'!A$1:B$32, 2, FALSE), "BYE")</f>
        <v>CIN</v>
      </c>
      <c r="F114" s="1">
        <f>IFERROR(VLOOKUP(E114, DST!B$1:J$33, 9, FALSE), 0)</f>
        <v>1.5416666666666661</v>
      </c>
      <c r="G114">
        <f t="shared" si="1"/>
        <v>9</v>
      </c>
      <c r="H114">
        <f>IFERROR(VLOOKUP(D114,'Average Points per Game'!B$1:H$30, 3, FALSE), "")</f>
        <v>33</v>
      </c>
      <c r="I114">
        <v>11</v>
      </c>
      <c r="J114">
        <v>6</v>
      </c>
      <c r="K114">
        <v>16</v>
      </c>
      <c r="L114">
        <v>5</v>
      </c>
      <c r="M114">
        <v>13</v>
      </c>
      <c r="N114">
        <v>5</v>
      </c>
      <c r="O114">
        <v>18</v>
      </c>
      <c r="P114">
        <v>4</v>
      </c>
      <c r="Q114">
        <v>4</v>
      </c>
      <c r="R114">
        <v>2</v>
      </c>
      <c r="S114">
        <v>9</v>
      </c>
      <c r="T114">
        <v>22</v>
      </c>
      <c r="U114">
        <v>11</v>
      </c>
      <c r="W114">
        <v>8</v>
      </c>
      <c r="X114">
        <v>12</v>
      </c>
    </row>
    <row r="115" spans="1:24" x14ac:dyDescent="0.3">
      <c r="A115" t="s">
        <v>842</v>
      </c>
      <c r="B115" t="s">
        <v>841</v>
      </c>
      <c r="C115" t="s">
        <v>66</v>
      </c>
      <c r="D115" t="s">
        <v>135</v>
      </c>
      <c r="E115" t="str">
        <f>IFERROR(VLOOKUP(D115, 'Week Schedule'!A$1:B$32, 2, FALSE), "BYE")</f>
        <v>LAC</v>
      </c>
      <c r="F115" s="1">
        <f>IFERROR(VLOOKUP(E115, DST!B$1:J$33, 9, FALSE), 0)</f>
        <v>-2.4083333333333332</v>
      </c>
      <c r="G115">
        <f t="shared" si="1"/>
        <v>9.5</v>
      </c>
      <c r="H115" t="str">
        <f>IFERROR(VLOOKUP(D115,'Average Points per Game'!B$1:H$30, 3, FALSE), "")</f>
        <v/>
      </c>
      <c r="I115">
        <v>3.8</v>
      </c>
      <c r="J115">
        <v>18.899999999999999</v>
      </c>
      <c r="K115">
        <v>2.9</v>
      </c>
      <c r="L115">
        <v>3.2</v>
      </c>
      <c r="M115">
        <v>5.2</v>
      </c>
      <c r="N115">
        <v>13.1</v>
      </c>
      <c r="O115">
        <v>17.2</v>
      </c>
      <c r="P115">
        <v>9.5</v>
      </c>
      <c r="Q115">
        <v>12.6</v>
      </c>
      <c r="R115">
        <v>2.4</v>
      </c>
      <c r="S115">
        <v>12.3</v>
      </c>
      <c r="T115">
        <v>9.4</v>
      </c>
      <c r="U115">
        <v>14.5</v>
      </c>
      <c r="W115">
        <v>6.5</v>
      </c>
      <c r="X115">
        <v>13.9</v>
      </c>
    </row>
    <row r="116" spans="1:24" x14ac:dyDescent="0.3">
      <c r="A116" t="s">
        <v>844</v>
      </c>
      <c r="B116" t="s">
        <v>804</v>
      </c>
      <c r="C116" t="s">
        <v>6</v>
      </c>
      <c r="D116" t="s">
        <v>54</v>
      </c>
      <c r="E116" t="str">
        <f>IFERROR(VLOOKUP(D116, 'Week Schedule'!A$1:B$32, 2, FALSE), "BYE")</f>
        <v>CIN</v>
      </c>
      <c r="F116" s="1">
        <f>IFERROR(VLOOKUP(E116, DST!B$1:J$33, 9, FALSE), 0)</f>
        <v>1.5416666666666661</v>
      </c>
      <c r="G116">
        <f t="shared" si="1"/>
        <v>9.1999999999999993</v>
      </c>
      <c r="H116">
        <f>IFERROR(VLOOKUP(D116,'Average Points per Game'!B$1:H$30, 3, FALSE), "")</f>
        <v>33</v>
      </c>
      <c r="I116">
        <v>3.3</v>
      </c>
      <c r="J116">
        <v>11.5</v>
      </c>
      <c r="K116">
        <v>6.1</v>
      </c>
      <c r="L116">
        <v>10</v>
      </c>
      <c r="M116">
        <v>16.100000000000001</v>
      </c>
      <c r="N116">
        <v>4.5999999999999996</v>
      </c>
      <c r="O116">
        <v>26.1</v>
      </c>
      <c r="P116">
        <v>9.1999999999999993</v>
      </c>
      <c r="Q116">
        <v>10.4</v>
      </c>
      <c r="R116">
        <v>2.7</v>
      </c>
      <c r="S116">
        <v>18.7</v>
      </c>
      <c r="T116">
        <v>2.4</v>
      </c>
      <c r="U116">
        <v>7.4</v>
      </c>
      <c r="W116">
        <v>4.3</v>
      </c>
      <c r="X116">
        <v>12.3</v>
      </c>
    </row>
    <row r="117" spans="1:24" x14ac:dyDescent="0.3">
      <c r="A117" t="s">
        <v>846</v>
      </c>
      <c r="B117" t="s">
        <v>858</v>
      </c>
      <c r="C117" t="s">
        <v>14</v>
      </c>
      <c r="D117" t="s">
        <v>26</v>
      </c>
      <c r="E117" t="str">
        <f>IFERROR(VLOOKUP(D117, 'Week Schedule'!A$1:B$32, 2, FALSE), "BYE")</f>
        <v>DET</v>
      </c>
      <c r="F117" s="1">
        <f>IFERROR(VLOOKUP(E117, DST!B$1:J$33, 9, FALSE), 0)</f>
        <v>-1.6083333333333343</v>
      </c>
      <c r="G117">
        <f t="shared" si="1"/>
        <v>10.199999999999999</v>
      </c>
      <c r="H117">
        <f>IFERROR(VLOOKUP(D117,'Average Points per Game'!B$1:H$30, 3, FALSE), "")</f>
        <v>20.3</v>
      </c>
      <c r="I117">
        <v>18.7</v>
      </c>
      <c r="J117">
        <v>18</v>
      </c>
      <c r="L117">
        <v>10.199999999999999</v>
      </c>
      <c r="M117">
        <v>3</v>
      </c>
      <c r="N117">
        <v>20.7</v>
      </c>
      <c r="O117">
        <v>0</v>
      </c>
      <c r="P117">
        <v>12.6</v>
      </c>
      <c r="R117">
        <v>12.6</v>
      </c>
      <c r="S117">
        <v>6.1</v>
      </c>
      <c r="T117">
        <v>3.1</v>
      </c>
      <c r="U117">
        <v>4</v>
      </c>
      <c r="V117">
        <v>5.5</v>
      </c>
      <c r="W117">
        <v>4.9000000000000004</v>
      </c>
      <c r="X117">
        <v>25.1</v>
      </c>
    </row>
    <row r="118" spans="1:24" x14ac:dyDescent="0.3">
      <c r="A118" t="s">
        <v>1833</v>
      </c>
      <c r="B118" t="s">
        <v>872</v>
      </c>
      <c r="C118" t="s">
        <v>14</v>
      </c>
      <c r="D118" t="s">
        <v>87</v>
      </c>
      <c r="E118" t="str">
        <f>IFERROR(VLOOKUP(D118, 'Week Schedule'!A$1:B$32, 2, FALSE), "BYE")</f>
        <v>PIT</v>
      </c>
      <c r="F118" s="1">
        <f>IFERROR(VLOOKUP(E118, DST!B$1:J$33, 9, FALSE), 0)</f>
        <v>-1.6083333333333343</v>
      </c>
      <c r="G118">
        <f t="shared" si="1"/>
        <v>7.65</v>
      </c>
      <c r="H118">
        <f>IFERROR(VLOOKUP(D118,'Average Points per Game'!B$1:H$30, 3, FALSE), "")</f>
        <v>22.3</v>
      </c>
      <c r="I118">
        <v>1.8</v>
      </c>
      <c r="J118">
        <v>1.9</v>
      </c>
      <c r="K118">
        <v>19.3</v>
      </c>
      <c r="L118">
        <v>5.0999999999999996</v>
      </c>
      <c r="N118">
        <v>9.4</v>
      </c>
      <c r="O118">
        <v>0.8</v>
      </c>
      <c r="P118">
        <v>4.9000000000000004</v>
      </c>
      <c r="Q118">
        <v>28.6</v>
      </c>
      <c r="R118">
        <v>9.6</v>
      </c>
      <c r="S118">
        <v>5.9</v>
      </c>
      <c r="T118">
        <v>14.5</v>
      </c>
      <c r="U118">
        <v>13</v>
      </c>
      <c r="V118">
        <v>13.2</v>
      </c>
      <c r="W118">
        <v>8.6</v>
      </c>
      <c r="X118">
        <v>7.7</v>
      </c>
    </row>
    <row r="119" spans="1:24" x14ac:dyDescent="0.3">
      <c r="A119" t="s">
        <v>849</v>
      </c>
      <c r="B119" t="s">
        <v>918</v>
      </c>
      <c r="C119" t="s">
        <v>1</v>
      </c>
      <c r="D119" t="s">
        <v>111</v>
      </c>
      <c r="E119" t="str">
        <f>IFERROR(VLOOKUP(D119, 'Week Schedule'!A$1:B$32, 2, FALSE), "BYE")</f>
        <v>MIA</v>
      </c>
      <c r="F119" s="1">
        <f>IFERROR(VLOOKUP(E119, DST!B$1:J$33, 9, FALSE), 0)</f>
        <v>-0.60833333333333428</v>
      </c>
      <c r="G119">
        <f t="shared" si="1"/>
        <v>10.899999999999999</v>
      </c>
      <c r="H119" t="str">
        <f>IFERROR(VLOOKUP(D119,'Average Points per Game'!B$1:H$30, 3, FALSE), "")</f>
        <v/>
      </c>
      <c r="J119">
        <v>0.4</v>
      </c>
      <c r="K119">
        <v>0.1</v>
      </c>
      <c r="M119">
        <v>0.3</v>
      </c>
      <c r="N119">
        <v>0</v>
      </c>
      <c r="O119">
        <v>8.6999999999999993</v>
      </c>
      <c r="P119">
        <v>23.6</v>
      </c>
      <c r="Q119">
        <v>13.1</v>
      </c>
      <c r="S119">
        <v>26.6</v>
      </c>
      <c r="T119">
        <v>14.5</v>
      </c>
      <c r="U119">
        <v>36</v>
      </c>
      <c r="V119">
        <v>17.3</v>
      </c>
      <c r="W119">
        <v>2.6</v>
      </c>
    </row>
    <row r="120" spans="1:24" x14ac:dyDescent="0.3">
      <c r="A120" t="s">
        <v>851</v>
      </c>
      <c r="B120" t="s">
        <v>932</v>
      </c>
      <c r="C120" t="s">
        <v>66</v>
      </c>
      <c r="D120" t="s">
        <v>38</v>
      </c>
      <c r="E120" t="str">
        <f>IFERROR(VLOOKUP(D120, 'Week Schedule'!A$1:B$32, 2, FALSE), "BYE")</f>
        <v>SF</v>
      </c>
      <c r="F120" s="1">
        <f>IFERROR(VLOOKUP(E120, DST!B$1:J$33, 9, FALSE), 0)</f>
        <v>9.1666666666666785E-2</v>
      </c>
      <c r="G120">
        <f t="shared" si="1"/>
        <v>8.5</v>
      </c>
      <c r="H120">
        <f>IFERROR(VLOOKUP(D120,'Average Points per Game'!B$1:H$30, 3, FALSE), "")</f>
        <v>36.700000000000003</v>
      </c>
      <c r="I120">
        <v>8.5</v>
      </c>
      <c r="J120">
        <v>3.3</v>
      </c>
      <c r="K120">
        <v>5.6</v>
      </c>
      <c r="L120">
        <v>9.3000000000000007</v>
      </c>
      <c r="N120">
        <v>12.2</v>
      </c>
      <c r="O120">
        <v>3.5</v>
      </c>
      <c r="P120">
        <v>16.8</v>
      </c>
      <c r="Q120">
        <v>4.8</v>
      </c>
      <c r="R120">
        <v>15.6</v>
      </c>
      <c r="T120">
        <v>4.9000000000000004</v>
      </c>
      <c r="U120">
        <v>15.6</v>
      </c>
      <c r="V120">
        <v>10.4</v>
      </c>
      <c r="W120">
        <v>18.100000000000001</v>
      </c>
      <c r="X120">
        <v>14.3</v>
      </c>
    </row>
    <row r="121" spans="1:24" x14ac:dyDescent="0.3">
      <c r="A121" t="s">
        <v>853</v>
      </c>
      <c r="B121" t="s">
        <v>745</v>
      </c>
      <c r="C121" t="s">
        <v>1</v>
      </c>
      <c r="D121" t="s">
        <v>34</v>
      </c>
      <c r="E121" t="str">
        <f>IFERROR(VLOOKUP(D121, 'Week Schedule'!A$1:B$32, 2, FALSE), "BYE")</f>
        <v>GB</v>
      </c>
      <c r="F121" s="1">
        <f>IFERROR(VLOOKUP(E121, DST!B$1:J$33, 9, FALSE), 0)</f>
        <v>-2.0083333333333329</v>
      </c>
      <c r="G121">
        <f t="shared" si="1"/>
        <v>13.5</v>
      </c>
      <c r="H121">
        <f>IFERROR(VLOOKUP(D121,'Average Points per Game'!B$1:H$30, 3, FALSE), "")</f>
        <v>33</v>
      </c>
      <c r="I121">
        <v>6.9</v>
      </c>
      <c r="J121">
        <v>18.3</v>
      </c>
      <c r="K121">
        <v>19.399999999999999</v>
      </c>
      <c r="L121">
        <v>10.5</v>
      </c>
      <c r="M121">
        <v>22.1</v>
      </c>
      <c r="N121">
        <v>12.8</v>
      </c>
      <c r="O121">
        <v>6</v>
      </c>
      <c r="P121">
        <v>7.7</v>
      </c>
      <c r="Q121">
        <v>24.4</v>
      </c>
      <c r="R121">
        <v>14.2</v>
      </c>
    </row>
    <row r="122" spans="1:24" x14ac:dyDescent="0.3">
      <c r="A122" t="s">
        <v>855</v>
      </c>
      <c r="B122" t="s">
        <v>866</v>
      </c>
      <c r="C122" t="s">
        <v>551</v>
      </c>
      <c r="D122" t="s">
        <v>38</v>
      </c>
      <c r="E122" t="str">
        <f>IFERROR(VLOOKUP(D122, 'Week Schedule'!A$1:B$32, 2, FALSE), "BYE")</f>
        <v>SF</v>
      </c>
      <c r="F122" s="1">
        <f>IFERROR(VLOOKUP(E122, DST!B$1:J$33, 9, FALSE), 0)</f>
        <v>9.1666666666666785E-2</v>
      </c>
      <c r="G122">
        <f t="shared" si="1"/>
        <v>9</v>
      </c>
      <c r="H122">
        <f>IFERROR(VLOOKUP(D122,'Average Points per Game'!B$1:H$30, 3, FALSE), "")</f>
        <v>36.700000000000003</v>
      </c>
      <c r="I122">
        <v>8</v>
      </c>
      <c r="J122">
        <v>10</v>
      </c>
      <c r="K122">
        <v>2</v>
      </c>
      <c r="L122">
        <v>6</v>
      </c>
      <c r="N122">
        <v>19</v>
      </c>
      <c r="O122">
        <v>8</v>
      </c>
      <c r="P122">
        <v>12</v>
      </c>
      <c r="Q122">
        <v>6</v>
      </c>
      <c r="R122">
        <v>12</v>
      </c>
      <c r="S122">
        <v>12</v>
      </c>
      <c r="T122">
        <v>8</v>
      </c>
      <c r="U122">
        <v>12</v>
      </c>
      <c r="V122">
        <v>11</v>
      </c>
      <c r="W122">
        <v>6</v>
      </c>
      <c r="X122">
        <v>10</v>
      </c>
    </row>
    <row r="123" spans="1:24" x14ac:dyDescent="0.3">
      <c r="A123" t="s">
        <v>1834</v>
      </c>
      <c r="B123" t="s">
        <v>892</v>
      </c>
      <c r="C123" t="s">
        <v>551</v>
      </c>
      <c r="D123" t="s">
        <v>4</v>
      </c>
      <c r="E123" t="str">
        <f>IFERROR(VLOOKUP(D123, 'Week Schedule'!A$1:B$32, 2, FALSE), "BYE")</f>
        <v>CAR</v>
      </c>
      <c r="F123" s="1">
        <f>IFERROR(VLOOKUP(E123, DST!B$1:J$33, 9, FALSE), 0)</f>
        <v>3.3916666666666657</v>
      </c>
      <c r="G123">
        <f t="shared" si="1"/>
        <v>8.5</v>
      </c>
      <c r="H123">
        <f>IFERROR(VLOOKUP(D123,'Average Points per Game'!B$1:H$30, 3, FALSE), "")</f>
        <v>30.7</v>
      </c>
      <c r="I123">
        <v>15</v>
      </c>
      <c r="J123">
        <v>10</v>
      </c>
      <c r="K123">
        <v>1</v>
      </c>
      <c r="L123">
        <v>11</v>
      </c>
      <c r="M123">
        <v>16</v>
      </c>
      <c r="N123">
        <v>9</v>
      </c>
      <c r="O123">
        <v>5</v>
      </c>
      <c r="P123">
        <v>8</v>
      </c>
      <c r="Q123">
        <v>7</v>
      </c>
      <c r="R123">
        <v>8</v>
      </c>
      <c r="T123">
        <v>6</v>
      </c>
      <c r="U123">
        <v>16</v>
      </c>
      <c r="V123">
        <v>4</v>
      </c>
      <c r="W123">
        <v>18</v>
      </c>
      <c r="X123">
        <v>7</v>
      </c>
    </row>
    <row r="124" spans="1:24" x14ac:dyDescent="0.3">
      <c r="A124" t="s">
        <v>1466</v>
      </c>
      <c r="B124" t="s">
        <v>847</v>
      </c>
      <c r="C124" t="s">
        <v>14</v>
      </c>
      <c r="D124" t="s">
        <v>108</v>
      </c>
      <c r="E124" t="str">
        <f>IFERROR(VLOOKUP(D124, 'Week Schedule'!A$1:B$32, 2, FALSE), "BYE")</f>
        <v>CLE</v>
      </c>
      <c r="F124" s="1">
        <f>IFERROR(VLOOKUP(E124, DST!B$1:J$33, 9, FALSE), 0)</f>
        <v>1.0916666666666668</v>
      </c>
      <c r="G124">
        <f t="shared" si="1"/>
        <v>8.5</v>
      </c>
      <c r="H124">
        <f>IFERROR(VLOOKUP(D124,'Average Points per Game'!B$1:H$30, 3, FALSE), "")</f>
        <v>24.3</v>
      </c>
      <c r="I124">
        <v>16.2</v>
      </c>
      <c r="J124">
        <v>8.5</v>
      </c>
      <c r="K124">
        <v>6.6</v>
      </c>
      <c r="L124">
        <v>7.6</v>
      </c>
      <c r="M124">
        <v>8.6</v>
      </c>
      <c r="O124">
        <v>2.1</v>
      </c>
      <c r="P124">
        <v>8.5</v>
      </c>
      <c r="Q124">
        <v>7.6</v>
      </c>
      <c r="R124">
        <v>8.6</v>
      </c>
      <c r="S124">
        <v>5.7</v>
      </c>
      <c r="T124">
        <v>28.4</v>
      </c>
      <c r="U124">
        <v>11.3</v>
      </c>
      <c r="V124">
        <v>20.9</v>
      </c>
      <c r="W124">
        <v>0</v>
      </c>
    </row>
    <row r="125" spans="1:24" x14ac:dyDescent="0.3">
      <c r="A125" t="s">
        <v>1466</v>
      </c>
      <c r="B125" t="s">
        <v>808</v>
      </c>
      <c r="C125" t="s">
        <v>66</v>
      </c>
      <c r="D125" t="s">
        <v>4</v>
      </c>
      <c r="E125" t="str">
        <f>IFERROR(VLOOKUP(D125, 'Week Schedule'!A$1:B$32, 2, FALSE), "BYE")</f>
        <v>CAR</v>
      </c>
      <c r="F125" s="1">
        <f>IFERROR(VLOOKUP(E125, DST!B$1:J$33, 9, FALSE), 0)</f>
        <v>3.3916666666666657</v>
      </c>
      <c r="G125">
        <f t="shared" si="1"/>
        <v>9</v>
      </c>
      <c r="H125">
        <f>IFERROR(VLOOKUP(D125,'Average Points per Game'!B$1:H$30, 3, FALSE), "")</f>
        <v>30.7</v>
      </c>
      <c r="I125">
        <v>1.5</v>
      </c>
      <c r="J125">
        <v>-0.4</v>
      </c>
      <c r="K125">
        <v>9.6999999999999993</v>
      </c>
      <c r="L125">
        <v>11.2</v>
      </c>
      <c r="M125">
        <v>7.4</v>
      </c>
      <c r="N125">
        <v>9.5</v>
      </c>
      <c r="O125">
        <v>18</v>
      </c>
      <c r="P125">
        <v>29.1</v>
      </c>
      <c r="Q125">
        <v>21.7</v>
      </c>
      <c r="R125">
        <v>8.5</v>
      </c>
      <c r="T125">
        <v>4</v>
      </c>
      <c r="U125">
        <v>6</v>
      </c>
      <c r="V125">
        <v>10</v>
      </c>
      <c r="W125">
        <v>4.4000000000000004</v>
      </c>
    </row>
    <row r="126" spans="1:24" x14ac:dyDescent="0.3">
      <c r="A126" t="s">
        <v>860</v>
      </c>
      <c r="B126" t="s">
        <v>890</v>
      </c>
      <c r="C126" t="s">
        <v>102</v>
      </c>
      <c r="D126" t="s">
        <v>44</v>
      </c>
      <c r="E126" t="str">
        <f>IFERROR(VLOOKUP(D126, 'Week Schedule'!A$1:B$32, 2, FALSE), "BYE")</f>
        <v>MIN</v>
      </c>
      <c r="F126" s="1">
        <f>IFERROR(VLOOKUP(E126, DST!B$1:J$33, 9, FALSE), 0)</f>
        <v>-2.3583333333333343</v>
      </c>
      <c r="G126">
        <f t="shared" si="1"/>
        <v>7.5</v>
      </c>
      <c r="H126">
        <f>IFERROR(VLOOKUP(D126,'Average Points per Game'!B$1:H$30, 3, FALSE), "")</f>
        <v>31.7</v>
      </c>
      <c r="I126">
        <v>7</v>
      </c>
      <c r="J126">
        <v>11</v>
      </c>
      <c r="K126">
        <v>21</v>
      </c>
      <c r="L126">
        <v>7</v>
      </c>
      <c r="M126">
        <v>13</v>
      </c>
      <c r="N126">
        <v>10</v>
      </c>
      <c r="O126">
        <v>4</v>
      </c>
      <c r="P126">
        <v>5</v>
      </c>
      <c r="Q126">
        <v>2</v>
      </c>
      <c r="S126">
        <v>6</v>
      </c>
      <c r="T126">
        <v>12</v>
      </c>
      <c r="U126">
        <v>8</v>
      </c>
      <c r="V126">
        <v>2</v>
      </c>
      <c r="W126">
        <v>15</v>
      </c>
      <c r="X126">
        <v>17</v>
      </c>
    </row>
    <row r="127" spans="1:24" x14ac:dyDescent="0.3">
      <c r="A127" t="s">
        <v>860</v>
      </c>
      <c r="B127" t="s">
        <v>845</v>
      </c>
      <c r="C127" t="s">
        <v>14</v>
      </c>
      <c r="D127" t="s">
        <v>47</v>
      </c>
      <c r="E127" t="str">
        <f>IFERROR(VLOOKUP(D127, 'Week Schedule'!A$1:B$32, 2, FALSE), "BYE")</f>
        <v>BAL</v>
      </c>
      <c r="F127" s="1">
        <f>IFERROR(VLOOKUP(E127, DST!B$1:J$33, 9, FALSE), 0)</f>
        <v>9.1666666666666785E-2</v>
      </c>
      <c r="G127">
        <f t="shared" si="1"/>
        <v>9.3500000000000014</v>
      </c>
      <c r="H127">
        <f>IFERROR(VLOOKUP(D127,'Average Points per Game'!B$1:H$30, 3, FALSE), "")</f>
        <v>20.7</v>
      </c>
      <c r="I127">
        <v>8.9</v>
      </c>
      <c r="J127">
        <v>2.2999999999999998</v>
      </c>
      <c r="K127">
        <v>11.2</v>
      </c>
      <c r="M127">
        <v>7.3</v>
      </c>
      <c r="N127">
        <v>18.7</v>
      </c>
      <c r="O127">
        <v>0</v>
      </c>
      <c r="P127">
        <v>13.5</v>
      </c>
      <c r="Q127">
        <v>18.600000000000001</v>
      </c>
      <c r="R127">
        <v>8.3000000000000007</v>
      </c>
      <c r="S127">
        <v>9.8000000000000007</v>
      </c>
      <c r="T127">
        <v>10.199999999999999</v>
      </c>
      <c r="U127">
        <v>3.3</v>
      </c>
      <c r="W127">
        <v>6.1</v>
      </c>
      <c r="X127">
        <v>21.8</v>
      </c>
    </row>
    <row r="128" spans="1:24" x14ac:dyDescent="0.3">
      <c r="A128" t="s">
        <v>863</v>
      </c>
      <c r="B128" t="s">
        <v>888</v>
      </c>
      <c r="C128" t="s">
        <v>14</v>
      </c>
      <c r="D128" t="s">
        <v>72</v>
      </c>
      <c r="E128" t="str">
        <f>IFERROR(VLOOKUP(D128, 'Week Schedule'!A$1:B$32, 2, FALSE), "BYE")</f>
        <v>SEA</v>
      </c>
      <c r="F128" s="1">
        <f>IFERROR(VLOOKUP(E128, DST!B$1:J$33, 9, FALSE), 0)</f>
        <v>-0.20833333333333393</v>
      </c>
      <c r="G128">
        <f t="shared" si="1"/>
        <v>7.2</v>
      </c>
      <c r="H128">
        <f>IFERROR(VLOOKUP(D128,'Average Points per Game'!B$1:H$30, 3, FALSE), "")</f>
        <v>14</v>
      </c>
      <c r="I128">
        <v>2.1</v>
      </c>
      <c r="J128">
        <v>5.3</v>
      </c>
      <c r="K128">
        <v>23.4</v>
      </c>
      <c r="L128">
        <v>2</v>
      </c>
      <c r="M128">
        <v>9</v>
      </c>
      <c r="N128">
        <v>6</v>
      </c>
      <c r="P128">
        <v>8.4</v>
      </c>
      <c r="Q128">
        <v>15.4</v>
      </c>
      <c r="R128">
        <v>5.3</v>
      </c>
      <c r="S128">
        <v>12.5</v>
      </c>
      <c r="T128">
        <v>8.9</v>
      </c>
      <c r="U128">
        <v>4.5</v>
      </c>
      <c r="V128">
        <v>20.2</v>
      </c>
      <c r="W128">
        <v>5.9</v>
      </c>
      <c r="X128">
        <v>9.6999999999999993</v>
      </c>
    </row>
    <row r="129" spans="1:24" x14ac:dyDescent="0.3">
      <c r="A129" t="s">
        <v>865</v>
      </c>
      <c r="B129" t="s">
        <v>862</v>
      </c>
      <c r="C129" t="s">
        <v>102</v>
      </c>
      <c r="D129" t="s">
        <v>40</v>
      </c>
      <c r="E129" t="str">
        <f>IFERROR(VLOOKUP(D129, 'Week Schedule'!A$1:B$32, 2, FALSE), "BYE")</f>
        <v>KC</v>
      </c>
      <c r="F129" s="1">
        <f>IFERROR(VLOOKUP(E129, DST!B$1:J$33, 9, FALSE), 0)</f>
        <v>-2.3083333333333336</v>
      </c>
      <c r="G129">
        <f t="shared" si="1"/>
        <v>10</v>
      </c>
      <c r="H129">
        <f>IFERROR(VLOOKUP(D129,'Average Points per Game'!B$1:H$30, 3, FALSE), "")</f>
        <v>19</v>
      </c>
      <c r="I129">
        <v>12</v>
      </c>
      <c r="J129">
        <v>13</v>
      </c>
      <c r="K129">
        <v>9</v>
      </c>
      <c r="L129">
        <v>2</v>
      </c>
      <c r="M129">
        <v>11</v>
      </c>
      <c r="N129">
        <v>13</v>
      </c>
      <c r="O129">
        <v>8</v>
      </c>
      <c r="P129">
        <v>15</v>
      </c>
      <c r="R129">
        <v>5</v>
      </c>
      <c r="S129">
        <v>9</v>
      </c>
      <c r="T129">
        <v>7</v>
      </c>
      <c r="U129">
        <v>15</v>
      </c>
      <c r="V129">
        <v>10</v>
      </c>
      <c r="W129">
        <v>7</v>
      </c>
      <c r="X129">
        <v>2</v>
      </c>
    </row>
    <row r="130" spans="1:24" x14ac:dyDescent="0.3">
      <c r="A130" t="s">
        <v>1396</v>
      </c>
      <c r="B130" t="s">
        <v>758</v>
      </c>
      <c r="C130" t="s">
        <v>14</v>
      </c>
      <c r="D130" t="s">
        <v>4</v>
      </c>
      <c r="E130" t="str">
        <f>IFERROR(VLOOKUP(D130, 'Week Schedule'!A$1:B$32, 2, FALSE), "BYE")</f>
        <v>CAR</v>
      </c>
      <c r="F130" s="1">
        <f>IFERROR(VLOOKUP(E130, DST!B$1:J$33, 9, FALSE), 0)</f>
        <v>3.3916666666666657</v>
      </c>
      <c r="G130">
        <f t="shared" ref="G130:G193" si="2">IF(COUNT(I130:U130)&gt;=3,MEDIAN(I130:U130),AVERAGE(I130:U130))</f>
        <v>15.4</v>
      </c>
      <c r="H130">
        <f>IFERROR(VLOOKUP(D130,'Average Points per Game'!B$1:H$30, 3, FALSE), "")</f>
        <v>30.7</v>
      </c>
      <c r="I130">
        <v>22.3</v>
      </c>
      <c r="J130">
        <v>24.7</v>
      </c>
      <c r="K130">
        <v>17.3</v>
      </c>
      <c r="L130">
        <v>12.9</v>
      </c>
      <c r="M130">
        <v>11.6</v>
      </c>
      <c r="N130">
        <v>35.5</v>
      </c>
      <c r="O130">
        <v>13.5</v>
      </c>
      <c r="T130">
        <v>0</v>
      </c>
    </row>
    <row r="131" spans="1:24" x14ac:dyDescent="0.3">
      <c r="A131" t="s">
        <v>868</v>
      </c>
      <c r="B131" t="s">
        <v>817</v>
      </c>
      <c r="C131" t="s">
        <v>66</v>
      </c>
      <c r="D131" t="s">
        <v>10</v>
      </c>
      <c r="E131" t="str">
        <f>IFERROR(VLOOKUP(D131, 'Week Schedule'!A$1:B$32, 2, FALSE), "BYE")</f>
        <v>ATL</v>
      </c>
      <c r="F131" s="1">
        <f>IFERROR(VLOOKUP(E131, DST!B$1:J$33, 9, FALSE), 0)</f>
        <v>9.1666666666666785E-2</v>
      </c>
      <c r="G131">
        <f t="shared" si="2"/>
        <v>10.199999999999999</v>
      </c>
      <c r="H131">
        <f>IFERROR(VLOOKUP(D131,'Average Points per Game'!B$1:H$30, 3, FALSE), "")</f>
        <v>32.700000000000003</v>
      </c>
      <c r="I131">
        <v>5.8</v>
      </c>
      <c r="J131">
        <v>10.199999999999999</v>
      </c>
      <c r="K131">
        <v>8.8000000000000007</v>
      </c>
      <c r="L131">
        <v>7.2</v>
      </c>
      <c r="M131">
        <v>3</v>
      </c>
      <c r="N131">
        <v>10.8</v>
      </c>
      <c r="O131">
        <v>14</v>
      </c>
      <c r="P131">
        <v>14.7</v>
      </c>
      <c r="Q131">
        <v>1.5</v>
      </c>
      <c r="R131">
        <v>7.1</v>
      </c>
      <c r="S131">
        <v>18.7</v>
      </c>
      <c r="T131">
        <v>15.8</v>
      </c>
      <c r="U131">
        <v>12.5</v>
      </c>
      <c r="W131">
        <v>4.5</v>
      </c>
      <c r="X131">
        <v>2.2000000000000002</v>
      </c>
    </row>
    <row r="132" spans="1:24" x14ac:dyDescent="0.3">
      <c r="A132" t="s">
        <v>1835</v>
      </c>
      <c r="B132" t="s">
        <v>922</v>
      </c>
      <c r="C132" t="s">
        <v>66</v>
      </c>
      <c r="D132" t="s">
        <v>40</v>
      </c>
      <c r="E132" t="str">
        <f>IFERROR(VLOOKUP(D132, 'Week Schedule'!A$1:B$32, 2, FALSE), "BYE")</f>
        <v>KC</v>
      </c>
      <c r="F132" s="1">
        <f>IFERROR(VLOOKUP(E132, DST!B$1:J$33, 9, FALSE), 0)</f>
        <v>-2.3083333333333336</v>
      </c>
      <c r="G132">
        <f t="shared" si="2"/>
        <v>7.6</v>
      </c>
      <c r="H132">
        <f>IFERROR(VLOOKUP(D132,'Average Points per Game'!B$1:H$30, 3, FALSE), "")</f>
        <v>19</v>
      </c>
      <c r="I132">
        <v>6.7</v>
      </c>
      <c r="J132">
        <v>7.9</v>
      </c>
      <c r="K132">
        <v>7.3</v>
      </c>
      <c r="L132">
        <v>16.7</v>
      </c>
      <c r="M132">
        <v>9.1999999999999993</v>
      </c>
      <c r="N132">
        <v>3.6</v>
      </c>
      <c r="O132">
        <v>7.1</v>
      </c>
      <c r="P132">
        <v>3.9</v>
      </c>
      <c r="R132">
        <v>10.7</v>
      </c>
      <c r="S132">
        <v>3.4</v>
      </c>
      <c r="T132">
        <v>9.9</v>
      </c>
      <c r="U132">
        <v>18.8</v>
      </c>
      <c r="V132">
        <v>13.8</v>
      </c>
      <c r="W132">
        <v>11.2</v>
      </c>
      <c r="X132">
        <v>4.5999999999999996</v>
      </c>
    </row>
    <row r="133" spans="1:24" x14ac:dyDescent="0.3">
      <c r="A133" t="s">
        <v>1467</v>
      </c>
      <c r="B133" t="s">
        <v>898</v>
      </c>
      <c r="C133" t="s">
        <v>14</v>
      </c>
      <c r="D133" t="s">
        <v>92</v>
      </c>
      <c r="E133" t="str">
        <f>IFERROR(VLOOKUP(D133, 'Week Schedule'!A$1:B$32, 2, FALSE), "BYE")</f>
        <v>NE</v>
      </c>
      <c r="F133" s="1">
        <f>IFERROR(VLOOKUP(E133, DST!B$1:J$33, 9, FALSE), 0)</f>
        <v>0.49166666666666714</v>
      </c>
      <c r="G133">
        <f t="shared" si="2"/>
        <v>8.6</v>
      </c>
      <c r="H133">
        <f>IFERROR(VLOOKUP(D133,'Average Points per Game'!B$1:H$30, 3, FALSE), "")</f>
        <v>22.7</v>
      </c>
      <c r="I133">
        <v>6.8</v>
      </c>
      <c r="J133">
        <v>22.1</v>
      </c>
      <c r="K133">
        <v>12.4</v>
      </c>
      <c r="L133">
        <v>2.2999999999999998</v>
      </c>
      <c r="N133">
        <v>5.2</v>
      </c>
      <c r="Q133">
        <v>22</v>
      </c>
      <c r="R133">
        <v>10.4</v>
      </c>
      <c r="S133">
        <v>12.8</v>
      </c>
      <c r="T133">
        <v>0</v>
      </c>
      <c r="U133">
        <v>3.2</v>
      </c>
      <c r="V133">
        <v>15.8</v>
      </c>
      <c r="W133">
        <v>15.5</v>
      </c>
      <c r="X133">
        <v>4.8</v>
      </c>
    </row>
    <row r="134" spans="1:24" x14ac:dyDescent="0.3">
      <c r="A134" t="s">
        <v>1468</v>
      </c>
      <c r="B134" t="s">
        <v>885</v>
      </c>
      <c r="C134" t="s">
        <v>551</v>
      </c>
      <c r="D134" t="s">
        <v>12</v>
      </c>
      <c r="E134" t="str">
        <f>IFERROR(VLOOKUP(D134, 'Week Schedule'!A$1:B$32, 2, FALSE), "BYE")</f>
        <v>NYJ</v>
      </c>
      <c r="F134" s="1">
        <f>IFERROR(VLOOKUP(E134, DST!B$1:J$33, 9, FALSE), 0)</f>
        <v>-0.10833333333333428</v>
      </c>
      <c r="G134">
        <f t="shared" si="2"/>
        <v>8</v>
      </c>
      <c r="H134">
        <f>IFERROR(VLOOKUP(D134,'Average Points per Game'!B$1:H$30, 3, FALSE), "")</f>
        <v>38</v>
      </c>
      <c r="I134">
        <v>10</v>
      </c>
      <c r="J134">
        <v>8</v>
      </c>
      <c r="K134">
        <v>12</v>
      </c>
      <c r="L134">
        <v>6</v>
      </c>
      <c r="M134">
        <v>8</v>
      </c>
      <c r="N134">
        <v>5</v>
      </c>
      <c r="O134">
        <v>10</v>
      </c>
      <c r="P134">
        <v>7</v>
      </c>
      <c r="Q134">
        <v>14</v>
      </c>
      <c r="R134">
        <v>13</v>
      </c>
      <c r="S134">
        <v>6</v>
      </c>
      <c r="U134">
        <v>5</v>
      </c>
      <c r="V134">
        <v>6</v>
      </c>
      <c r="W134">
        <v>15</v>
      </c>
      <c r="X134">
        <v>8</v>
      </c>
    </row>
    <row r="135" spans="1:24" x14ac:dyDescent="0.3">
      <c r="A135" t="s">
        <v>873</v>
      </c>
      <c r="B135" t="s">
        <v>972</v>
      </c>
      <c r="C135" t="s">
        <v>6</v>
      </c>
      <c r="D135" t="s">
        <v>111</v>
      </c>
      <c r="E135" t="str">
        <f>IFERROR(VLOOKUP(D135, 'Week Schedule'!A$1:B$32, 2, FALSE), "BYE")</f>
        <v>MIA</v>
      </c>
      <c r="F135" s="1">
        <f>IFERROR(VLOOKUP(E135, DST!B$1:J$33, 9, FALSE), 0)</f>
        <v>-0.60833333333333428</v>
      </c>
      <c r="G135">
        <f t="shared" si="2"/>
        <v>7.65</v>
      </c>
      <c r="H135" t="str">
        <f>IFERROR(VLOOKUP(D135,'Average Points per Game'!B$1:H$30, 3, FALSE), "")</f>
        <v/>
      </c>
      <c r="I135">
        <v>18.899999999999999</v>
      </c>
      <c r="J135">
        <v>7.4</v>
      </c>
      <c r="K135">
        <v>10</v>
      </c>
      <c r="L135">
        <v>15.5</v>
      </c>
      <c r="M135">
        <v>7.9</v>
      </c>
      <c r="N135">
        <v>1.4</v>
      </c>
      <c r="Q135">
        <v>1.7</v>
      </c>
      <c r="S135">
        <v>7.9</v>
      </c>
      <c r="T135">
        <v>3.7</v>
      </c>
      <c r="U135">
        <v>7.2</v>
      </c>
      <c r="V135">
        <v>7.7</v>
      </c>
      <c r="W135">
        <v>18.399999999999999</v>
      </c>
      <c r="X135">
        <v>24.1</v>
      </c>
    </row>
    <row r="136" spans="1:24" x14ac:dyDescent="0.3">
      <c r="A136" t="s">
        <v>1836</v>
      </c>
      <c r="B136" t="s">
        <v>867</v>
      </c>
      <c r="C136" t="s">
        <v>551</v>
      </c>
      <c r="D136" t="s">
        <v>2</v>
      </c>
      <c r="E136" t="str">
        <f>IFERROR(VLOOKUP(D136, 'Week Schedule'!A$1:B$32, 2, FALSE), "BYE")</f>
        <v>HOU</v>
      </c>
      <c r="F136" s="1">
        <f>IFERROR(VLOOKUP(E136, DST!B$1:J$33, 9, FALSE), 0)</f>
        <v>-0.65833333333333321</v>
      </c>
      <c r="G136">
        <f t="shared" si="2"/>
        <v>8</v>
      </c>
      <c r="H136">
        <f>IFERROR(VLOOKUP(D136,'Average Points per Game'!B$1:H$30, 3, FALSE), "")</f>
        <v>29.3</v>
      </c>
      <c r="I136">
        <v>8</v>
      </c>
      <c r="J136">
        <v>13</v>
      </c>
      <c r="K136">
        <v>4</v>
      </c>
      <c r="L136">
        <v>5</v>
      </c>
      <c r="M136">
        <v>13</v>
      </c>
      <c r="N136">
        <v>13</v>
      </c>
      <c r="O136">
        <v>13</v>
      </c>
      <c r="P136">
        <v>7</v>
      </c>
      <c r="Q136">
        <v>11</v>
      </c>
      <c r="R136">
        <v>3</v>
      </c>
      <c r="S136">
        <v>6</v>
      </c>
      <c r="T136">
        <v>7</v>
      </c>
      <c r="U136">
        <v>9</v>
      </c>
      <c r="W136">
        <v>5</v>
      </c>
      <c r="X136">
        <v>12</v>
      </c>
    </row>
    <row r="137" spans="1:24" x14ac:dyDescent="0.3">
      <c r="A137" t="s">
        <v>876</v>
      </c>
      <c r="B137" t="s">
        <v>784</v>
      </c>
      <c r="C137" t="s">
        <v>6</v>
      </c>
      <c r="D137" t="s">
        <v>10</v>
      </c>
      <c r="E137" t="str">
        <f>IFERROR(VLOOKUP(D137, 'Week Schedule'!A$1:B$32, 2, FALSE), "BYE")</f>
        <v>ATL</v>
      </c>
      <c r="F137" s="1">
        <f>IFERROR(VLOOKUP(E137, DST!B$1:J$33, 9, FALSE), 0)</f>
        <v>9.1666666666666785E-2</v>
      </c>
      <c r="G137">
        <f t="shared" si="2"/>
        <v>11.5</v>
      </c>
      <c r="H137">
        <f>IFERROR(VLOOKUP(D137,'Average Points per Game'!B$1:H$30, 3, FALSE), "")</f>
        <v>32.700000000000003</v>
      </c>
      <c r="I137">
        <v>10.199999999999999</v>
      </c>
      <c r="J137">
        <v>11.5</v>
      </c>
      <c r="K137">
        <v>13.7</v>
      </c>
      <c r="M137">
        <v>11.7</v>
      </c>
      <c r="N137">
        <v>10.8</v>
      </c>
      <c r="O137">
        <v>4</v>
      </c>
      <c r="P137">
        <v>7.8</v>
      </c>
      <c r="Q137">
        <v>17.3</v>
      </c>
      <c r="R137">
        <v>18.100000000000001</v>
      </c>
      <c r="S137">
        <v>17.600000000000001</v>
      </c>
      <c r="T137">
        <v>4.4000000000000004</v>
      </c>
    </row>
    <row r="138" spans="1:24" x14ac:dyDescent="0.3">
      <c r="A138" t="s">
        <v>876</v>
      </c>
      <c r="B138" t="s">
        <v>878</v>
      </c>
      <c r="C138" t="s">
        <v>6</v>
      </c>
      <c r="D138" t="s">
        <v>2</v>
      </c>
      <c r="E138" t="str">
        <f>IFERROR(VLOOKUP(D138, 'Week Schedule'!A$1:B$32, 2, FALSE), "BYE")</f>
        <v>HOU</v>
      </c>
      <c r="F138" s="1">
        <f>IFERROR(VLOOKUP(E138, DST!B$1:J$33, 9, FALSE), 0)</f>
        <v>-0.65833333333333321</v>
      </c>
      <c r="G138">
        <f t="shared" si="2"/>
        <v>7.4</v>
      </c>
      <c r="H138">
        <f>IFERROR(VLOOKUP(D138,'Average Points per Game'!B$1:H$30, 3, FALSE), "")</f>
        <v>29.3</v>
      </c>
      <c r="I138">
        <v>11.5</v>
      </c>
      <c r="J138">
        <v>5.2</v>
      </c>
      <c r="K138">
        <v>7.4</v>
      </c>
      <c r="L138">
        <v>21.6</v>
      </c>
      <c r="M138">
        <v>3.5</v>
      </c>
      <c r="N138">
        <v>1.4</v>
      </c>
      <c r="O138">
        <v>13.8</v>
      </c>
      <c r="P138">
        <v>2.9</v>
      </c>
      <c r="Q138">
        <v>8.8000000000000007</v>
      </c>
      <c r="R138">
        <v>1.8</v>
      </c>
      <c r="S138">
        <v>8.1</v>
      </c>
      <c r="T138">
        <v>14.2</v>
      </c>
      <c r="U138">
        <v>6.1</v>
      </c>
      <c r="W138">
        <v>17.8</v>
      </c>
      <c r="X138">
        <v>3</v>
      </c>
    </row>
    <row r="139" spans="1:24" x14ac:dyDescent="0.3">
      <c r="A139" t="s">
        <v>879</v>
      </c>
      <c r="B139" t="s">
        <v>869</v>
      </c>
      <c r="C139" t="s">
        <v>14</v>
      </c>
      <c r="D139" t="s">
        <v>135</v>
      </c>
      <c r="E139" t="str">
        <f>IFERROR(VLOOKUP(D139, 'Week Schedule'!A$1:B$32, 2, FALSE), "BYE")</f>
        <v>LAC</v>
      </c>
      <c r="F139" s="1">
        <f>IFERROR(VLOOKUP(E139, DST!B$1:J$33, 9, FALSE), 0)</f>
        <v>-2.4083333333333332</v>
      </c>
      <c r="G139">
        <f t="shared" si="2"/>
        <v>9</v>
      </c>
      <c r="H139" t="str">
        <f>IFERROR(VLOOKUP(D139,'Average Points per Game'!B$1:H$30, 3, FALSE), "")</f>
        <v/>
      </c>
      <c r="I139">
        <v>3.2</v>
      </c>
      <c r="J139">
        <v>0</v>
      </c>
      <c r="K139">
        <v>14.8</v>
      </c>
      <c r="L139">
        <v>4.3</v>
      </c>
      <c r="M139">
        <v>11.9</v>
      </c>
      <c r="N139">
        <v>21.2</v>
      </c>
      <c r="O139">
        <v>3.4</v>
      </c>
      <c r="P139">
        <v>3.2</v>
      </c>
      <c r="Q139">
        <v>10.5</v>
      </c>
      <c r="R139">
        <v>9</v>
      </c>
      <c r="S139">
        <v>9.9</v>
      </c>
      <c r="T139">
        <v>11.3</v>
      </c>
      <c r="U139">
        <v>6</v>
      </c>
      <c r="W139">
        <v>10.1</v>
      </c>
      <c r="X139">
        <v>7.9</v>
      </c>
    </row>
    <row r="140" spans="1:24" x14ac:dyDescent="0.3">
      <c r="A140" t="s">
        <v>1397</v>
      </c>
      <c r="B140" t="s">
        <v>864</v>
      </c>
      <c r="C140" t="s">
        <v>14</v>
      </c>
      <c r="D140" t="s">
        <v>126</v>
      </c>
      <c r="E140" t="str">
        <f>IFERROR(VLOOKUP(D140, 'Week Schedule'!A$1:B$32, 2, FALSE), "BYE")</f>
        <v>NYG</v>
      </c>
      <c r="F140" s="1">
        <f>IFERROR(VLOOKUP(E140, DST!B$1:J$33, 9, FALSE), 0)</f>
        <v>0.49166666666666714</v>
      </c>
      <c r="G140">
        <f t="shared" si="2"/>
        <v>9.25</v>
      </c>
      <c r="H140">
        <f>IFERROR(VLOOKUP(D140,'Average Points per Game'!B$1:H$30, 3, FALSE), "")</f>
        <v>25.3</v>
      </c>
      <c r="I140">
        <v>7.1</v>
      </c>
      <c r="J140">
        <v>5.0999999999999996</v>
      </c>
      <c r="K140">
        <v>7.6</v>
      </c>
      <c r="L140">
        <v>17.3</v>
      </c>
      <c r="M140">
        <v>14.7</v>
      </c>
      <c r="N140">
        <v>12.5</v>
      </c>
      <c r="O140">
        <v>9.3000000000000007</v>
      </c>
      <c r="P140">
        <v>2.6</v>
      </c>
      <c r="Q140">
        <v>2.4</v>
      </c>
      <c r="S140">
        <v>9.6</v>
      </c>
      <c r="T140">
        <v>15.6</v>
      </c>
      <c r="U140">
        <v>9.1999999999999993</v>
      </c>
      <c r="W140">
        <v>9.8000000000000007</v>
      </c>
      <c r="X140">
        <v>3.9</v>
      </c>
    </row>
    <row r="141" spans="1:24" x14ac:dyDescent="0.3">
      <c r="A141" t="s">
        <v>882</v>
      </c>
      <c r="B141" t="s">
        <v>871</v>
      </c>
      <c r="C141" t="s">
        <v>14</v>
      </c>
      <c r="D141" t="s">
        <v>79</v>
      </c>
      <c r="E141" t="str">
        <f>IFERROR(VLOOKUP(D141, 'Week Schedule'!A$1:B$32, 2, FALSE), "BYE")</f>
        <v>PHI</v>
      </c>
      <c r="F141" s="1">
        <f>IFERROR(VLOOKUP(E141, DST!B$1:J$33, 9, FALSE), 0)</f>
        <v>-2.1083333333333343</v>
      </c>
      <c r="G141">
        <f t="shared" si="2"/>
        <v>7.8500000000000005</v>
      </c>
      <c r="H141">
        <f>IFERROR(VLOOKUP(D141,'Average Points per Game'!B$1:H$30, 3, FALSE), "")</f>
        <v>25.3</v>
      </c>
      <c r="I141">
        <v>2.2000000000000002</v>
      </c>
      <c r="J141">
        <v>14.2</v>
      </c>
      <c r="K141">
        <v>13.2</v>
      </c>
      <c r="L141">
        <v>5.4</v>
      </c>
      <c r="M141">
        <v>21.7</v>
      </c>
      <c r="N141">
        <v>8.3000000000000007</v>
      </c>
      <c r="P141">
        <v>7.4</v>
      </c>
      <c r="Q141">
        <v>10.9</v>
      </c>
      <c r="R141">
        <v>4.4000000000000004</v>
      </c>
      <c r="S141">
        <v>4.0999999999999996</v>
      </c>
      <c r="T141">
        <v>10.199999999999999</v>
      </c>
      <c r="U141">
        <v>6.1</v>
      </c>
      <c r="V141">
        <v>0</v>
      </c>
      <c r="W141">
        <v>8.1</v>
      </c>
      <c r="X141">
        <v>10</v>
      </c>
    </row>
    <row r="142" spans="1:24" x14ac:dyDescent="0.3">
      <c r="A142" t="s">
        <v>882</v>
      </c>
      <c r="B142" t="s">
        <v>912</v>
      </c>
      <c r="C142" t="s">
        <v>14</v>
      </c>
      <c r="D142" t="s">
        <v>28</v>
      </c>
      <c r="E142" t="str">
        <f>IFERROR(VLOOKUP(D142, 'Week Schedule'!A$1:B$32, 2, FALSE), "BYE")</f>
        <v>WAS</v>
      </c>
      <c r="F142" s="1">
        <f>IFERROR(VLOOKUP(E142, DST!B$1:J$33, 9, FALSE), 0)</f>
        <v>4.1666666666666075E-2</v>
      </c>
      <c r="G142">
        <f t="shared" si="2"/>
        <v>8.35</v>
      </c>
      <c r="H142">
        <f>IFERROR(VLOOKUP(D142,'Average Points per Game'!B$1:H$30, 3, FALSE), "")</f>
        <v>23.3</v>
      </c>
      <c r="I142">
        <v>9.1999999999999993</v>
      </c>
      <c r="J142">
        <v>7.5</v>
      </c>
      <c r="K142">
        <v>5.7</v>
      </c>
      <c r="L142">
        <v>11.2</v>
      </c>
      <c r="M142">
        <v>12.6</v>
      </c>
      <c r="N142">
        <v>4.3</v>
      </c>
      <c r="O142">
        <v>2.9</v>
      </c>
      <c r="P142">
        <v>5.6</v>
      </c>
      <c r="Q142">
        <v>12.5</v>
      </c>
      <c r="R142">
        <v>6.6</v>
      </c>
      <c r="S142">
        <v>10.6</v>
      </c>
      <c r="U142">
        <v>13.3</v>
      </c>
      <c r="V142">
        <v>16.100000000000001</v>
      </c>
      <c r="W142">
        <v>2.4</v>
      </c>
      <c r="X142">
        <v>5.7</v>
      </c>
    </row>
    <row r="143" spans="1:24" x14ac:dyDescent="0.3">
      <c r="A143" t="s">
        <v>1748</v>
      </c>
      <c r="B143" t="s">
        <v>854</v>
      </c>
      <c r="C143" t="s">
        <v>102</v>
      </c>
      <c r="D143" t="s">
        <v>47</v>
      </c>
      <c r="E143" t="str">
        <f>IFERROR(VLOOKUP(D143, 'Week Schedule'!A$1:B$32, 2, FALSE), "BYE")</f>
        <v>BAL</v>
      </c>
      <c r="F143" s="1">
        <f>IFERROR(VLOOKUP(E143, DST!B$1:J$33, 9, FALSE), 0)</f>
        <v>9.1666666666666785E-2</v>
      </c>
      <c r="G143">
        <f t="shared" si="2"/>
        <v>9</v>
      </c>
      <c r="H143">
        <f>IFERROR(VLOOKUP(D143,'Average Points per Game'!B$1:H$30, 3, FALSE), "")</f>
        <v>20.7</v>
      </c>
      <c r="I143">
        <v>4</v>
      </c>
      <c r="J143">
        <v>15</v>
      </c>
      <c r="K143">
        <v>3</v>
      </c>
      <c r="L143">
        <v>2</v>
      </c>
      <c r="M143">
        <v>2</v>
      </c>
      <c r="N143">
        <v>12</v>
      </c>
      <c r="O143">
        <v>9</v>
      </c>
      <c r="P143">
        <v>10</v>
      </c>
      <c r="Q143">
        <v>2</v>
      </c>
      <c r="R143">
        <v>10</v>
      </c>
      <c r="S143">
        <v>19</v>
      </c>
      <c r="T143">
        <v>19</v>
      </c>
      <c r="U143">
        <v>3</v>
      </c>
      <c r="W143">
        <v>15</v>
      </c>
      <c r="X143">
        <v>1</v>
      </c>
    </row>
    <row r="144" spans="1:24" x14ac:dyDescent="0.3">
      <c r="A144" t="s">
        <v>886</v>
      </c>
      <c r="B144" t="s">
        <v>848</v>
      </c>
      <c r="C144" t="s">
        <v>6</v>
      </c>
      <c r="D144" t="s">
        <v>67</v>
      </c>
      <c r="E144" t="str">
        <f>IFERROR(VLOOKUP(D144, 'Week Schedule'!A$1:B$32, 2, FALSE), "BYE")</f>
        <v>NO</v>
      </c>
      <c r="F144" s="1">
        <f>IFERROR(VLOOKUP(E144, DST!B$1:J$33, 9, FALSE), 0)</f>
        <v>-8.3333333333328596E-3</v>
      </c>
      <c r="G144">
        <f t="shared" si="2"/>
        <v>10</v>
      </c>
      <c r="H144">
        <f>IFERROR(VLOOKUP(D144,'Average Points per Game'!B$1:H$30, 3, FALSE), "")</f>
        <v>13.7</v>
      </c>
      <c r="I144">
        <v>16.2</v>
      </c>
      <c r="J144">
        <v>6.1</v>
      </c>
      <c r="K144">
        <v>13.4</v>
      </c>
      <c r="L144">
        <v>6</v>
      </c>
      <c r="M144">
        <v>10.1</v>
      </c>
      <c r="N144">
        <v>17.5</v>
      </c>
      <c r="O144">
        <v>15.3</v>
      </c>
      <c r="P144">
        <v>9.4</v>
      </c>
      <c r="Q144">
        <v>3.6</v>
      </c>
      <c r="S144">
        <v>9.9</v>
      </c>
      <c r="W144">
        <v>2.4</v>
      </c>
      <c r="X144">
        <v>15.6</v>
      </c>
    </row>
    <row r="145" spans="1:24" x14ac:dyDescent="0.3">
      <c r="A145" t="s">
        <v>1749</v>
      </c>
      <c r="B145" t="s">
        <v>794</v>
      </c>
      <c r="C145" t="s">
        <v>1</v>
      </c>
      <c r="D145" t="s">
        <v>79</v>
      </c>
      <c r="E145" t="str">
        <f>IFERROR(VLOOKUP(D145, 'Week Schedule'!A$1:B$32, 2, FALSE), "BYE")</f>
        <v>PHI</v>
      </c>
      <c r="F145" s="1">
        <f>IFERROR(VLOOKUP(E145, DST!B$1:J$33, 9, FALSE), 0)</f>
        <v>-2.1083333333333343</v>
      </c>
      <c r="G145">
        <f t="shared" si="2"/>
        <v>15.25</v>
      </c>
      <c r="H145">
        <f>IFERROR(VLOOKUP(D145,'Average Points per Game'!B$1:H$30, 3, FALSE), "")</f>
        <v>25.3</v>
      </c>
      <c r="I145">
        <v>11.5</v>
      </c>
      <c r="J145">
        <v>14.9</v>
      </c>
      <c r="K145">
        <v>29.9</v>
      </c>
      <c r="L145">
        <v>16.7</v>
      </c>
      <c r="M145">
        <v>18.399999999999999</v>
      </c>
      <c r="N145">
        <v>5.2</v>
      </c>
      <c r="P145">
        <v>15.6</v>
      </c>
      <c r="Q145">
        <v>12.3</v>
      </c>
    </row>
    <row r="146" spans="1:24" x14ac:dyDescent="0.3">
      <c r="A146" t="s">
        <v>889</v>
      </c>
      <c r="B146" t="s">
        <v>929</v>
      </c>
      <c r="C146" t="s">
        <v>551</v>
      </c>
      <c r="D146" t="s">
        <v>22</v>
      </c>
      <c r="E146" t="str">
        <f>IFERROR(VLOOKUP(D146, 'Week Schedule'!A$1:B$32, 2, FALSE), "BYE")</f>
        <v>CHI</v>
      </c>
      <c r="F146" s="1">
        <f>IFERROR(VLOOKUP(E146, DST!B$1:J$33, 9, FALSE), 0)</f>
        <v>-0.15833333333333321</v>
      </c>
      <c r="G146">
        <f t="shared" si="2"/>
        <v>9</v>
      </c>
      <c r="H146">
        <f>IFERROR(VLOOKUP(D146,'Average Points per Game'!B$1:H$30, 3, FALSE), "")</f>
        <v>22.3</v>
      </c>
      <c r="I146">
        <v>10</v>
      </c>
      <c r="J146">
        <v>12</v>
      </c>
      <c r="K146">
        <v>8</v>
      </c>
      <c r="L146">
        <v>3</v>
      </c>
      <c r="M146">
        <v>10</v>
      </c>
      <c r="N146">
        <v>6</v>
      </c>
      <c r="O146">
        <v>12</v>
      </c>
      <c r="P146">
        <v>4</v>
      </c>
      <c r="Q146">
        <v>2</v>
      </c>
      <c r="S146">
        <v>12</v>
      </c>
      <c r="T146">
        <v>6</v>
      </c>
      <c r="U146">
        <v>11</v>
      </c>
      <c r="V146">
        <v>12</v>
      </c>
      <c r="W146">
        <v>9</v>
      </c>
      <c r="X146">
        <v>7</v>
      </c>
    </row>
    <row r="147" spans="1:24" x14ac:dyDescent="0.3">
      <c r="A147" t="s">
        <v>1469</v>
      </c>
      <c r="B147" t="s">
        <v>833</v>
      </c>
      <c r="C147" t="s">
        <v>14</v>
      </c>
      <c r="D147" t="s">
        <v>126</v>
      </c>
      <c r="E147" t="str">
        <f>IFERROR(VLOOKUP(D147, 'Week Schedule'!A$1:B$32, 2, FALSE), "BYE")</f>
        <v>NYG</v>
      </c>
      <c r="F147" s="1">
        <f>IFERROR(VLOOKUP(E147, DST!B$1:J$33, 9, FALSE), 0)</f>
        <v>0.49166666666666714</v>
      </c>
      <c r="G147">
        <f t="shared" si="2"/>
        <v>7.1</v>
      </c>
      <c r="H147">
        <f>IFERROR(VLOOKUP(D147,'Average Points per Game'!B$1:H$30, 3, FALSE), "")</f>
        <v>25.3</v>
      </c>
      <c r="I147">
        <v>21.5</v>
      </c>
      <c r="J147">
        <v>16.600000000000001</v>
      </c>
      <c r="K147">
        <v>5.4</v>
      </c>
      <c r="L147">
        <v>1.9</v>
      </c>
      <c r="M147">
        <v>22.4</v>
      </c>
      <c r="N147">
        <v>0</v>
      </c>
      <c r="O147">
        <v>3.5</v>
      </c>
      <c r="P147">
        <v>2.1</v>
      </c>
      <c r="Q147">
        <v>7.1</v>
      </c>
      <c r="R147">
        <v>18.100000000000001</v>
      </c>
      <c r="S147">
        <v>10.4</v>
      </c>
      <c r="T147">
        <v>4.9000000000000004</v>
      </c>
      <c r="U147">
        <v>9.6</v>
      </c>
      <c r="W147">
        <v>0</v>
      </c>
    </row>
    <row r="148" spans="1:24" x14ac:dyDescent="0.3">
      <c r="A148" t="s">
        <v>1837</v>
      </c>
      <c r="B148" t="s">
        <v>931</v>
      </c>
      <c r="C148" t="s">
        <v>551</v>
      </c>
      <c r="D148" t="s">
        <v>19</v>
      </c>
      <c r="E148" t="str">
        <f>IFERROR(VLOOKUP(D148, 'Week Schedule'!A$1:B$32, 2, FALSE), "BYE")</f>
        <v>DAL</v>
      </c>
      <c r="F148" s="1">
        <f>IFERROR(VLOOKUP(E148, DST!B$1:J$33, 9, FALSE), 0)</f>
        <v>1.8916666666666657</v>
      </c>
      <c r="G148">
        <f t="shared" si="2"/>
        <v>7.5</v>
      </c>
      <c r="H148">
        <f>IFERROR(VLOOKUP(D148,'Average Points per Game'!B$1:H$30, 3, FALSE), "")</f>
        <v>27.3</v>
      </c>
      <c r="I148">
        <v>10</v>
      </c>
      <c r="J148">
        <v>7</v>
      </c>
      <c r="K148">
        <v>1</v>
      </c>
      <c r="L148">
        <v>2</v>
      </c>
      <c r="N148">
        <v>10</v>
      </c>
      <c r="O148">
        <v>4</v>
      </c>
      <c r="P148">
        <v>15</v>
      </c>
      <c r="Q148">
        <v>5</v>
      </c>
      <c r="R148">
        <v>10</v>
      </c>
      <c r="S148">
        <v>8</v>
      </c>
      <c r="T148">
        <v>13</v>
      </c>
      <c r="U148">
        <v>6</v>
      </c>
      <c r="V148">
        <v>2</v>
      </c>
      <c r="W148">
        <v>10</v>
      </c>
      <c r="X148">
        <v>19</v>
      </c>
    </row>
    <row r="149" spans="1:24" x14ac:dyDescent="0.3">
      <c r="A149" t="s">
        <v>893</v>
      </c>
      <c r="B149" t="s">
        <v>802</v>
      </c>
      <c r="C149" t="s">
        <v>14</v>
      </c>
      <c r="D149" t="s">
        <v>47</v>
      </c>
      <c r="E149" t="str">
        <f>IFERROR(VLOOKUP(D149, 'Week Schedule'!A$1:B$32, 2, FALSE), "BYE")</f>
        <v>BAL</v>
      </c>
      <c r="F149" s="1">
        <f>IFERROR(VLOOKUP(E149, DST!B$1:J$33, 9, FALSE), 0)</f>
        <v>9.1666666666666785E-2</v>
      </c>
      <c r="G149">
        <f t="shared" si="2"/>
        <v>16.350000000000001</v>
      </c>
      <c r="H149">
        <f>IFERROR(VLOOKUP(D149,'Average Points per Game'!B$1:H$30, 3, FALSE), "")</f>
        <v>20.7</v>
      </c>
      <c r="I149">
        <v>21.9</v>
      </c>
      <c r="J149">
        <v>7.7</v>
      </c>
      <c r="K149">
        <v>19.899999999999999</v>
      </c>
      <c r="L149">
        <v>18.5</v>
      </c>
      <c r="M149">
        <v>14.2</v>
      </c>
      <c r="N149">
        <v>19.7</v>
      </c>
      <c r="O149">
        <v>7.3</v>
      </c>
      <c r="P149">
        <v>12.7</v>
      </c>
    </row>
    <row r="150" spans="1:24" x14ac:dyDescent="0.3">
      <c r="A150" t="s">
        <v>895</v>
      </c>
      <c r="B150" t="s">
        <v>813</v>
      </c>
      <c r="C150" t="s">
        <v>1</v>
      </c>
      <c r="D150" t="s">
        <v>40</v>
      </c>
      <c r="E150" t="str">
        <f>IFERROR(VLOOKUP(D150, 'Week Schedule'!A$1:B$32, 2, FALSE), "BYE")</f>
        <v>KC</v>
      </c>
      <c r="F150" s="1">
        <f>IFERROR(VLOOKUP(E150, DST!B$1:J$33, 9, FALSE), 0)</f>
        <v>-2.3083333333333336</v>
      </c>
      <c r="G150">
        <f t="shared" si="2"/>
        <v>11.9</v>
      </c>
      <c r="H150">
        <f>IFERROR(VLOOKUP(D150,'Average Points per Game'!B$1:H$30, 3, FALSE), "")</f>
        <v>19</v>
      </c>
      <c r="I150">
        <v>11.9</v>
      </c>
      <c r="J150">
        <v>11.4</v>
      </c>
      <c r="K150">
        <v>19.399999999999999</v>
      </c>
      <c r="L150">
        <v>32</v>
      </c>
      <c r="M150">
        <v>15.9</v>
      </c>
      <c r="N150">
        <v>23.7</v>
      </c>
      <c r="S150">
        <v>1.7</v>
      </c>
      <c r="T150">
        <v>2.6</v>
      </c>
      <c r="U150">
        <v>0.7</v>
      </c>
      <c r="W150">
        <v>0.8</v>
      </c>
    </row>
    <row r="151" spans="1:24" x14ac:dyDescent="0.3">
      <c r="A151" t="s">
        <v>897</v>
      </c>
      <c r="B151" t="s">
        <v>887</v>
      </c>
      <c r="C151" t="s">
        <v>1</v>
      </c>
      <c r="D151" t="s">
        <v>97</v>
      </c>
      <c r="E151" t="str">
        <f>IFERROR(VLOOKUP(D151, 'Week Schedule'!A$1:B$32, 2, FALSE), "BYE")</f>
        <v>JAC</v>
      </c>
      <c r="F151" s="1">
        <f>IFERROR(VLOOKUP(E151, DST!B$1:J$33, 9, FALSE), 0)</f>
        <v>1.6416666666666657</v>
      </c>
      <c r="G151">
        <f t="shared" si="2"/>
        <v>15.6</v>
      </c>
      <c r="H151">
        <f>IFERROR(VLOOKUP(D151,'Average Points per Game'!B$1:H$30, 3, FALSE), "")</f>
        <v>21</v>
      </c>
      <c r="I151">
        <v>8.6999999999999993</v>
      </c>
      <c r="J151">
        <v>12.5</v>
      </c>
      <c r="K151">
        <v>15.6</v>
      </c>
      <c r="L151">
        <v>0.5</v>
      </c>
      <c r="N151">
        <v>8.3000000000000007</v>
      </c>
      <c r="R151">
        <v>19.100000000000001</v>
      </c>
      <c r="S151">
        <v>16.600000000000001</v>
      </c>
      <c r="T151">
        <v>17.100000000000001</v>
      </c>
      <c r="U151">
        <v>16.2</v>
      </c>
      <c r="V151">
        <v>7</v>
      </c>
      <c r="W151">
        <v>-1.4</v>
      </c>
    </row>
    <row r="152" spans="1:24" x14ac:dyDescent="0.3">
      <c r="A152" t="s">
        <v>1398</v>
      </c>
      <c r="B152" t="s">
        <v>936</v>
      </c>
      <c r="C152" t="s">
        <v>14</v>
      </c>
      <c r="D152" t="s">
        <v>97</v>
      </c>
      <c r="E152" t="str">
        <f>IFERROR(VLOOKUP(D152, 'Week Schedule'!A$1:B$32, 2, FALSE), "BYE")</f>
        <v>JAC</v>
      </c>
      <c r="F152" s="1">
        <f>IFERROR(VLOOKUP(E152, DST!B$1:J$33, 9, FALSE), 0)</f>
        <v>1.6416666666666657</v>
      </c>
      <c r="G152">
        <f t="shared" si="2"/>
        <v>8.4499999999999993</v>
      </c>
      <c r="H152">
        <f>IFERROR(VLOOKUP(D152,'Average Points per Game'!B$1:H$30, 3, FALSE), "")</f>
        <v>21</v>
      </c>
      <c r="I152">
        <v>0</v>
      </c>
      <c r="J152">
        <v>0</v>
      </c>
      <c r="K152">
        <v>0</v>
      </c>
      <c r="L152">
        <v>0</v>
      </c>
      <c r="N152">
        <v>7.9</v>
      </c>
      <c r="O152">
        <v>9</v>
      </c>
      <c r="P152">
        <v>11.9</v>
      </c>
      <c r="Q152">
        <v>16</v>
      </c>
      <c r="R152">
        <v>6.1</v>
      </c>
      <c r="S152">
        <v>19.7</v>
      </c>
      <c r="T152">
        <v>12.8</v>
      </c>
      <c r="U152">
        <v>21.1</v>
      </c>
      <c r="V152">
        <v>2.9</v>
      </c>
      <c r="W152">
        <v>2.9</v>
      </c>
      <c r="X152">
        <v>9.6999999999999993</v>
      </c>
    </row>
    <row r="153" spans="1:24" x14ac:dyDescent="0.3">
      <c r="A153" t="s">
        <v>1398</v>
      </c>
      <c r="B153" t="s">
        <v>894</v>
      </c>
      <c r="C153" t="s">
        <v>551</v>
      </c>
      <c r="D153" t="s">
        <v>67</v>
      </c>
      <c r="E153" t="str">
        <f>IFERROR(VLOOKUP(D153, 'Week Schedule'!A$1:B$32, 2, FALSE), "BYE")</f>
        <v>NO</v>
      </c>
      <c r="F153" s="1">
        <f>IFERROR(VLOOKUP(E153, DST!B$1:J$33, 9, FALSE), 0)</f>
        <v>-8.3333333333328596E-3</v>
      </c>
      <c r="G153">
        <f t="shared" si="2"/>
        <v>7</v>
      </c>
      <c r="H153">
        <f>IFERROR(VLOOKUP(D153,'Average Points per Game'!B$1:H$30, 3, FALSE), "")</f>
        <v>13.7</v>
      </c>
      <c r="I153">
        <v>4</v>
      </c>
      <c r="J153">
        <v>18</v>
      </c>
      <c r="K153">
        <v>2</v>
      </c>
      <c r="L153">
        <v>10</v>
      </c>
      <c r="M153">
        <v>5</v>
      </c>
      <c r="N153">
        <v>1</v>
      </c>
      <c r="O153">
        <v>16</v>
      </c>
      <c r="P153">
        <v>10</v>
      </c>
      <c r="Q153">
        <v>7</v>
      </c>
      <c r="S153">
        <v>7</v>
      </c>
      <c r="T153">
        <v>15</v>
      </c>
      <c r="U153">
        <v>5</v>
      </c>
      <c r="V153">
        <v>7</v>
      </c>
      <c r="W153">
        <v>5</v>
      </c>
      <c r="X153">
        <v>8</v>
      </c>
    </row>
    <row r="154" spans="1:24" x14ac:dyDescent="0.3">
      <c r="A154" t="s">
        <v>1398</v>
      </c>
      <c r="B154" t="s">
        <v>891</v>
      </c>
      <c r="C154" t="s">
        <v>551</v>
      </c>
      <c r="D154" t="s">
        <v>28</v>
      </c>
      <c r="E154" t="str">
        <f>IFERROR(VLOOKUP(D154, 'Week Schedule'!A$1:B$32, 2, FALSE), "BYE")</f>
        <v>WAS</v>
      </c>
      <c r="F154" s="1">
        <f>IFERROR(VLOOKUP(E154, DST!B$1:J$33, 9, FALSE), 0)</f>
        <v>4.1666666666666075E-2</v>
      </c>
      <c r="G154">
        <f t="shared" si="2"/>
        <v>7.5</v>
      </c>
      <c r="H154">
        <f>IFERROR(VLOOKUP(D154,'Average Points per Game'!B$1:H$30, 3, FALSE), "")</f>
        <v>23.3</v>
      </c>
      <c r="I154">
        <v>4</v>
      </c>
      <c r="J154">
        <v>10</v>
      </c>
      <c r="K154">
        <v>7</v>
      </c>
      <c r="L154">
        <v>20</v>
      </c>
      <c r="M154">
        <v>17</v>
      </c>
      <c r="N154">
        <v>12</v>
      </c>
      <c r="O154">
        <v>2</v>
      </c>
      <c r="P154">
        <v>7</v>
      </c>
      <c r="Q154">
        <v>3</v>
      </c>
      <c r="R154">
        <v>5</v>
      </c>
      <c r="S154">
        <v>9</v>
      </c>
      <c r="U154">
        <v>8</v>
      </c>
      <c r="V154">
        <v>7</v>
      </c>
      <c r="W154">
        <v>9</v>
      </c>
    </row>
    <row r="155" spans="1:24" x14ac:dyDescent="0.3">
      <c r="A155" t="s">
        <v>1838</v>
      </c>
      <c r="B155" t="s">
        <v>875</v>
      </c>
      <c r="C155" t="s">
        <v>66</v>
      </c>
      <c r="D155" t="s">
        <v>72</v>
      </c>
      <c r="E155" t="str">
        <f>IFERROR(VLOOKUP(D155, 'Week Schedule'!A$1:B$32, 2, FALSE), "BYE")</f>
        <v>SEA</v>
      </c>
      <c r="F155" s="1">
        <f>IFERROR(VLOOKUP(E155, DST!B$1:J$33, 9, FALSE), 0)</f>
        <v>-0.20833333333333393</v>
      </c>
      <c r="G155">
        <f t="shared" si="2"/>
        <v>6.5500000000000007</v>
      </c>
      <c r="H155">
        <f>IFERROR(VLOOKUP(D155,'Average Points per Game'!B$1:H$30, 3, FALSE), "")</f>
        <v>14</v>
      </c>
      <c r="I155">
        <v>1.4</v>
      </c>
      <c r="J155">
        <v>6.7</v>
      </c>
      <c r="K155">
        <v>25.7</v>
      </c>
      <c r="L155">
        <v>6.4</v>
      </c>
      <c r="M155">
        <v>8.6999999999999993</v>
      </c>
      <c r="N155">
        <v>24</v>
      </c>
      <c r="P155">
        <v>4.4000000000000004</v>
      </c>
      <c r="Q155">
        <v>0</v>
      </c>
      <c r="R155">
        <v>3.3</v>
      </c>
      <c r="S155">
        <v>7.2</v>
      </c>
      <c r="T155">
        <v>13.4</v>
      </c>
      <c r="U155">
        <v>5.6</v>
      </c>
      <c r="V155">
        <v>0</v>
      </c>
      <c r="W155">
        <v>2.4</v>
      </c>
      <c r="X155">
        <v>8.9</v>
      </c>
    </row>
    <row r="156" spans="1:24" x14ac:dyDescent="0.3">
      <c r="A156" t="s">
        <v>1750</v>
      </c>
      <c r="B156" t="s">
        <v>933</v>
      </c>
      <c r="C156" t="s">
        <v>14</v>
      </c>
      <c r="D156" t="s">
        <v>24</v>
      </c>
      <c r="E156" t="str">
        <f>IFERROR(VLOOKUP(D156, 'Week Schedule'!A$1:B$32, 2, FALSE), "BYE")</f>
        <v>LAR</v>
      </c>
      <c r="F156" s="1">
        <f>IFERROR(VLOOKUP(E156, DST!B$1:J$33, 9, FALSE), 0)</f>
        <v>-8.3333333333328596E-3</v>
      </c>
      <c r="G156">
        <f t="shared" si="2"/>
        <v>7.45</v>
      </c>
      <c r="H156">
        <f>IFERROR(VLOOKUP(D156,'Average Points per Game'!B$1:H$30, 3, FALSE), "")</f>
        <v>26</v>
      </c>
      <c r="I156">
        <v>7.5</v>
      </c>
      <c r="J156">
        <v>5.0999999999999996</v>
      </c>
      <c r="K156">
        <v>14.4</v>
      </c>
      <c r="L156">
        <v>4.8</v>
      </c>
      <c r="M156">
        <v>12.8</v>
      </c>
      <c r="N156">
        <v>10.1</v>
      </c>
      <c r="O156">
        <v>2.5</v>
      </c>
      <c r="P156">
        <v>14.1</v>
      </c>
      <c r="Q156">
        <v>0</v>
      </c>
      <c r="R156">
        <v>5.4</v>
      </c>
      <c r="T156">
        <v>7.4</v>
      </c>
      <c r="U156">
        <v>10.5</v>
      </c>
      <c r="V156">
        <v>13.7</v>
      </c>
      <c r="W156">
        <v>2.9</v>
      </c>
      <c r="X156">
        <v>6.4</v>
      </c>
    </row>
    <row r="157" spans="1:24" x14ac:dyDescent="0.3">
      <c r="A157" t="s">
        <v>1839</v>
      </c>
      <c r="B157" t="s">
        <v>896</v>
      </c>
      <c r="C157" t="s">
        <v>14</v>
      </c>
      <c r="D157" t="s">
        <v>44</v>
      </c>
      <c r="E157" t="str">
        <f>IFERROR(VLOOKUP(D157, 'Week Schedule'!A$1:B$32, 2, FALSE), "BYE")</f>
        <v>MIN</v>
      </c>
      <c r="F157" s="1">
        <f>IFERROR(VLOOKUP(E157, DST!B$1:J$33, 9, FALSE), 0)</f>
        <v>-2.3583333333333343</v>
      </c>
      <c r="G157">
        <f t="shared" si="2"/>
        <v>8.6999999999999993</v>
      </c>
      <c r="H157">
        <f>IFERROR(VLOOKUP(D157,'Average Points per Game'!B$1:H$30, 3, FALSE), "")</f>
        <v>31.7</v>
      </c>
      <c r="I157">
        <v>9</v>
      </c>
      <c r="J157">
        <v>9.1999999999999993</v>
      </c>
      <c r="K157">
        <v>2.8</v>
      </c>
      <c r="L157">
        <v>7.9</v>
      </c>
      <c r="N157">
        <v>19.899999999999999</v>
      </c>
      <c r="O157">
        <v>17.399999999999999</v>
      </c>
      <c r="P157">
        <v>10.199999999999999</v>
      </c>
      <c r="Q157">
        <v>6.8</v>
      </c>
      <c r="S157">
        <v>2.7</v>
      </c>
      <c r="T157">
        <v>8.4</v>
      </c>
      <c r="W157">
        <v>19</v>
      </c>
      <c r="X157">
        <v>4</v>
      </c>
    </row>
    <row r="158" spans="1:24" x14ac:dyDescent="0.3">
      <c r="A158" t="s">
        <v>905</v>
      </c>
      <c r="B158" t="s">
        <v>899</v>
      </c>
      <c r="C158" t="s">
        <v>102</v>
      </c>
      <c r="D158" t="s">
        <v>12</v>
      </c>
      <c r="E158" t="str">
        <f>IFERROR(VLOOKUP(D158, 'Week Schedule'!A$1:B$32, 2, FALSE), "BYE")</f>
        <v>NYJ</v>
      </c>
      <c r="F158" s="1">
        <f>IFERROR(VLOOKUP(E158, DST!B$1:J$33, 9, FALSE), 0)</f>
        <v>-0.10833333333333428</v>
      </c>
      <c r="G158">
        <f t="shared" si="2"/>
        <v>7.5</v>
      </c>
      <c r="H158">
        <f>IFERROR(VLOOKUP(D158,'Average Points per Game'!B$1:H$30, 3, FALSE), "")</f>
        <v>38</v>
      </c>
      <c r="I158">
        <v>5</v>
      </c>
      <c r="J158">
        <v>18</v>
      </c>
      <c r="K158">
        <v>13</v>
      </c>
      <c r="L158">
        <v>-1</v>
      </c>
      <c r="M158">
        <v>5</v>
      </c>
      <c r="N158">
        <v>6</v>
      </c>
      <c r="O158">
        <v>11</v>
      </c>
      <c r="P158">
        <v>9</v>
      </c>
      <c r="Q158">
        <v>3</v>
      </c>
      <c r="R158">
        <v>19</v>
      </c>
      <c r="S158">
        <v>6</v>
      </c>
      <c r="U158">
        <v>12</v>
      </c>
      <c r="V158">
        <v>-4</v>
      </c>
      <c r="W158">
        <v>1</v>
      </c>
      <c r="X158">
        <v>14</v>
      </c>
    </row>
    <row r="159" spans="1:24" x14ac:dyDescent="0.3">
      <c r="A159" t="s">
        <v>907</v>
      </c>
      <c r="B159" t="s">
        <v>911</v>
      </c>
      <c r="C159" t="s">
        <v>102</v>
      </c>
      <c r="D159" t="s">
        <v>92</v>
      </c>
      <c r="E159" t="str">
        <f>IFERROR(VLOOKUP(D159, 'Week Schedule'!A$1:B$32, 2, FALSE), "BYE")</f>
        <v>NE</v>
      </c>
      <c r="F159" s="1">
        <f>IFERROR(VLOOKUP(E159, DST!B$1:J$33, 9, FALSE), 0)</f>
        <v>0.49166666666666714</v>
      </c>
      <c r="G159">
        <f t="shared" si="2"/>
        <v>8</v>
      </c>
      <c r="H159">
        <f>IFERROR(VLOOKUP(D159,'Average Points per Game'!B$1:H$30, 3, FALSE), "")</f>
        <v>22.7</v>
      </c>
      <c r="I159">
        <v>14</v>
      </c>
      <c r="J159">
        <v>11</v>
      </c>
      <c r="K159">
        <v>5</v>
      </c>
      <c r="L159">
        <v>8</v>
      </c>
      <c r="N159">
        <v>7</v>
      </c>
      <c r="O159">
        <v>3</v>
      </c>
      <c r="P159">
        <v>12</v>
      </c>
      <c r="Q159">
        <v>18</v>
      </c>
      <c r="R159">
        <v>8</v>
      </c>
      <c r="S159">
        <v>3</v>
      </c>
      <c r="T159">
        <v>0</v>
      </c>
      <c r="U159">
        <v>19</v>
      </c>
      <c r="V159">
        <v>4</v>
      </c>
      <c r="W159">
        <v>1</v>
      </c>
      <c r="X159">
        <v>2</v>
      </c>
    </row>
    <row r="160" spans="1:24" x14ac:dyDescent="0.3">
      <c r="A160" t="s">
        <v>907</v>
      </c>
      <c r="B160" t="s">
        <v>909</v>
      </c>
      <c r="C160" t="s">
        <v>102</v>
      </c>
      <c r="D160" t="s">
        <v>22</v>
      </c>
      <c r="E160" t="str">
        <f>IFERROR(VLOOKUP(D160, 'Week Schedule'!A$1:B$32, 2, FALSE), "BYE")</f>
        <v>CHI</v>
      </c>
      <c r="F160" s="1">
        <f>IFERROR(VLOOKUP(E160, DST!B$1:J$33, 9, FALSE), 0)</f>
        <v>-0.15833333333333321</v>
      </c>
      <c r="G160">
        <f t="shared" si="2"/>
        <v>7.5</v>
      </c>
      <c r="H160">
        <f>IFERROR(VLOOKUP(D160,'Average Points per Game'!B$1:H$30, 3, FALSE), "")</f>
        <v>22.3</v>
      </c>
      <c r="I160">
        <v>9</v>
      </c>
      <c r="J160">
        <v>6</v>
      </c>
      <c r="K160">
        <v>13</v>
      </c>
      <c r="L160">
        <v>1</v>
      </c>
      <c r="M160">
        <v>11</v>
      </c>
      <c r="N160">
        <v>2</v>
      </c>
      <c r="O160">
        <v>16</v>
      </c>
      <c r="P160">
        <v>2</v>
      </c>
      <c r="Q160">
        <v>5</v>
      </c>
      <c r="S160">
        <v>5</v>
      </c>
      <c r="T160">
        <v>20</v>
      </c>
      <c r="U160">
        <v>14</v>
      </c>
      <c r="V160">
        <v>7</v>
      </c>
      <c r="W160">
        <v>1</v>
      </c>
      <c r="X160">
        <v>3</v>
      </c>
    </row>
    <row r="161" spans="1:24" x14ac:dyDescent="0.3">
      <c r="A161" t="s">
        <v>907</v>
      </c>
      <c r="B161" t="s">
        <v>828</v>
      </c>
      <c r="C161" t="s">
        <v>551</v>
      </c>
      <c r="D161" t="s">
        <v>10</v>
      </c>
      <c r="E161" t="str">
        <f>IFERROR(VLOOKUP(D161, 'Week Schedule'!A$1:B$32, 2, FALSE), "BYE")</f>
        <v>ATL</v>
      </c>
      <c r="F161" s="1">
        <f>IFERROR(VLOOKUP(E161, DST!B$1:J$33, 9, FALSE), 0)</f>
        <v>9.1666666666666785E-2</v>
      </c>
      <c r="G161">
        <f t="shared" si="2"/>
        <v>11</v>
      </c>
      <c r="H161">
        <f>IFERROR(VLOOKUP(D161,'Average Points per Game'!B$1:H$30, 3, FALSE), "")</f>
        <v>32.700000000000003</v>
      </c>
      <c r="J161">
        <v>22</v>
      </c>
      <c r="K161">
        <v>9</v>
      </c>
      <c r="L161">
        <v>11</v>
      </c>
      <c r="M161">
        <v>10</v>
      </c>
      <c r="N161">
        <v>15</v>
      </c>
      <c r="O161">
        <v>17</v>
      </c>
      <c r="P161">
        <v>13</v>
      </c>
      <c r="Q161">
        <v>9</v>
      </c>
      <c r="T161">
        <v>9</v>
      </c>
    </row>
    <row r="162" spans="1:24" x14ac:dyDescent="0.3">
      <c r="A162" t="s">
        <v>1470</v>
      </c>
      <c r="B162" t="s">
        <v>852</v>
      </c>
      <c r="C162" t="s">
        <v>6</v>
      </c>
      <c r="D162" t="s">
        <v>26</v>
      </c>
      <c r="E162" t="str">
        <f>IFERROR(VLOOKUP(D162, 'Week Schedule'!A$1:B$32, 2, FALSE), "BYE")</f>
        <v>DET</v>
      </c>
      <c r="F162" s="1">
        <f>IFERROR(VLOOKUP(E162, DST!B$1:J$33, 9, FALSE), 0)</f>
        <v>-1.6083333333333343</v>
      </c>
      <c r="G162">
        <f t="shared" si="2"/>
        <v>8.8500000000000014</v>
      </c>
      <c r="H162">
        <f>IFERROR(VLOOKUP(D162,'Average Points per Game'!B$1:H$30, 3, FALSE), "")</f>
        <v>20.3</v>
      </c>
      <c r="I162">
        <v>22.2</v>
      </c>
      <c r="J162">
        <v>17.399999999999999</v>
      </c>
      <c r="K162">
        <v>10.8</v>
      </c>
      <c r="L162">
        <v>24</v>
      </c>
      <c r="M162">
        <v>8.8000000000000007</v>
      </c>
      <c r="N162">
        <v>9.1999999999999993</v>
      </c>
      <c r="O162">
        <v>8.9</v>
      </c>
      <c r="P162">
        <v>1.8</v>
      </c>
      <c r="R162">
        <v>0.5</v>
      </c>
      <c r="S162">
        <v>1.3</v>
      </c>
      <c r="T162">
        <v>2.2999999999999998</v>
      </c>
      <c r="U162">
        <v>7.8</v>
      </c>
    </row>
    <row r="163" spans="1:24" x14ac:dyDescent="0.3">
      <c r="A163" t="s">
        <v>1751</v>
      </c>
      <c r="B163" t="s">
        <v>939</v>
      </c>
      <c r="C163" t="s">
        <v>6</v>
      </c>
      <c r="D163" t="s">
        <v>52</v>
      </c>
      <c r="E163" t="str">
        <f>IFERROR(VLOOKUP(D163, 'Week Schedule'!A$1:B$32, 2, FALSE), "BYE")</f>
        <v>TEN</v>
      </c>
      <c r="F163" s="1">
        <f>IFERROR(VLOOKUP(E163, DST!B$1:J$33, 9, FALSE), 0)</f>
        <v>2.3416666666666668</v>
      </c>
      <c r="G163">
        <f t="shared" si="2"/>
        <v>4.5</v>
      </c>
      <c r="H163">
        <f>IFERROR(VLOOKUP(D163,'Average Points per Game'!B$1:H$30, 3, FALSE), "")</f>
        <v>16.3</v>
      </c>
      <c r="I163">
        <v>7.3</v>
      </c>
      <c r="J163">
        <v>0</v>
      </c>
      <c r="K163">
        <v>0.9</v>
      </c>
      <c r="L163">
        <v>9</v>
      </c>
      <c r="M163">
        <v>25.9</v>
      </c>
      <c r="N163">
        <v>2.4</v>
      </c>
      <c r="O163">
        <v>23.8</v>
      </c>
      <c r="P163">
        <v>10.6</v>
      </c>
      <c r="Q163">
        <v>2.2000000000000002</v>
      </c>
      <c r="R163">
        <v>0.4</v>
      </c>
      <c r="U163">
        <v>4.5</v>
      </c>
      <c r="V163">
        <v>13.2</v>
      </c>
      <c r="W163">
        <v>4.2</v>
      </c>
      <c r="X163">
        <v>10.1</v>
      </c>
    </row>
    <row r="164" spans="1:24" x14ac:dyDescent="0.3">
      <c r="A164" t="s">
        <v>913</v>
      </c>
      <c r="B164" t="s">
        <v>904</v>
      </c>
      <c r="C164" t="s">
        <v>551</v>
      </c>
      <c r="D164" t="s">
        <v>126</v>
      </c>
      <c r="E164" t="str">
        <f>IFERROR(VLOOKUP(D164, 'Week Schedule'!A$1:B$32, 2, FALSE), "BYE")</f>
        <v>NYG</v>
      </c>
      <c r="F164" s="1">
        <f>IFERROR(VLOOKUP(E164, DST!B$1:J$33, 9, FALSE), 0)</f>
        <v>0.49166666666666714</v>
      </c>
      <c r="G164">
        <f t="shared" si="2"/>
        <v>8.5</v>
      </c>
      <c r="H164">
        <f>IFERROR(VLOOKUP(D164,'Average Points per Game'!B$1:H$30, 3, FALSE), "")</f>
        <v>25.3</v>
      </c>
      <c r="J164">
        <v>4</v>
      </c>
      <c r="K164">
        <v>3</v>
      </c>
      <c r="L164">
        <v>9</v>
      </c>
      <c r="M164">
        <v>10</v>
      </c>
      <c r="N164">
        <v>8</v>
      </c>
      <c r="O164">
        <v>12</v>
      </c>
      <c r="P164">
        <v>9</v>
      </c>
      <c r="Q164">
        <v>10</v>
      </c>
      <c r="R164">
        <v>8</v>
      </c>
      <c r="S164">
        <v>14</v>
      </c>
      <c r="T164">
        <v>6</v>
      </c>
      <c r="U164">
        <v>5</v>
      </c>
      <c r="W164">
        <v>8</v>
      </c>
      <c r="X164">
        <v>8</v>
      </c>
    </row>
    <row r="165" spans="1:24" x14ac:dyDescent="0.3">
      <c r="A165" t="s">
        <v>915</v>
      </c>
      <c r="B165" t="s">
        <v>957</v>
      </c>
      <c r="C165" t="s">
        <v>14</v>
      </c>
      <c r="D165" t="s">
        <v>40</v>
      </c>
      <c r="E165" t="str">
        <f>IFERROR(VLOOKUP(D165, 'Week Schedule'!A$1:B$32, 2, FALSE), "BYE")</f>
        <v>KC</v>
      </c>
      <c r="F165" s="1">
        <f>IFERROR(VLOOKUP(E165, DST!B$1:J$33, 9, FALSE), 0)</f>
        <v>-2.3083333333333336</v>
      </c>
      <c r="G165">
        <f t="shared" si="2"/>
        <v>4.3</v>
      </c>
      <c r="H165">
        <f>IFERROR(VLOOKUP(D165,'Average Points per Game'!B$1:H$30, 3, FALSE), "")</f>
        <v>19</v>
      </c>
      <c r="I165">
        <v>1.7</v>
      </c>
      <c r="J165">
        <v>1.6</v>
      </c>
      <c r="K165">
        <v>19.5</v>
      </c>
      <c r="L165">
        <v>2.7</v>
      </c>
      <c r="M165">
        <v>1.6</v>
      </c>
      <c r="N165">
        <v>5.6</v>
      </c>
      <c r="O165">
        <v>4.5999999999999996</v>
      </c>
      <c r="P165">
        <v>20.399999999999999</v>
      </c>
      <c r="R165">
        <v>4</v>
      </c>
      <c r="S165">
        <v>0.9</v>
      </c>
      <c r="T165">
        <v>16.8</v>
      </c>
      <c r="U165">
        <v>10.9</v>
      </c>
      <c r="V165">
        <v>1.4</v>
      </c>
      <c r="W165">
        <v>11.5</v>
      </c>
      <c r="X165">
        <v>10.5</v>
      </c>
    </row>
    <row r="166" spans="1:24" x14ac:dyDescent="0.3">
      <c r="A166" t="s">
        <v>917</v>
      </c>
      <c r="B166" t="s">
        <v>870</v>
      </c>
      <c r="C166" t="s">
        <v>66</v>
      </c>
      <c r="D166" t="s">
        <v>28</v>
      </c>
      <c r="E166" t="str">
        <f>IFERROR(VLOOKUP(D166, 'Week Schedule'!A$1:B$32, 2, FALSE), "BYE")</f>
        <v>WAS</v>
      </c>
      <c r="F166" s="1">
        <f>IFERROR(VLOOKUP(E166, DST!B$1:J$33, 9, FALSE), 0)</f>
        <v>4.1666666666666075E-2</v>
      </c>
      <c r="G166">
        <f t="shared" si="2"/>
        <v>8.6999999999999993</v>
      </c>
      <c r="H166">
        <f>IFERROR(VLOOKUP(D166,'Average Points per Game'!B$1:H$30, 3, FALSE), "")</f>
        <v>23.3</v>
      </c>
      <c r="I166">
        <v>11.6</v>
      </c>
      <c r="J166">
        <v>5</v>
      </c>
      <c r="K166">
        <v>7.9</v>
      </c>
      <c r="L166">
        <v>0</v>
      </c>
      <c r="M166">
        <v>15.8</v>
      </c>
      <c r="N166">
        <v>10</v>
      </c>
      <c r="O166">
        <v>13.5</v>
      </c>
      <c r="P166">
        <v>25.1</v>
      </c>
      <c r="Q166">
        <v>2.1</v>
      </c>
      <c r="R166">
        <v>9.5</v>
      </c>
      <c r="S166">
        <v>1.9</v>
      </c>
      <c r="U166">
        <v>0</v>
      </c>
      <c r="V166">
        <v>2.4</v>
      </c>
      <c r="W166">
        <v>6.8</v>
      </c>
      <c r="X166">
        <v>1.7</v>
      </c>
    </row>
    <row r="167" spans="1:24" x14ac:dyDescent="0.3">
      <c r="A167" t="s">
        <v>917</v>
      </c>
      <c r="B167" t="s">
        <v>877</v>
      </c>
      <c r="C167" t="s">
        <v>14</v>
      </c>
      <c r="D167" t="s">
        <v>32</v>
      </c>
      <c r="E167" t="str">
        <f>IFERROR(VLOOKUP(D167, 'Week Schedule'!A$1:B$32, 2, FALSE), "BYE")</f>
        <v>ARI</v>
      </c>
      <c r="F167" s="1">
        <f>IFERROR(VLOOKUP(E167, DST!B$1:J$33, 9, FALSE), 0)</f>
        <v>-0.15833333333333321</v>
      </c>
      <c r="G167">
        <f t="shared" si="2"/>
        <v>7.6</v>
      </c>
      <c r="H167">
        <f>IFERROR(VLOOKUP(D167,'Average Points per Game'!B$1:H$30, 3, FALSE), "")</f>
        <v>25</v>
      </c>
      <c r="I167">
        <v>8.1999999999999993</v>
      </c>
      <c r="J167">
        <v>7</v>
      </c>
      <c r="K167">
        <v>4.2</v>
      </c>
      <c r="L167">
        <v>5.7</v>
      </c>
      <c r="M167">
        <v>11.8</v>
      </c>
      <c r="O167">
        <v>1.9</v>
      </c>
      <c r="P167">
        <v>17.5</v>
      </c>
      <c r="Q167">
        <v>27.4</v>
      </c>
      <c r="R167">
        <v>3.3</v>
      </c>
      <c r="S167">
        <v>3.9</v>
      </c>
      <c r="T167">
        <v>9.5</v>
      </c>
      <c r="U167">
        <v>12.9</v>
      </c>
      <c r="V167">
        <v>0</v>
      </c>
      <c r="W167">
        <v>0</v>
      </c>
      <c r="X167">
        <v>0</v>
      </c>
    </row>
    <row r="168" spans="1:24" x14ac:dyDescent="0.3">
      <c r="A168" t="s">
        <v>1840</v>
      </c>
      <c r="B168" t="s">
        <v>947</v>
      </c>
      <c r="C168" t="s">
        <v>14</v>
      </c>
      <c r="D168" t="s">
        <v>111</v>
      </c>
      <c r="E168" t="str">
        <f>IFERROR(VLOOKUP(D168, 'Week Schedule'!A$1:B$32, 2, FALSE), "BYE")</f>
        <v>MIA</v>
      </c>
      <c r="F168" s="1">
        <f>IFERROR(VLOOKUP(E168, DST!B$1:J$33, 9, FALSE), 0)</f>
        <v>-0.60833333333333428</v>
      </c>
      <c r="G168">
        <f t="shared" si="2"/>
        <v>5.4499999999999993</v>
      </c>
      <c r="H168" t="str">
        <f>IFERROR(VLOOKUP(D168,'Average Points per Game'!B$1:H$30, 3, FALSE), "")</f>
        <v/>
      </c>
      <c r="I168">
        <v>3.9</v>
      </c>
      <c r="J168">
        <v>10.4</v>
      </c>
      <c r="K168">
        <v>3.7</v>
      </c>
      <c r="L168">
        <v>2.1</v>
      </c>
      <c r="M168">
        <v>4.0999999999999996</v>
      </c>
      <c r="N168">
        <v>1.3</v>
      </c>
      <c r="O168">
        <v>10.1</v>
      </c>
      <c r="P168">
        <v>16.5</v>
      </c>
      <c r="Q168">
        <v>5.8</v>
      </c>
      <c r="S168">
        <v>18.600000000000001</v>
      </c>
      <c r="T168">
        <v>5.0999999999999996</v>
      </c>
      <c r="U168">
        <v>19.2</v>
      </c>
      <c r="V168">
        <v>6.4</v>
      </c>
      <c r="W168">
        <v>1.9</v>
      </c>
      <c r="X168">
        <v>4.0999999999999996</v>
      </c>
    </row>
    <row r="169" spans="1:24" x14ac:dyDescent="0.3">
      <c r="A169" t="s">
        <v>921</v>
      </c>
      <c r="B169" t="s">
        <v>906</v>
      </c>
      <c r="C169" t="s">
        <v>551</v>
      </c>
      <c r="D169" t="s">
        <v>8</v>
      </c>
      <c r="E169" t="str">
        <f>IFERROR(VLOOKUP(D169, 'Week Schedule'!A$1:B$32, 2, FALSE), "BYE")</f>
        <v>LV</v>
      </c>
      <c r="F169" s="1">
        <f>IFERROR(VLOOKUP(E169, DST!B$1:J$33, 9, FALSE), 0)</f>
        <v>1.4416666666666664</v>
      </c>
      <c r="G169">
        <f t="shared" si="2"/>
        <v>8</v>
      </c>
      <c r="H169">
        <f>IFERROR(VLOOKUP(D169,'Average Points per Game'!B$1:H$30, 3, FALSE), "")</f>
        <v>11</v>
      </c>
      <c r="I169">
        <v>22</v>
      </c>
      <c r="J169">
        <v>8</v>
      </c>
      <c r="K169">
        <v>6</v>
      </c>
      <c r="L169">
        <v>7</v>
      </c>
      <c r="M169">
        <v>1</v>
      </c>
      <c r="N169">
        <v>10</v>
      </c>
      <c r="O169">
        <v>4</v>
      </c>
      <c r="P169">
        <v>8</v>
      </c>
      <c r="Q169">
        <v>12</v>
      </c>
      <c r="R169">
        <v>8</v>
      </c>
      <c r="S169">
        <v>5</v>
      </c>
      <c r="U169">
        <v>10</v>
      </c>
      <c r="V169">
        <v>2</v>
      </c>
      <c r="W169">
        <v>10</v>
      </c>
      <c r="X169">
        <v>0</v>
      </c>
    </row>
    <row r="170" spans="1:24" x14ac:dyDescent="0.3">
      <c r="A170" t="s">
        <v>921</v>
      </c>
      <c r="B170" t="s">
        <v>916</v>
      </c>
      <c r="C170" t="s">
        <v>14</v>
      </c>
      <c r="D170" t="s">
        <v>67</v>
      </c>
      <c r="E170" t="str">
        <f>IFERROR(VLOOKUP(D170, 'Week Schedule'!A$1:B$32, 2, FALSE), "BYE")</f>
        <v>NO</v>
      </c>
      <c r="F170" s="1">
        <f>IFERROR(VLOOKUP(E170, DST!B$1:J$33, 9, FALSE), 0)</f>
        <v>-8.3333333333328596E-3</v>
      </c>
      <c r="G170">
        <f t="shared" si="2"/>
        <v>5.9</v>
      </c>
      <c r="H170">
        <f>IFERROR(VLOOKUP(D170,'Average Points per Game'!B$1:H$30, 3, FALSE), "")</f>
        <v>13.7</v>
      </c>
      <c r="I170">
        <v>4.2</v>
      </c>
      <c r="J170">
        <v>3.3</v>
      </c>
      <c r="K170">
        <v>22.6</v>
      </c>
      <c r="L170">
        <v>15.4</v>
      </c>
      <c r="M170">
        <v>4.5999999999999996</v>
      </c>
      <c r="N170">
        <v>0</v>
      </c>
      <c r="O170">
        <v>7.7</v>
      </c>
      <c r="P170">
        <v>5.3</v>
      </c>
      <c r="Q170">
        <v>2.5</v>
      </c>
      <c r="S170">
        <v>6.5</v>
      </c>
      <c r="T170">
        <v>15.2</v>
      </c>
      <c r="U170">
        <v>13.9</v>
      </c>
      <c r="V170">
        <v>2.7</v>
      </c>
      <c r="W170">
        <v>3.8</v>
      </c>
      <c r="X170">
        <v>5.3</v>
      </c>
    </row>
    <row r="171" spans="1:24" x14ac:dyDescent="0.3">
      <c r="A171" t="s">
        <v>1471</v>
      </c>
      <c r="B171" t="s">
        <v>971</v>
      </c>
      <c r="C171" t="s">
        <v>6</v>
      </c>
      <c r="D171" t="s">
        <v>52</v>
      </c>
      <c r="E171" t="str">
        <f>IFERROR(VLOOKUP(D171, 'Week Schedule'!A$1:B$32, 2, FALSE), "BYE")</f>
        <v>TEN</v>
      </c>
      <c r="F171" s="1">
        <f>IFERROR(VLOOKUP(E171, DST!B$1:J$33, 9, FALSE), 0)</f>
        <v>2.3416666666666668</v>
      </c>
      <c r="G171">
        <f t="shared" si="2"/>
        <v>7.9</v>
      </c>
      <c r="H171">
        <f>IFERROR(VLOOKUP(D171,'Average Points per Game'!B$1:H$30, 3, FALSE), "")</f>
        <v>16.3</v>
      </c>
      <c r="I171">
        <v>11.9</v>
      </c>
      <c r="J171">
        <v>14.8</v>
      </c>
      <c r="K171">
        <v>12.5</v>
      </c>
      <c r="L171">
        <v>7</v>
      </c>
      <c r="M171">
        <v>12</v>
      </c>
      <c r="N171">
        <v>-0.1</v>
      </c>
      <c r="Q171">
        <v>5</v>
      </c>
      <c r="R171">
        <v>5.3</v>
      </c>
      <c r="S171">
        <v>6.3</v>
      </c>
      <c r="U171">
        <v>8.8000000000000007</v>
      </c>
      <c r="V171">
        <v>11</v>
      </c>
      <c r="W171">
        <v>12.5</v>
      </c>
      <c r="X171">
        <v>5.7</v>
      </c>
    </row>
    <row r="172" spans="1:24" x14ac:dyDescent="0.3">
      <c r="A172" t="s">
        <v>1399</v>
      </c>
      <c r="B172" t="s">
        <v>903</v>
      </c>
      <c r="C172" t="s">
        <v>14</v>
      </c>
      <c r="D172" t="s">
        <v>57</v>
      </c>
      <c r="E172" t="str">
        <f>IFERROR(VLOOKUP(D172, 'Week Schedule'!A$1:B$32, 2, FALSE), "BYE")</f>
        <v>TB</v>
      </c>
      <c r="F172" s="1">
        <f>IFERROR(VLOOKUP(E172, DST!B$1:J$33, 9, FALSE), 0)</f>
        <v>0.19166666666666643</v>
      </c>
      <c r="G172">
        <f t="shared" si="2"/>
        <v>8.4</v>
      </c>
      <c r="H172">
        <f>IFERROR(VLOOKUP(D172,'Average Points per Game'!B$1:H$30, 3, FALSE), "")</f>
        <v>22</v>
      </c>
      <c r="I172">
        <v>7.5</v>
      </c>
      <c r="J172">
        <v>0</v>
      </c>
      <c r="K172">
        <v>6.2</v>
      </c>
      <c r="L172">
        <v>19.600000000000001</v>
      </c>
      <c r="M172">
        <v>1.8</v>
      </c>
      <c r="N172">
        <v>11.3</v>
      </c>
      <c r="O172">
        <v>2.9</v>
      </c>
      <c r="P172">
        <v>13.4</v>
      </c>
      <c r="Q172">
        <v>13.9</v>
      </c>
      <c r="R172">
        <v>7</v>
      </c>
      <c r="T172">
        <v>9.6</v>
      </c>
      <c r="U172">
        <v>9.3000000000000007</v>
      </c>
      <c r="V172">
        <v>5.9</v>
      </c>
      <c r="W172">
        <v>2.9</v>
      </c>
    </row>
    <row r="173" spans="1:24" x14ac:dyDescent="0.3">
      <c r="A173" t="s">
        <v>926</v>
      </c>
      <c r="B173" t="s">
        <v>884</v>
      </c>
      <c r="C173" t="s">
        <v>14</v>
      </c>
      <c r="D173" t="s">
        <v>22</v>
      </c>
      <c r="E173" t="str">
        <f>IFERROR(VLOOKUP(D173, 'Week Schedule'!A$1:B$32, 2, FALSE), "BYE")</f>
        <v>CHI</v>
      </c>
      <c r="F173" s="1">
        <f>IFERROR(VLOOKUP(E173, DST!B$1:J$33, 9, FALSE), 0)</f>
        <v>-0.15833333333333321</v>
      </c>
      <c r="G173">
        <f t="shared" si="2"/>
        <v>9.0500000000000007</v>
      </c>
      <c r="H173">
        <f>IFERROR(VLOOKUP(D173,'Average Points per Game'!B$1:H$30, 3, FALSE), "")</f>
        <v>22.3</v>
      </c>
      <c r="I173">
        <v>13.7</v>
      </c>
      <c r="J173">
        <v>3.5</v>
      </c>
      <c r="K173">
        <v>9.6</v>
      </c>
      <c r="L173">
        <v>11.1</v>
      </c>
      <c r="M173">
        <v>11.5</v>
      </c>
      <c r="N173">
        <v>16.5</v>
      </c>
      <c r="O173">
        <v>8.5</v>
      </c>
      <c r="P173">
        <v>1.9</v>
      </c>
      <c r="Q173">
        <v>15.3</v>
      </c>
      <c r="S173">
        <v>3.9</v>
      </c>
      <c r="T173">
        <v>4</v>
      </c>
      <c r="U173">
        <v>4.5999999999999996</v>
      </c>
      <c r="V173">
        <v>0</v>
      </c>
      <c r="W173">
        <v>3.2</v>
      </c>
      <c r="X173">
        <v>3.9</v>
      </c>
    </row>
    <row r="174" spans="1:24" x14ac:dyDescent="0.3">
      <c r="A174" t="s">
        <v>928</v>
      </c>
      <c r="B174" t="s">
        <v>880</v>
      </c>
      <c r="C174" t="s">
        <v>102</v>
      </c>
      <c r="D174" t="s">
        <v>38</v>
      </c>
      <c r="E174" t="str">
        <f>IFERROR(VLOOKUP(D174, 'Week Schedule'!A$1:B$32, 2, FALSE), "BYE")</f>
        <v>SF</v>
      </c>
      <c r="F174" s="1">
        <f>IFERROR(VLOOKUP(E174, DST!B$1:J$33, 9, FALSE), 0)</f>
        <v>9.1666666666666785E-2</v>
      </c>
      <c r="G174">
        <f t="shared" si="2"/>
        <v>7.5</v>
      </c>
      <c r="H174">
        <f>IFERROR(VLOOKUP(D174,'Average Points per Game'!B$1:H$30, 3, FALSE), "")</f>
        <v>36.700000000000003</v>
      </c>
      <c r="I174">
        <v>5</v>
      </c>
      <c r="J174">
        <v>8</v>
      </c>
      <c r="K174">
        <v>7</v>
      </c>
      <c r="L174">
        <v>6</v>
      </c>
      <c r="N174">
        <v>18</v>
      </c>
      <c r="O174">
        <v>6</v>
      </c>
      <c r="P174">
        <v>16</v>
      </c>
      <c r="Q174">
        <v>9</v>
      </c>
      <c r="R174">
        <v>8</v>
      </c>
      <c r="S174">
        <v>10</v>
      </c>
      <c r="T174">
        <v>7</v>
      </c>
      <c r="U174">
        <v>6</v>
      </c>
      <c r="V174">
        <v>2</v>
      </c>
      <c r="W174">
        <v>-4</v>
      </c>
      <c r="X174">
        <v>7</v>
      </c>
    </row>
    <row r="175" spans="1:24" x14ac:dyDescent="0.3">
      <c r="A175" t="s">
        <v>1400</v>
      </c>
      <c r="B175" t="s">
        <v>938</v>
      </c>
      <c r="C175" t="s">
        <v>66</v>
      </c>
      <c r="D175" t="s">
        <v>87</v>
      </c>
      <c r="E175" t="str">
        <f>IFERROR(VLOOKUP(D175, 'Week Schedule'!A$1:B$32, 2, FALSE), "BYE")</f>
        <v>PIT</v>
      </c>
      <c r="F175" s="1">
        <f>IFERROR(VLOOKUP(E175, DST!B$1:J$33, 9, FALSE), 0)</f>
        <v>-1.6083333333333343</v>
      </c>
      <c r="G175">
        <f t="shared" si="2"/>
        <v>6</v>
      </c>
      <c r="H175">
        <f>IFERROR(VLOOKUP(D175,'Average Points per Game'!B$1:H$30, 3, FALSE), "")</f>
        <v>22.3</v>
      </c>
      <c r="I175">
        <v>6.7</v>
      </c>
      <c r="J175">
        <v>0</v>
      </c>
      <c r="K175">
        <v>2.2999999999999998</v>
      </c>
      <c r="L175">
        <v>8</v>
      </c>
      <c r="M175">
        <v>4.9000000000000004</v>
      </c>
      <c r="O175">
        <v>10.6</v>
      </c>
      <c r="P175">
        <v>5.3</v>
      </c>
      <c r="Q175">
        <v>0</v>
      </c>
      <c r="R175">
        <v>3.8</v>
      </c>
      <c r="S175">
        <v>18.3</v>
      </c>
      <c r="T175">
        <v>22.6</v>
      </c>
      <c r="U175">
        <v>9.8000000000000007</v>
      </c>
      <c r="V175">
        <v>6.6</v>
      </c>
      <c r="W175">
        <v>10.1</v>
      </c>
      <c r="X175">
        <v>2</v>
      </c>
    </row>
    <row r="176" spans="1:24" x14ac:dyDescent="0.3">
      <c r="A176" t="s">
        <v>1752</v>
      </c>
      <c r="B176" t="s">
        <v>919</v>
      </c>
      <c r="C176" t="s">
        <v>102</v>
      </c>
      <c r="D176" t="s">
        <v>19</v>
      </c>
      <c r="E176" t="str">
        <f>IFERROR(VLOOKUP(D176, 'Week Schedule'!A$1:B$32, 2, FALSE), "BYE")</f>
        <v>DAL</v>
      </c>
      <c r="F176" s="1">
        <f>IFERROR(VLOOKUP(E176, DST!B$1:J$33, 9, FALSE), 0)</f>
        <v>1.8916666666666657</v>
      </c>
      <c r="G176">
        <f t="shared" si="2"/>
        <v>6.5</v>
      </c>
      <c r="H176">
        <f>IFERROR(VLOOKUP(D176,'Average Points per Game'!B$1:H$30, 3, FALSE), "")</f>
        <v>27.3</v>
      </c>
      <c r="I176">
        <v>3</v>
      </c>
      <c r="J176">
        <v>1</v>
      </c>
      <c r="K176">
        <v>7</v>
      </c>
      <c r="L176">
        <v>3</v>
      </c>
      <c r="N176">
        <v>9</v>
      </c>
      <c r="O176">
        <v>15</v>
      </c>
      <c r="P176">
        <v>6</v>
      </c>
      <c r="Q176">
        <v>9</v>
      </c>
      <c r="R176">
        <v>20</v>
      </c>
      <c r="S176">
        <v>6</v>
      </c>
      <c r="T176">
        <v>8</v>
      </c>
      <c r="U176">
        <v>4</v>
      </c>
      <c r="V176">
        <v>4</v>
      </c>
      <c r="W176">
        <v>8</v>
      </c>
      <c r="X176">
        <v>7</v>
      </c>
    </row>
    <row r="177" spans="1:24" x14ac:dyDescent="0.3">
      <c r="A177" t="s">
        <v>1841</v>
      </c>
      <c r="B177" t="s">
        <v>960</v>
      </c>
      <c r="C177" t="s">
        <v>66</v>
      </c>
      <c r="D177" t="s">
        <v>2</v>
      </c>
      <c r="E177" t="str">
        <f>IFERROR(VLOOKUP(D177, 'Week Schedule'!A$1:B$32, 2, FALSE), "BYE")</f>
        <v>HOU</v>
      </c>
      <c r="F177" s="1">
        <f>IFERROR(VLOOKUP(E177, DST!B$1:J$33, 9, FALSE), 0)</f>
        <v>-0.65833333333333321</v>
      </c>
      <c r="G177">
        <f t="shared" si="2"/>
        <v>4.6500000000000004</v>
      </c>
      <c r="H177">
        <f>IFERROR(VLOOKUP(D177,'Average Points per Game'!B$1:H$30, 3, FALSE), "")</f>
        <v>29.3</v>
      </c>
      <c r="I177">
        <v>26.1</v>
      </c>
      <c r="J177">
        <v>4.5999999999999996</v>
      </c>
      <c r="K177">
        <v>1.4</v>
      </c>
      <c r="L177">
        <v>3.6</v>
      </c>
      <c r="M177">
        <v>16.3</v>
      </c>
      <c r="N177">
        <v>4.7</v>
      </c>
      <c r="O177">
        <v>3.7</v>
      </c>
      <c r="P177">
        <v>8.6999999999999993</v>
      </c>
      <c r="Q177">
        <v>0</v>
      </c>
      <c r="S177">
        <v>9.5</v>
      </c>
      <c r="T177">
        <v>0</v>
      </c>
      <c r="U177">
        <v>14.8</v>
      </c>
      <c r="W177">
        <v>3.7</v>
      </c>
      <c r="X177">
        <v>11.9</v>
      </c>
    </row>
    <row r="178" spans="1:24" x14ac:dyDescent="0.3">
      <c r="A178" t="s">
        <v>1841</v>
      </c>
      <c r="B178" t="s">
        <v>964</v>
      </c>
      <c r="C178" t="s">
        <v>551</v>
      </c>
      <c r="D178" t="s">
        <v>32</v>
      </c>
      <c r="E178" t="str">
        <f>IFERROR(VLOOKUP(D178, 'Week Schedule'!A$1:B$32, 2, FALSE), "BYE")</f>
        <v>ARI</v>
      </c>
      <c r="F178" s="1">
        <f>IFERROR(VLOOKUP(E178, DST!B$1:J$33, 9, FALSE), 0)</f>
        <v>-0.15833333333333321</v>
      </c>
      <c r="G178">
        <f t="shared" si="2"/>
        <v>4</v>
      </c>
      <c r="H178">
        <f>IFERROR(VLOOKUP(D178,'Average Points per Game'!B$1:H$30, 3, FALSE), "")</f>
        <v>25</v>
      </c>
      <c r="I178">
        <v>9</v>
      </c>
      <c r="J178">
        <v>4</v>
      </c>
      <c r="K178">
        <v>9</v>
      </c>
      <c r="L178">
        <v>15</v>
      </c>
      <c r="M178">
        <v>1</v>
      </c>
      <c r="O178">
        <v>2</v>
      </c>
      <c r="P178">
        <v>4</v>
      </c>
      <c r="Q178">
        <v>8</v>
      </c>
      <c r="R178">
        <v>19</v>
      </c>
      <c r="S178">
        <v>4</v>
      </c>
      <c r="T178">
        <v>2</v>
      </c>
      <c r="U178">
        <v>3</v>
      </c>
      <c r="V178">
        <v>8</v>
      </c>
      <c r="W178">
        <v>13</v>
      </c>
      <c r="X178">
        <v>8</v>
      </c>
    </row>
    <row r="179" spans="1:24" x14ac:dyDescent="0.3">
      <c r="A179" t="s">
        <v>1841</v>
      </c>
      <c r="B179" t="s">
        <v>969</v>
      </c>
      <c r="C179" t="s">
        <v>551</v>
      </c>
      <c r="D179" t="s">
        <v>34</v>
      </c>
      <c r="E179" t="str">
        <f>IFERROR(VLOOKUP(D179, 'Week Schedule'!A$1:B$32, 2, FALSE), "BYE")</f>
        <v>GB</v>
      </c>
      <c r="F179" s="1">
        <f>IFERROR(VLOOKUP(E179, DST!B$1:J$33, 9, FALSE), 0)</f>
        <v>-2.0083333333333329</v>
      </c>
      <c r="G179">
        <f t="shared" si="2"/>
        <v>9.5</v>
      </c>
      <c r="H179">
        <f>IFERROR(VLOOKUP(D179,'Average Points per Game'!B$1:H$30, 3, FALSE), "")</f>
        <v>33</v>
      </c>
      <c r="I179">
        <v>4</v>
      </c>
      <c r="J179">
        <v>11</v>
      </c>
      <c r="K179">
        <v>12</v>
      </c>
      <c r="L179">
        <v>7</v>
      </c>
      <c r="M179">
        <v>16</v>
      </c>
      <c r="O179">
        <v>15</v>
      </c>
      <c r="P179">
        <v>8</v>
      </c>
      <c r="Q179">
        <v>3</v>
      </c>
      <c r="V179">
        <v>6</v>
      </c>
      <c r="W179">
        <v>15</v>
      </c>
      <c r="X179">
        <v>12</v>
      </c>
    </row>
    <row r="180" spans="1:24" x14ac:dyDescent="0.3">
      <c r="A180" t="s">
        <v>935</v>
      </c>
      <c r="B180" t="s">
        <v>981</v>
      </c>
      <c r="C180" t="s">
        <v>66</v>
      </c>
      <c r="D180" t="s">
        <v>47</v>
      </c>
      <c r="E180" t="str">
        <f>IFERROR(VLOOKUP(D180, 'Week Schedule'!A$1:B$32, 2, FALSE), "BYE")</f>
        <v>BAL</v>
      </c>
      <c r="F180" s="1">
        <f>IFERROR(VLOOKUP(E180, DST!B$1:J$33, 9, FALSE), 0)</f>
        <v>9.1666666666666785E-2</v>
      </c>
      <c r="G180">
        <f t="shared" si="2"/>
        <v>6.4</v>
      </c>
      <c r="H180">
        <f>IFERROR(VLOOKUP(D180,'Average Points per Game'!B$1:H$30, 3, FALSE), "")</f>
        <v>20.7</v>
      </c>
      <c r="I180">
        <v>4.5999999999999996</v>
      </c>
      <c r="J180">
        <v>4.0999999999999996</v>
      </c>
      <c r="K180">
        <v>3.1</v>
      </c>
      <c r="L180">
        <v>6.4</v>
      </c>
      <c r="M180">
        <v>7.4</v>
      </c>
      <c r="N180">
        <v>6.7</v>
      </c>
      <c r="O180">
        <v>3.8</v>
      </c>
      <c r="P180">
        <v>9.1999999999999993</v>
      </c>
      <c r="Q180">
        <v>5.0999999999999996</v>
      </c>
      <c r="R180">
        <v>9.6</v>
      </c>
      <c r="S180">
        <v>8.3000000000000007</v>
      </c>
      <c r="T180">
        <v>4</v>
      </c>
      <c r="U180">
        <v>17.100000000000001</v>
      </c>
      <c r="W180">
        <v>3.3</v>
      </c>
      <c r="X180">
        <v>15.5</v>
      </c>
    </row>
    <row r="181" spans="1:24" x14ac:dyDescent="0.3">
      <c r="A181" t="s">
        <v>1842</v>
      </c>
      <c r="B181" t="s">
        <v>940</v>
      </c>
      <c r="C181" t="s">
        <v>66</v>
      </c>
      <c r="D181" t="s">
        <v>15</v>
      </c>
      <c r="E181" t="str">
        <f>IFERROR(VLOOKUP(D181, 'Week Schedule'!A$1:B$32, 2, FALSE), "BYE")</f>
        <v>DEN</v>
      </c>
      <c r="F181" s="1">
        <f>IFERROR(VLOOKUP(E181, DST!B$1:J$33, 9, FALSE), 0)</f>
        <v>-2.2083333333333339</v>
      </c>
      <c r="G181">
        <f t="shared" si="2"/>
        <v>6.05</v>
      </c>
      <c r="H181">
        <f>IFERROR(VLOOKUP(D181,'Average Points per Game'!B$1:H$30, 3, FALSE), "")</f>
        <v>29.3</v>
      </c>
      <c r="I181">
        <v>4.8</v>
      </c>
      <c r="J181">
        <v>16.100000000000001</v>
      </c>
      <c r="K181">
        <v>8.6999999999999993</v>
      </c>
      <c r="L181">
        <v>0.1</v>
      </c>
      <c r="M181">
        <v>5.0999999999999996</v>
      </c>
      <c r="N181">
        <v>0</v>
      </c>
      <c r="O181">
        <v>1.2</v>
      </c>
      <c r="P181">
        <v>12.3</v>
      </c>
      <c r="Q181">
        <v>27</v>
      </c>
      <c r="R181">
        <v>7</v>
      </c>
      <c r="S181">
        <v>0</v>
      </c>
      <c r="U181">
        <v>10.3</v>
      </c>
      <c r="V181">
        <v>5.4</v>
      </c>
      <c r="W181">
        <v>6.7</v>
      </c>
      <c r="X181">
        <v>3.4</v>
      </c>
    </row>
    <row r="182" spans="1:24" x14ac:dyDescent="0.3">
      <c r="A182" t="s">
        <v>1842</v>
      </c>
      <c r="B182" t="s">
        <v>923</v>
      </c>
      <c r="C182" t="s">
        <v>14</v>
      </c>
      <c r="D182" t="s">
        <v>12</v>
      </c>
      <c r="E182" t="str">
        <f>IFERROR(VLOOKUP(D182, 'Week Schedule'!A$1:B$32, 2, FALSE), "BYE")</f>
        <v>NYJ</v>
      </c>
      <c r="F182" s="1">
        <f>IFERROR(VLOOKUP(E182, DST!B$1:J$33, 9, FALSE), 0)</f>
        <v>-0.10833333333333428</v>
      </c>
      <c r="G182">
        <f t="shared" si="2"/>
        <v>7.5</v>
      </c>
      <c r="H182">
        <f>IFERROR(VLOOKUP(D182,'Average Points per Game'!B$1:H$30, 3, FALSE), "")</f>
        <v>38</v>
      </c>
      <c r="I182">
        <v>3.6</v>
      </c>
      <c r="J182">
        <v>4.0999999999999996</v>
      </c>
      <c r="K182">
        <v>27.6</v>
      </c>
      <c r="L182">
        <v>7.5</v>
      </c>
      <c r="M182">
        <v>10</v>
      </c>
      <c r="N182">
        <v>8.1999999999999993</v>
      </c>
      <c r="O182">
        <v>16.600000000000001</v>
      </c>
      <c r="P182">
        <v>1.3</v>
      </c>
      <c r="S182">
        <v>7.5</v>
      </c>
      <c r="U182">
        <v>4.2</v>
      </c>
      <c r="V182">
        <v>15.5</v>
      </c>
      <c r="W182">
        <v>0</v>
      </c>
      <c r="X182">
        <v>2</v>
      </c>
    </row>
    <row r="183" spans="1:24" x14ac:dyDescent="0.3">
      <c r="A183" t="s">
        <v>1843</v>
      </c>
      <c r="B183" t="s">
        <v>874</v>
      </c>
      <c r="C183" t="s">
        <v>14</v>
      </c>
      <c r="D183" t="s">
        <v>30</v>
      </c>
      <c r="E183" t="str">
        <f>IFERROR(VLOOKUP(D183, 'Week Schedule'!A$1:B$32, 2, FALSE), "BYE")</f>
        <v>BUF</v>
      </c>
      <c r="F183" s="1">
        <f>IFERROR(VLOOKUP(E183, DST!B$1:J$33, 9, FALSE), 0)</f>
        <v>-0.50833333333333286</v>
      </c>
      <c r="G183">
        <f t="shared" si="2"/>
        <v>13.4</v>
      </c>
      <c r="H183">
        <f>IFERROR(VLOOKUP(D183,'Average Points per Game'!B$1:H$30, 3, FALSE), "")</f>
        <v>22.3</v>
      </c>
      <c r="I183">
        <v>26.9</v>
      </c>
      <c r="J183">
        <v>3.1</v>
      </c>
      <c r="K183">
        <v>13.8</v>
      </c>
      <c r="L183">
        <v>10.8</v>
      </c>
      <c r="M183">
        <v>13.4</v>
      </c>
      <c r="N183">
        <v>23.4</v>
      </c>
      <c r="O183">
        <v>9.8000000000000007</v>
      </c>
      <c r="V183">
        <v>2.8</v>
      </c>
      <c r="W183">
        <v>0</v>
      </c>
      <c r="X183">
        <v>4</v>
      </c>
    </row>
    <row r="184" spans="1:24" x14ac:dyDescent="0.3">
      <c r="A184" t="s">
        <v>1843</v>
      </c>
      <c r="B184" t="s">
        <v>1043</v>
      </c>
      <c r="C184" t="s">
        <v>551</v>
      </c>
      <c r="D184" t="s">
        <v>24</v>
      </c>
      <c r="E184" t="str">
        <f>IFERROR(VLOOKUP(D184, 'Week Schedule'!A$1:B$32, 2, FALSE), "BYE")</f>
        <v>LAR</v>
      </c>
      <c r="F184" s="1">
        <f>IFERROR(VLOOKUP(E184, DST!B$1:J$33, 9, FALSE), 0)</f>
        <v>-8.3333333333328596E-3</v>
      </c>
      <c r="G184">
        <f t="shared" si="2"/>
        <v>9</v>
      </c>
      <c r="H184">
        <f>IFERROR(VLOOKUP(D184,'Average Points per Game'!B$1:H$30, 3, FALSE), "")</f>
        <v>26</v>
      </c>
      <c r="M184">
        <v>11</v>
      </c>
      <c r="N184">
        <v>8</v>
      </c>
      <c r="O184">
        <v>5</v>
      </c>
      <c r="P184">
        <v>10</v>
      </c>
      <c r="Q184">
        <v>11</v>
      </c>
      <c r="R184">
        <v>7</v>
      </c>
      <c r="T184">
        <v>6</v>
      </c>
      <c r="U184">
        <v>17</v>
      </c>
      <c r="V184">
        <v>4</v>
      </c>
      <c r="W184">
        <v>14</v>
      </c>
      <c r="X184">
        <v>15</v>
      </c>
    </row>
    <row r="185" spans="1:24" x14ac:dyDescent="0.3">
      <c r="A185" t="s">
        <v>1843</v>
      </c>
      <c r="B185" t="s">
        <v>910</v>
      </c>
      <c r="C185" t="s">
        <v>551</v>
      </c>
      <c r="D185" t="s">
        <v>97</v>
      </c>
      <c r="E185" t="str">
        <f>IFERROR(VLOOKUP(D185, 'Week Schedule'!A$1:B$32, 2, FALSE), "BYE")</f>
        <v>JAC</v>
      </c>
      <c r="F185" s="1">
        <f>IFERROR(VLOOKUP(E185, DST!B$1:J$33, 9, FALSE), 0)</f>
        <v>1.6416666666666657</v>
      </c>
      <c r="G185">
        <f t="shared" si="2"/>
        <v>6</v>
      </c>
      <c r="H185">
        <f>IFERROR(VLOOKUP(D185,'Average Points per Game'!B$1:H$30, 3, FALSE), "")</f>
        <v>21</v>
      </c>
      <c r="I185">
        <v>6</v>
      </c>
      <c r="J185">
        <v>6</v>
      </c>
      <c r="K185">
        <v>2</v>
      </c>
      <c r="L185">
        <v>24</v>
      </c>
      <c r="N185">
        <v>6</v>
      </c>
      <c r="O185">
        <v>4</v>
      </c>
      <c r="P185">
        <v>2</v>
      </c>
      <c r="Q185">
        <v>8</v>
      </c>
      <c r="R185">
        <v>5</v>
      </c>
      <c r="S185">
        <v>8</v>
      </c>
      <c r="T185">
        <v>18</v>
      </c>
      <c r="U185">
        <v>9</v>
      </c>
      <c r="V185">
        <v>7</v>
      </c>
      <c r="W185">
        <v>3</v>
      </c>
    </row>
    <row r="186" spans="1:24" x14ac:dyDescent="0.3">
      <c r="A186" t="s">
        <v>1844</v>
      </c>
      <c r="B186" t="s">
        <v>989</v>
      </c>
      <c r="C186" t="s">
        <v>14</v>
      </c>
      <c r="D186" t="s">
        <v>15</v>
      </c>
      <c r="E186" t="str">
        <f>IFERROR(VLOOKUP(D186, 'Week Schedule'!A$1:B$32, 2, FALSE), "BYE")</f>
        <v>DEN</v>
      </c>
      <c r="F186" s="1">
        <f>IFERROR(VLOOKUP(E186, DST!B$1:J$33, 9, FALSE), 0)</f>
        <v>-2.2083333333333339</v>
      </c>
      <c r="G186">
        <f t="shared" si="2"/>
        <v>5.6</v>
      </c>
      <c r="H186">
        <f>IFERROR(VLOOKUP(D186,'Average Points per Game'!B$1:H$30, 3, FALSE), "")</f>
        <v>29.3</v>
      </c>
      <c r="I186">
        <v>5.6</v>
      </c>
      <c r="J186">
        <v>14.7</v>
      </c>
      <c r="K186">
        <v>16.2</v>
      </c>
      <c r="L186">
        <v>3.9</v>
      </c>
      <c r="M186">
        <v>4.9000000000000004</v>
      </c>
      <c r="N186">
        <v>5.6</v>
      </c>
      <c r="O186">
        <v>0</v>
      </c>
      <c r="P186">
        <v>0</v>
      </c>
      <c r="Q186">
        <v>8</v>
      </c>
      <c r="R186">
        <v>4.9000000000000004</v>
      </c>
      <c r="S186">
        <v>7.6</v>
      </c>
      <c r="U186">
        <v>12.5</v>
      </c>
      <c r="V186">
        <v>8.1</v>
      </c>
      <c r="W186">
        <v>1.5</v>
      </c>
      <c r="X186">
        <v>14.3</v>
      </c>
    </row>
    <row r="187" spans="1:24" x14ac:dyDescent="0.3">
      <c r="A187" t="s">
        <v>943</v>
      </c>
      <c r="B187" t="s">
        <v>1028</v>
      </c>
      <c r="C187" t="s">
        <v>6</v>
      </c>
      <c r="D187" t="s">
        <v>67</v>
      </c>
      <c r="E187" t="str">
        <f>IFERROR(VLOOKUP(D187, 'Week Schedule'!A$1:B$32, 2, FALSE), "BYE")</f>
        <v>NO</v>
      </c>
      <c r="F187" s="1">
        <f>IFERROR(VLOOKUP(E187, DST!B$1:J$33, 9, FALSE), 0)</f>
        <v>-8.3333333333328596E-3</v>
      </c>
      <c r="G187">
        <f t="shared" si="2"/>
        <v>4.05</v>
      </c>
      <c r="H187">
        <f>IFERROR(VLOOKUP(D187,'Average Points per Game'!B$1:H$30, 3, FALSE), "")</f>
        <v>13.7</v>
      </c>
      <c r="I187">
        <v>0</v>
      </c>
      <c r="J187">
        <v>2.2000000000000002</v>
      </c>
      <c r="K187">
        <v>3.3</v>
      </c>
      <c r="L187">
        <v>0</v>
      </c>
      <c r="M187">
        <v>14.1</v>
      </c>
      <c r="N187">
        <v>4.8</v>
      </c>
      <c r="O187">
        <v>0</v>
      </c>
      <c r="P187">
        <v>2.1</v>
      </c>
      <c r="Q187">
        <v>5.6</v>
      </c>
      <c r="S187">
        <v>10.7</v>
      </c>
      <c r="T187">
        <v>17.5</v>
      </c>
      <c r="U187">
        <v>7.3</v>
      </c>
      <c r="V187">
        <v>0.8</v>
      </c>
      <c r="W187">
        <v>19.600000000000001</v>
      </c>
      <c r="X187">
        <v>19.5</v>
      </c>
    </row>
    <row r="188" spans="1:24" x14ac:dyDescent="0.3">
      <c r="A188" t="s">
        <v>1845</v>
      </c>
      <c r="B188" t="s">
        <v>1018</v>
      </c>
      <c r="C188" t="s">
        <v>102</v>
      </c>
      <c r="D188" t="s">
        <v>79</v>
      </c>
      <c r="E188" t="str">
        <f>IFERROR(VLOOKUP(D188, 'Week Schedule'!A$1:B$32, 2, FALSE), "BYE")</f>
        <v>PHI</v>
      </c>
      <c r="F188" s="1">
        <f>IFERROR(VLOOKUP(E188, DST!B$1:J$33, 9, FALSE), 0)</f>
        <v>-2.1083333333333343</v>
      </c>
      <c r="G188">
        <f t="shared" si="2"/>
        <v>4</v>
      </c>
      <c r="H188">
        <f>IFERROR(VLOOKUP(D188,'Average Points per Game'!B$1:H$30, 3, FALSE), "")</f>
        <v>25.3</v>
      </c>
      <c r="I188">
        <v>17</v>
      </c>
      <c r="J188">
        <v>1</v>
      </c>
      <c r="K188">
        <v>-1</v>
      </c>
      <c r="L188">
        <v>4</v>
      </c>
      <c r="M188">
        <v>6</v>
      </c>
      <c r="N188">
        <v>-1</v>
      </c>
      <c r="P188">
        <v>1</v>
      </c>
      <c r="Q188">
        <v>4</v>
      </c>
      <c r="R188">
        <v>8</v>
      </c>
      <c r="S188">
        <v>2</v>
      </c>
      <c r="T188">
        <v>22</v>
      </c>
      <c r="U188">
        <v>17</v>
      </c>
      <c r="V188">
        <v>4</v>
      </c>
      <c r="W188">
        <v>15</v>
      </c>
      <c r="X188">
        <v>8</v>
      </c>
    </row>
    <row r="189" spans="1:24" x14ac:dyDescent="0.3">
      <c r="A189" t="s">
        <v>1401</v>
      </c>
      <c r="B189" t="s">
        <v>1099</v>
      </c>
      <c r="C189" t="s">
        <v>1</v>
      </c>
      <c r="D189" t="s">
        <v>79</v>
      </c>
      <c r="E189" t="str">
        <f>IFERROR(VLOOKUP(D189, 'Week Schedule'!A$1:B$32, 2, FALSE), "BYE")</f>
        <v>PHI</v>
      </c>
      <c r="F189" s="1">
        <f>IFERROR(VLOOKUP(E189, DST!B$1:J$33, 9, FALSE), 0)</f>
        <v>-2.1083333333333343</v>
      </c>
      <c r="G189">
        <f t="shared" si="2"/>
        <v>6</v>
      </c>
      <c r="H189">
        <f>IFERROR(VLOOKUP(D189,'Average Points per Game'!B$1:H$30, 3, FALSE), "")</f>
        <v>25.3</v>
      </c>
      <c r="I189">
        <v>-0.1</v>
      </c>
      <c r="J189">
        <v>0.2</v>
      </c>
      <c r="N189">
        <v>1</v>
      </c>
      <c r="Q189">
        <v>11</v>
      </c>
      <c r="R189">
        <v>-2</v>
      </c>
      <c r="S189">
        <v>17.399999999999999</v>
      </c>
      <c r="T189">
        <v>18</v>
      </c>
      <c r="U189">
        <v>11.8</v>
      </c>
      <c r="V189">
        <v>14.8</v>
      </c>
      <c r="W189">
        <v>19.100000000000001</v>
      </c>
      <c r="X189">
        <v>15.3</v>
      </c>
    </row>
    <row r="190" spans="1:24" x14ac:dyDescent="0.3">
      <c r="A190" t="s">
        <v>1402</v>
      </c>
      <c r="B190" t="s">
        <v>857</v>
      </c>
      <c r="C190" t="s">
        <v>1</v>
      </c>
      <c r="D190" t="s">
        <v>67</v>
      </c>
      <c r="E190" t="str">
        <f>IFERROR(VLOOKUP(D190, 'Week Schedule'!A$1:B$32, 2, FALSE), "BYE")</f>
        <v>NO</v>
      </c>
      <c r="F190" s="1">
        <f>IFERROR(VLOOKUP(E190, DST!B$1:J$33, 9, FALSE), 0)</f>
        <v>-8.3333333333328596E-3</v>
      </c>
      <c r="G190">
        <f t="shared" si="2"/>
        <v>12.25</v>
      </c>
      <c r="H190">
        <f>IFERROR(VLOOKUP(D190,'Average Points per Game'!B$1:H$30, 3, FALSE), "")</f>
        <v>13.7</v>
      </c>
      <c r="I190">
        <v>11.8</v>
      </c>
      <c r="J190">
        <v>13.9</v>
      </c>
      <c r="K190">
        <v>15</v>
      </c>
      <c r="L190">
        <v>5</v>
      </c>
      <c r="M190">
        <v>9.6999999999999993</v>
      </c>
      <c r="O190">
        <v>1.4</v>
      </c>
      <c r="P190">
        <v>15</v>
      </c>
      <c r="Q190">
        <v>3</v>
      </c>
      <c r="S190">
        <v>19</v>
      </c>
      <c r="T190">
        <v>12.7</v>
      </c>
    </row>
    <row r="191" spans="1:24" x14ac:dyDescent="0.3">
      <c r="A191" t="s">
        <v>1753</v>
      </c>
      <c r="B191" t="s">
        <v>951</v>
      </c>
      <c r="C191" t="s">
        <v>551</v>
      </c>
      <c r="D191" t="s">
        <v>26</v>
      </c>
      <c r="E191" t="str">
        <f>IFERROR(VLOOKUP(D191, 'Week Schedule'!A$1:B$32, 2, FALSE), "BYE")</f>
        <v>DET</v>
      </c>
      <c r="F191" s="1">
        <f>IFERROR(VLOOKUP(E191, DST!B$1:J$33, 9, FALSE), 0)</f>
        <v>-1.6083333333333343</v>
      </c>
      <c r="G191">
        <f t="shared" si="2"/>
        <v>6</v>
      </c>
      <c r="H191">
        <f>IFERROR(VLOOKUP(D191,'Average Points per Game'!B$1:H$30, 3, FALSE), "")</f>
        <v>20.3</v>
      </c>
      <c r="I191">
        <v>26</v>
      </c>
      <c r="J191">
        <v>5</v>
      </c>
      <c r="K191">
        <v>6</v>
      </c>
      <c r="L191">
        <v>13</v>
      </c>
      <c r="M191">
        <v>8</v>
      </c>
      <c r="R191">
        <v>12</v>
      </c>
      <c r="S191">
        <v>5</v>
      </c>
      <c r="T191">
        <v>5</v>
      </c>
      <c r="U191">
        <v>4</v>
      </c>
      <c r="V191">
        <v>8</v>
      </c>
      <c r="W191">
        <v>9</v>
      </c>
      <c r="X191">
        <v>5</v>
      </c>
    </row>
    <row r="192" spans="1:24" x14ac:dyDescent="0.3">
      <c r="A192" t="s">
        <v>949</v>
      </c>
      <c r="B192" t="s">
        <v>999</v>
      </c>
      <c r="C192" t="s">
        <v>6</v>
      </c>
      <c r="D192" t="s">
        <v>40</v>
      </c>
      <c r="E192" t="str">
        <f>IFERROR(VLOOKUP(D192, 'Week Schedule'!A$1:B$32, 2, FALSE), "BYE")</f>
        <v>KC</v>
      </c>
      <c r="F192" s="1">
        <f>IFERROR(VLOOKUP(E192, DST!B$1:J$33, 9, FALSE), 0)</f>
        <v>-2.3083333333333336</v>
      </c>
      <c r="G192">
        <f t="shared" si="2"/>
        <v>8</v>
      </c>
      <c r="H192">
        <f>IFERROR(VLOOKUP(D192,'Average Points per Game'!B$1:H$30, 3, FALSE), "")</f>
        <v>19</v>
      </c>
      <c r="I192">
        <v>4</v>
      </c>
      <c r="J192">
        <v>8.1</v>
      </c>
      <c r="K192">
        <v>1.1000000000000001</v>
      </c>
      <c r="N192">
        <v>4.8</v>
      </c>
      <c r="O192">
        <v>7.9</v>
      </c>
      <c r="P192">
        <v>7.9</v>
      </c>
      <c r="R192">
        <v>9.5</v>
      </c>
      <c r="S192">
        <v>10.8</v>
      </c>
      <c r="T192">
        <v>15.4</v>
      </c>
      <c r="U192">
        <v>10.4</v>
      </c>
      <c r="V192">
        <v>9.1999999999999993</v>
      </c>
      <c r="W192">
        <v>2.5</v>
      </c>
      <c r="X192">
        <v>14.2</v>
      </c>
    </row>
    <row r="193" spans="1:24" x14ac:dyDescent="0.3">
      <c r="A193" t="s">
        <v>1846</v>
      </c>
      <c r="B193" t="s">
        <v>982</v>
      </c>
      <c r="C193" t="s">
        <v>14</v>
      </c>
      <c r="D193" t="s">
        <v>44</v>
      </c>
      <c r="E193" t="str">
        <f>IFERROR(VLOOKUP(D193, 'Week Schedule'!A$1:B$32, 2, FALSE), "BYE")</f>
        <v>MIN</v>
      </c>
      <c r="F193" s="1">
        <f>IFERROR(VLOOKUP(E193, DST!B$1:J$33, 9, FALSE), 0)</f>
        <v>-2.3583333333333343</v>
      </c>
      <c r="G193">
        <f t="shared" si="2"/>
        <v>8.6999999999999993</v>
      </c>
      <c r="H193">
        <f>IFERROR(VLOOKUP(D193,'Average Points per Game'!B$1:H$30, 3, FALSE), "")</f>
        <v>31.7</v>
      </c>
      <c r="I193">
        <v>10.3</v>
      </c>
      <c r="J193">
        <v>0</v>
      </c>
      <c r="K193">
        <v>8.6999999999999993</v>
      </c>
      <c r="L193">
        <v>0</v>
      </c>
      <c r="N193">
        <v>15.8</v>
      </c>
      <c r="O193">
        <v>1.5</v>
      </c>
      <c r="P193">
        <v>7.9</v>
      </c>
      <c r="Q193">
        <v>8.6999999999999993</v>
      </c>
      <c r="S193">
        <v>19</v>
      </c>
      <c r="T193">
        <v>0.4</v>
      </c>
      <c r="U193">
        <v>8.6999999999999993</v>
      </c>
      <c r="V193">
        <v>13.4</v>
      </c>
      <c r="W193">
        <v>8.6</v>
      </c>
      <c r="X193">
        <v>2.2999999999999998</v>
      </c>
    </row>
    <row r="194" spans="1:24" x14ac:dyDescent="0.3">
      <c r="A194" t="s">
        <v>952</v>
      </c>
      <c r="B194" t="s">
        <v>942</v>
      </c>
      <c r="C194" t="s">
        <v>551</v>
      </c>
      <c r="D194" t="s">
        <v>135</v>
      </c>
      <c r="E194" t="str">
        <f>IFERROR(VLOOKUP(D194, 'Week Schedule'!A$1:B$32, 2, FALSE), "BYE")</f>
        <v>LAC</v>
      </c>
      <c r="F194" s="1">
        <f>IFERROR(VLOOKUP(E194, DST!B$1:J$33, 9, FALSE), 0)</f>
        <v>-2.4083333333333332</v>
      </c>
      <c r="G194">
        <f t="shared" ref="G194:G257" si="3">IF(COUNT(I194:U194)&gt;=3,MEDIAN(I194:U194),AVERAGE(I194:U194))</f>
        <v>7</v>
      </c>
      <c r="H194" t="str">
        <f>IFERROR(VLOOKUP(D194,'Average Points per Game'!B$1:H$30, 3, FALSE), "")</f>
        <v/>
      </c>
      <c r="I194">
        <v>10</v>
      </c>
      <c r="J194">
        <v>8</v>
      </c>
      <c r="K194">
        <v>4</v>
      </c>
      <c r="L194">
        <v>11</v>
      </c>
      <c r="M194">
        <v>4</v>
      </c>
      <c r="N194">
        <v>3</v>
      </c>
      <c r="O194">
        <v>5</v>
      </c>
      <c r="P194">
        <v>5</v>
      </c>
      <c r="Q194">
        <v>7</v>
      </c>
      <c r="R194">
        <v>13</v>
      </c>
      <c r="S194">
        <v>11</v>
      </c>
      <c r="T194">
        <v>1</v>
      </c>
      <c r="U194">
        <v>12</v>
      </c>
      <c r="W194">
        <v>7</v>
      </c>
      <c r="X194">
        <v>3</v>
      </c>
    </row>
    <row r="195" spans="1:24" x14ac:dyDescent="0.3">
      <c r="A195" t="s">
        <v>954</v>
      </c>
      <c r="B195" t="s">
        <v>901</v>
      </c>
      <c r="C195" t="s">
        <v>66</v>
      </c>
      <c r="D195" t="s">
        <v>8</v>
      </c>
      <c r="E195" t="str">
        <f>IFERROR(VLOOKUP(D195, 'Week Schedule'!A$1:B$32, 2, FALSE), "BYE")</f>
        <v>LV</v>
      </c>
      <c r="F195" s="1">
        <f>IFERROR(VLOOKUP(E195, DST!B$1:J$33, 9, FALSE), 0)</f>
        <v>1.4416666666666664</v>
      </c>
      <c r="G195">
        <f t="shared" si="3"/>
        <v>8.35</v>
      </c>
      <c r="H195">
        <f>IFERROR(VLOOKUP(D195,'Average Points per Game'!B$1:H$30, 3, FALSE), "")</f>
        <v>11</v>
      </c>
      <c r="I195">
        <v>4.5999999999999996</v>
      </c>
      <c r="J195">
        <v>2.9</v>
      </c>
      <c r="L195">
        <v>14.4</v>
      </c>
      <c r="P195">
        <v>6.2</v>
      </c>
      <c r="Q195">
        <v>16</v>
      </c>
      <c r="R195">
        <v>7</v>
      </c>
      <c r="S195">
        <v>42.5</v>
      </c>
      <c r="U195">
        <v>9.6999999999999993</v>
      </c>
    </row>
    <row r="196" spans="1:24" x14ac:dyDescent="0.3">
      <c r="A196" t="s">
        <v>956</v>
      </c>
      <c r="B196" t="s">
        <v>963</v>
      </c>
      <c r="C196" t="s">
        <v>102</v>
      </c>
      <c r="D196" t="s">
        <v>32</v>
      </c>
      <c r="E196" t="str">
        <f>IFERROR(VLOOKUP(D196, 'Week Schedule'!A$1:B$32, 2, FALSE), "BYE")</f>
        <v>ARI</v>
      </c>
      <c r="F196" s="1">
        <f>IFERROR(VLOOKUP(E196, DST!B$1:J$33, 9, FALSE), 0)</f>
        <v>-0.15833333333333321</v>
      </c>
      <c r="G196">
        <f t="shared" si="3"/>
        <v>5</v>
      </c>
      <c r="H196">
        <f>IFERROR(VLOOKUP(D196,'Average Points per Game'!B$1:H$30, 3, FALSE), "")</f>
        <v>25</v>
      </c>
      <c r="I196">
        <v>4</v>
      </c>
      <c r="J196">
        <v>-1</v>
      </c>
      <c r="K196">
        <v>3</v>
      </c>
      <c r="L196">
        <v>3</v>
      </c>
      <c r="M196">
        <v>10</v>
      </c>
      <c r="O196">
        <v>17</v>
      </c>
      <c r="P196">
        <v>6</v>
      </c>
      <c r="Q196">
        <v>22</v>
      </c>
      <c r="R196">
        <v>7</v>
      </c>
      <c r="S196">
        <v>9</v>
      </c>
      <c r="T196">
        <v>-3</v>
      </c>
      <c r="U196">
        <v>1</v>
      </c>
      <c r="V196">
        <v>4</v>
      </c>
      <c r="W196">
        <v>12</v>
      </c>
      <c r="X196">
        <v>9</v>
      </c>
    </row>
    <row r="197" spans="1:24" x14ac:dyDescent="0.3">
      <c r="A197" t="s">
        <v>1847</v>
      </c>
      <c r="B197" t="s">
        <v>1030</v>
      </c>
      <c r="C197" t="s">
        <v>66</v>
      </c>
      <c r="D197" t="s">
        <v>97</v>
      </c>
      <c r="E197" t="str">
        <f>IFERROR(VLOOKUP(D197, 'Week Schedule'!A$1:B$32, 2, FALSE), "BYE")</f>
        <v>JAC</v>
      </c>
      <c r="F197" s="1">
        <f>IFERROR(VLOOKUP(E197, DST!B$1:J$33, 9, FALSE), 0)</f>
        <v>1.6416666666666657</v>
      </c>
      <c r="G197">
        <f t="shared" si="3"/>
        <v>4.25</v>
      </c>
      <c r="H197">
        <f>IFERROR(VLOOKUP(D197,'Average Points per Game'!B$1:H$30, 3, FALSE), "")</f>
        <v>21</v>
      </c>
      <c r="I197">
        <v>9.5</v>
      </c>
      <c r="J197">
        <v>4.5999999999999996</v>
      </c>
      <c r="K197">
        <v>3.5</v>
      </c>
      <c r="L197">
        <v>1.5</v>
      </c>
      <c r="N197">
        <v>3.6</v>
      </c>
      <c r="O197">
        <v>9</v>
      </c>
      <c r="P197">
        <v>1.4</v>
      </c>
      <c r="Q197">
        <v>6.8</v>
      </c>
      <c r="R197">
        <v>2.4</v>
      </c>
      <c r="S197">
        <v>3.9</v>
      </c>
      <c r="T197">
        <v>14</v>
      </c>
      <c r="U197">
        <v>5.7</v>
      </c>
      <c r="V197">
        <v>3.8</v>
      </c>
      <c r="W197">
        <v>13.9</v>
      </c>
      <c r="X197">
        <v>19.100000000000001</v>
      </c>
    </row>
    <row r="198" spans="1:24" x14ac:dyDescent="0.3">
      <c r="A198" t="s">
        <v>959</v>
      </c>
      <c r="B198" t="s">
        <v>1159</v>
      </c>
      <c r="C198" t="s">
        <v>14</v>
      </c>
      <c r="D198" t="s">
        <v>57</v>
      </c>
      <c r="E198" t="str">
        <f>IFERROR(VLOOKUP(D198, 'Week Schedule'!A$1:B$32, 2, FALSE), "BYE")</f>
        <v>TB</v>
      </c>
      <c r="F198" s="1">
        <f>IFERROR(VLOOKUP(E198, DST!B$1:J$33, 9, FALSE), 0)</f>
        <v>0.19166666666666643</v>
      </c>
      <c r="G198">
        <f t="shared" si="3"/>
        <v>8.6999999999999993</v>
      </c>
      <c r="H198">
        <f>IFERROR(VLOOKUP(D198,'Average Points per Game'!B$1:H$30, 3, FALSE), "")</f>
        <v>22</v>
      </c>
      <c r="I198">
        <v>7.9</v>
      </c>
      <c r="J198">
        <v>4</v>
      </c>
      <c r="K198">
        <v>13</v>
      </c>
      <c r="T198">
        <v>8.6999999999999993</v>
      </c>
      <c r="U198">
        <v>23.9</v>
      </c>
      <c r="V198">
        <v>19.2</v>
      </c>
      <c r="W198">
        <v>10.1</v>
      </c>
      <c r="X198">
        <v>15.3</v>
      </c>
    </row>
    <row r="199" spans="1:24" x14ac:dyDescent="0.3">
      <c r="A199" t="s">
        <v>961</v>
      </c>
      <c r="B199" t="s">
        <v>975</v>
      </c>
      <c r="C199" t="s">
        <v>551</v>
      </c>
      <c r="D199" t="s">
        <v>52</v>
      </c>
      <c r="E199" t="str">
        <f>IFERROR(VLOOKUP(D199, 'Week Schedule'!A$1:B$32, 2, FALSE), "BYE")</f>
        <v>TEN</v>
      </c>
      <c r="F199" s="1">
        <f>IFERROR(VLOOKUP(E199, DST!B$1:J$33, 9, FALSE), 0)</f>
        <v>2.3416666666666668</v>
      </c>
      <c r="G199">
        <f t="shared" si="3"/>
        <v>6.5</v>
      </c>
      <c r="H199">
        <f>IFERROR(VLOOKUP(D199,'Average Points per Game'!B$1:H$30, 3, FALSE), "")</f>
        <v>16.3</v>
      </c>
      <c r="I199">
        <v>7</v>
      </c>
      <c r="J199">
        <v>7</v>
      </c>
      <c r="K199">
        <v>5</v>
      </c>
      <c r="L199">
        <v>11</v>
      </c>
      <c r="M199">
        <v>14</v>
      </c>
      <c r="N199">
        <v>4</v>
      </c>
      <c r="O199">
        <v>6</v>
      </c>
      <c r="P199">
        <v>10</v>
      </c>
      <c r="Q199">
        <v>1</v>
      </c>
      <c r="R199">
        <v>1</v>
      </c>
      <c r="S199">
        <v>8</v>
      </c>
      <c r="U199">
        <v>6</v>
      </c>
      <c r="V199">
        <v>4</v>
      </c>
      <c r="W199">
        <v>15</v>
      </c>
      <c r="X199">
        <v>2</v>
      </c>
    </row>
    <row r="200" spans="1:24" x14ac:dyDescent="0.3">
      <c r="A200" t="s">
        <v>1848</v>
      </c>
      <c r="B200" t="s">
        <v>1088</v>
      </c>
      <c r="C200" t="s">
        <v>6</v>
      </c>
      <c r="D200" t="s">
        <v>97</v>
      </c>
      <c r="E200" t="str">
        <f>IFERROR(VLOOKUP(D200, 'Week Schedule'!A$1:B$32, 2, FALSE), "BYE")</f>
        <v>JAC</v>
      </c>
      <c r="F200" s="1">
        <f>IFERROR(VLOOKUP(E200, DST!B$1:J$33, 9, FALSE), 0)</f>
        <v>1.6416666666666657</v>
      </c>
      <c r="G200">
        <f t="shared" si="3"/>
        <v>6.15</v>
      </c>
      <c r="H200">
        <f>IFERROR(VLOOKUP(D200,'Average Points per Game'!B$1:H$30, 3, FALSE), "")</f>
        <v>21</v>
      </c>
      <c r="I200">
        <v>7.2</v>
      </c>
      <c r="J200">
        <v>5.0999999999999996</v>
      </c>
      <c r="K200">
        <v>10.1</v>
      </c>
      <c r="L200">
        <v>11.9</v>
      </c>
      <c r="N200">
        <v>2.7</v>
      </c>
      <c r="R200">
        <v>8.1</v>
      </c>
      <c r="S200">
        <v>2.8</v>
      </c>
      <c r="U200">
        <v>0.3</v>
      </c>
      <c r="V200">
        <v>3.3</v>
      </c>
      <c r="W200">
        <v>27.2</v>
      </c>
      <c r="X200">
        <v>21.6</v>
      </c>
    </row>
    <row r="201" spans="1:24" x14ac:dyDescent="0.3">
      <c r="A201" t="s">
        <v>1403</v>
      </c>
      <c r="B201" t="s">
        <v>924</v>
      </c>
      <c r="C201" t="s">
        <v>14</v>
      </c>
      <c r="D201" t="s">
        <v>74</v>
      </c>
      <c r="E201" t="str">
        <f>IFERROR(VLOOKUP(D201, 'Week Schedule'!A$1:B$32, 2, FALSE), "BYE")</f>
        <v>IND</v>
      </c>
      <c r="F201" s="1">
        <f>IFERROR(VLOOKUP(E201, DST!B$1:J$33, 9, FALSE), 0)</f>
        <v>0.39166666666666572</v>
      </c>
      <c r="G201">
        <f t="shared" si="3"/>
        <v>6.3</v>
      </c>
      <c r="H201" t="str">
        <f>IFERROR(VLOOKUP(D201,'Average Points per Game'!B$1:H$30, 3, FALSE), "")</f>
        <v/>
      </c>
      <c r="I201">
        <v>5.6</v>
      </c>
      <c r="J201">
        <v>6.3</v>
      </c>
      <c r="K201">
        <v>1.7</v>
      </c>
      <c r="L201">
        <v>8.6</v>
      </c>
      <c r="M201">
        <v>26.2</v>
      </c>
      <c r="N201">
        <v>11.7</v>
      </c>
      <c r="O201">
        <v>2.1</v>
      </c>
      <c r="P201">
        <v>14.8</v>
      </c>
      <c r="Q201">
        <v>9</v>
      </c>
      <c r="T201">
        <v>0</v>
      </c>
      <c r="U201">
        <v>2.8</v>
      </c>
      <c r="V201">
        <v>4.7</v>
      </c>
      <c r="W201">
        <v>2.6</v>
      </c>
      <c r="X201">
        <v>3.7</v>
      </c>
    </row>
    <row r="202" spans="1:24" x14ac:dyDescent="0.3">
      <c r="A202" t="s">
        <v>965</v>
      </c>
      <c r="B202" t="s">
        <v>994</v>
      </c>
      <c r="C202" t="s">
        <v>6</v>
      </c>
      <c r="D202" t="s">
        <v>12</v>
      </c>
      <c r="E202" t="str">
        <f>IFERROR(VLOOKUP(D202, 'Week Schedule'!A$1:B$32, 2, FALSE), "BYE")</f>
        <v>NYJ</v>
      </c>
      <c r="F202" s="1">
        <f>IFERROR(VLOOKUP(E202, DST!B$1:J$33, 9, FALSE), 0)</f>
        <v>-0.10833333333333428</v>
      </c>
      <c r="G202">
        <f t="shared" si="3"/>
        <v>3.75</v>
      </c>
      <c r="H202">
        <f>IFERROR(VLOOKUP(D202,'Average Points per Game'!B$1:H$30, 3, FALSE), "")</f>
        <v>38</v>
      </c>
      <c r="I202">
        <v>3.7</v>
      </c>
      <c r="J202">
        <v>3.8</v>
      </c>
      <c r="K202">
        <v>9.3000000000000007</v>
      </c>
      <c r="L202">
        <v>1.1000000000000001</v>
      </c>
      <c r="M202">
        <v>1.4</v>
      </c>
      <c r="N202">
        <v>18.2</v>
      </c>
      <c r="O202">
        <v>11.7</v>
      </c>
      <c r="P202">
        <v>2.9</v>
      </c>
      <c r="Q202">
        <v>17</v>
      </c>
      <c r="R202">
        <v>0.6</v>
      </c>
      <c r="S202">
        <v>1.1000000000000001</v>
      </c>
      <c r="U202">
        <v>13.7</v>
      </c>
      <c r="V202">
        <v>0</v>
      </c>
      <c r="W202">
        <v>10.9</v>
      </c>
      <c r="X202">
        <v>3.9</v>
      </c>
    </row>
    <row r="203" spans="1:24" x14ac:dyDescent="0.3">
      <c r="A203" t="s">
        <v>967</v>
      </c>
      <c r="B203" t="s">
        <v>1000</v>
      </c>
      <c r="C203" t="s">
        <v>14</v>
      </c>
      <c r="D203" t="s">
        <v>92</v>
      </c>
      <c r="E203" t="str">
        <f>IFERROR(VLOOKUP(D203, 'Week Schedule'!A$1:B$32, 2, FALSE), "BYE")</f>
        <v>NE</v>
      </c>
      <c r="F203" s="1">
        <f>IFERROR(VLOOKUP(E203, DST!B$1:J$33, 9, FALSE), 0)</f>
        <v>0.49166666666666714</v>
      </c>
      <c r="G203">
        <f t="shared" si="3"/>
        <v>5.8</v>
      </c>
      <c r="H203">
        <f>IFERROR(VLOOKUP(D203,'Average Points per Game'!B$1:H$30, 3, FALSE), "")</f>
        <v>22.7</v>
      </c>
      <c r="I203">
        <v>3.5</v>
      </c>
      <c r="J203">
        <v>3.9</v>
      </c>
      <c r="L203">
        <v>6.6</v>
      </c>
      <c r="N203">
        <v>5.8</v>
      </c>
      <c r="O203">
        <v>10.3</v>
      </c>
      <c r="P203">
        <v>9.1999999999999993</v>
      </c>
      <c r="Q203">
        <v>14.3</v>
      </c>
      <c r="R203">
        <v>4.5999999999999996</v>
      </c>
      <c r="S203">
        <v>4.3</v>
      </c>
      <c r="T203">
        <v>6.8</v>
      </c>
      <c r="U203">
        <v>4.0999999999999996</v>
      </c>
      <c r="V203">
        <v>13.8</v>
      </c>
      <c r="W203">
        <v>3</v>
      </c>
      <c r="X203">
        <v>9.1</v>
      </c>
    </row>
    <row r="204" spans="1:24" x14ac:dyDescent="0.3">
      <c r="A204" t="s">
        <v>1404</v>
      </c>
      <c r="B204" t="s">
        <v>962</v>
      </c>
      <c r="C204" t="s">
        <v>66</v>
      </c>
      <c r="D204" t="s">
        <v>79</v>
      </c>
      <c r="E204" t="str">
        <f>IFERROR(VLOOKUP(D204, 'Week Schedule'!A$1:B$32, 2, FALSE), "BYE")</f>
        <v>PHI</v>
      </c>
      <c r="F204" s="1">
        <f>IFERROR(VLOOKUP(E204, DST!B$1:J$33, 9, FALSE), 0)</f>
        <v>-2.1083333333333343</v>
      </c>
      <c r="G204">
        <f t="shared" si="3"/>
        <v>8.3000000000000007</v>
      </c>
      <c r="H204">
        <f>IFERROR(VLOOKUP(D204,'Average Points per Game'!B$1:H$30, 3, FALSE), "")</f>
        <v>25.3</v>
      </c>
      <c r="I204">
        <v>4.5</v>
      </c>
      <c r="K204">
        <v>15.5</v>
      </c>
      <c r="L204">
        <v>11.9</v>
      </c>
      <c r="M204">
        <v>13</v>
      </c>
      <c r="N204">
        <v>4.0999999999999996</v>
      </c>
      <c r="P204">
        <v>8.3000000000000007</v>
      </c>
      <c r="Q204">
        <v>14.1</v>
      </c>
      <c r="R204">
        <v>4.4000000000000004</v>
      </c>
      <c r="S204">
        <v>2.1</v>
      </c>
      <c r="V204">
        <v>6.2</v>
      </c>
      <c r="W204">
        <v>4.3</v>
      </c>
      <c r="X204">
        <v>10</v>
      </c>
    </row>
    <row r="205" spans="1:24" x14ac:dyDescent="0.3">
      <c r="A205" t="s">
        <v>970</v>
      </c>
      <c r="B205" t="s">
        <v>977</v>
      </c>
      <c r="C205" t="s">
        <v>551</v>
      </c>
      <c r="D205" t="s">
        <v>57</v>
      </c>
      <c r="E205" t="str">
        <f>IFERROR(VLOOKUP(D205, 'Week Schedule'!A$1:B$32, 2, FALSE), "BYE")</f>
        <v>TB</v>
      </c>
      <c r="F205" s="1">
        <f>IFERROR(VLOOKUP(E205, DST!B$1:J$33, 9, FALSE), 0)</f>
        <v>0.19166666666666643</v>
      </c>
      <c r="G205">
        <f t="shared" si="3"/>
        <v>6.5</v>
      </c>
      <c r="H205">
        <f>IFERROR(VLOOKUP(D205,'Average Points per Game'!B$1:H$30, 3, FALSE), "")</f>
        <v>22</v>
      </c>
      <c r="I205">
        <v>5</v>
      </c>
      <c r="J205">
        <v>3</v>
      </c>
      <c r="K205">
        <v>13</v>
      </c>
      <c r="L205">
        <v>7</v>
      </c>
      <c r="M205">
        <v>4</v>
      </c>
      <c r="N205">
        <v>9</v>
      </c>
      <c r="O205">
        <v>1</v>
      </c>
      <c r="P205">
        <v>2</v>
      </c>
      <c r="Q205">
        <v>6</v>
      </c>
      <c r="R205">
        <v>10</v>
      </c>
      <c r="T205">
        <v>13</v>
      </c>
      <c r="U205">
        <v>12</v>
      </c>
      <c r="V205">
        <v>4</v>
      </c>
      <c r="W205">
        <v>2</v>
      </c>
      <c r="X205">
        <v>6</v>
      </c>
    </row>
    <row r="206" spans="1:24" x14ac:dyDescent="0.3">
      <c r="A206" t="s">
        <v>970</v>
      </c>
      <c r="B206" t="s">
        <v>1003</v>
      </c>
      <c r="C206" t="s">
        <v>66</v>
      </c>
      <c r="D206" t="s">
        <v>135</v>
      </c>
      <c r="E206" t="str">
        <f>IFERROR(VLOOKUP(D206, 'Week Schedule'!A$1:B$32, 2, FALSE), "BYE")</f>
        <v>LAC</v>
      </c>
      <c r="F206" s="1">
        <f>IFERROR(VLOOKUP(E206, DST!B$1:J$33, 9, FALSE), 0)</f>
        <v>-2.4083333333333332</v>
      </c>
      <c r="G206">
        <f t="shared" si="3"/>
        <v>5.0999999999999996</v>
      </c>
      <c r="H206" t="str">
        <f>IFERROR(VLOOKUP(D206,'Average Points per Game'!B$1:H$30, 3, FALSE), "")</f>
        <v/>
      </c>
      <c r="I206">
        <v>5.0999999999999996</v>
      </c>
      <c r="J206">
        <v>1.5</v>
      </c>
      <c r="K206">
        <v>2.9</v>
      </c>
      <c r="L206">
        <v>9.3000000000000007</v>
      </c>
      <c r="M206">
        <v>1.9</v>
      </c>
      <c r="N206">
        <v>-0.5</v>
      </c>
      <c r="O206">
        <v>7.2</v>
      </c>
      <c r="P206">
        <v>4.5</v>
      </c>
      <c r="Q206">
        <v>1.8</v>
      </c>
      <c r="R206">
        <v>9.4</v>
      </c>
      <c r="S206">
        <v>7.5</v>
      </c>
      <c r="T206">
        <v>15.9</v>
      </c>
      <c r="U206">
        <v>14.2</v>
      </c>
      <c r="W206">
        <v>6.8</v>
      </c>
      <c r="X206">
        <v>9.5</v>
      </c>
    </row>
    <row r="207" spans="1:24" x14ac:dyDescent="0.3">
      <c r="A207" t="s">
        <v>970</v>
      </c>
      <c r="B207" t="s">
        <v>1034</v>
      </c>
      <c r="C207" t="s">
        <v>102</v>
      </c>
      <c r="D207" t="s">
        <v>87</v>
      </c>
      <c r="E207" t="str">
        <f>IFERROR(VLOOKUP(D207, 'Week Schedule'!A$1:B$32, 2, FALSE), "BYE")</f>
        <v>PIT</v>
      </c>
      <c r="F207" s="1">
        <f>IFERROR(VLOOKUP(E207, DST!B$1:J$33, 9, FALSE), 0)</f>
        <v>-1.6083333333333343</v>
      </c>
      <c r="G207">
        <f t="shared" si="3"/>
        <v>5.5</v>
      </c>
      <c r="H207">
        <f>IFERROR(VLOOKUP(D207,'Average Points per Game'!B$1:H$30, 3, FALSE), "")</f>
        <v>22.3</v>
      </c>
      <c r="I207">
        <v>4</v>
      </c>
      <c r="J207">
        <v>11</v>
      </c>
      <c r="K207">
        <v>5</v>
      </c>
      <c r="L207">
        <v>6</v>
      </c>
      <c r="M207">
        <v>7</v>
      </c>
      <c r="O207">
        <v>8</v>
      </c>
      <c r="P207">
        <v>8</v>
      </c>
      <c r="Q207">
        <v>2</v>
      </c>
      <c r="R207">
        <v>5</v>
      </c>
      <c r="S207">
        <v>1</v>
      </c>
      <c r="T207">
        <v>2</v>
      </c>
      <c r="U207">
        <v>6</v>
      </c>
      <c r="V207">
        <v>4</v>
      </c>
      <c r="W207">
        <v>21</v>
      </c>
      <c r="X207">
        <v>7</v>
      </c>
    </row>
    <row r="208" spans="1:24" x14ac:dyDescent="0.3">
      <c r="A208" t="s">
        <v>970</v>
      </c>
      <c r="B208" t="s">
        <v>937</v>
      </c>
      <c r="C208" t="s">
        <v>551</v>
      </c>
      <c r="D208" t="s">
        <v>72</v>
      </c>
      <c r="E208" t="str">
        <f>IFERROR(VLOOKUP(D208, 'Week Schedule'!A$1:B$32, 2, FALSE), "BYE")</f>
        <v>SEA</v>
      </c>
      <c r="F208" s="1">
        <f>IFERROR(VLOOKUP(E208, DST!B$1:J$33, 9, FALSE), 0)</f>
        <v>-0.20833333333333393</v>
      </c>
      <c r="G208">
        <f t="shared" si="3"/>
        <v>6.5</v>
      </c>
      <c r="H208">
        <f>IFERROR(VLOOKUP(D208,'Average Points per Game'!B$1:H$30, 3, FALSE), "")</f>
        <v>14</v>
      </c>
      <c r="I208">
        <v>13</v>
      </c>
      <c r="J208">
        <v>11</v>
      </c>
      <c r="K208">
        <v>6</v>
      </c>
      <c r="L208">
        <v>7</v>
      </c>
      <c r="M208">
        <v>6</v>
      </c>
      <c r="N208">
        <v>5</v>
      </c>
      <c r="P208">
        <v>1</v>
      </c>
      <c r="Q208">
        <v>13</v>
      </c>
      <c r="R208">
        <v>3</v>
      </c>
      <c r="S208">
        <v>9</v>
      </c>
      <c r="T208">
        <v>9</v>
      </c>
      <c r="U208">
        <v>2</v>
      </c>
      <c r="V208">
        <v>1</v>
      </c>
      <c r="W208">
        <v>6</v>
      </c>
      <c r="X208">
        <v>5</v>
      </c>
    </row>
    <row r="209" spans="1:24" x14ac:dyDescent="0.3">
      <c r="A209" t="s">
        <v>1472</v>
      </c>
      <c r="B209" t="s">
        <v>945</v>
      </c>
      <c r="C209" t="s">
        <v>66</v>
      </c>
      <c r="D209" t="s">
        <v>12</v>
      </c>
      <c r="E209" t="str">
        <f>IFERROR(VLOOKUP(D209, 'Week Schedule'!A$1:B$32, 2, FALSE), "BYE")</f>
        <v>NYJ</v>
      </c>
      <c r="F209" s="1">
        <f>IFERROR(VLOOKUP(E209, DST!B$1:J$33, 9, FALSE), 0)</f>
        <v>-0.10833333333333428</v>
      </c>
      <c r="G209">
        <f t="shared" si="3"/>
        <v>7.75</v>
      </c>
      <c r="H209">
        <f>IFERROR(VLOOKUP(D209,'Average Points per Game'!B$1:H$30, 3, FALSE), "")</f>
        <v>38</v>
      </c>
      <c r="I209">
        <v>2.1</v>
      </c>
      <c r="J209">
        <v>7.3</v>
      </c>
      <c r="K209">
        <v>13.1</v>
      </c>
      <c r="L209">
        <v>9.6999999999999993</v>
      </c>
      <c r="M209">
        <v>5.4</v>
      </c>
      <c r="N209">
        <v>11.1</v>
      </c>
      <c r="O209">
        <v>8.1999999999999993</v>
      </c>
      <c r="P209">
        <v>13.1</v>
      </c>
      <c r="Q209">
        <v>7.2</v>
      </c>
      <c r="R209">
        <v>4.4000000000000004</v>
      </c>
      <c r="W209">
        <v>9.3000000000000007</v>
      </c>
      <c r="X209">
        <v>5.5</v>
      </c>
    </row>
    <row r="210" spans="1:24" x14ac:dyDescent="0.3">
      <c r="A210" t="s">
        <v>1473</v>
      </c>
      <c r="B210" t="s">
        <v>1017</v>
      </c>
      <c r="C210" t="s">
        <v>66</v>
      </c>
      <c r="D210" t="s">
        <v>8</v>
      </c>
      <c r="E210" t="str">
        <f>IFERROR(VLOOKUP(D210, 'Week Schedule'!A$1:B$32, 2, FALSE), "BYE")</f>
        <v>LV</v>
      </c>
      <c r="F210" s="1">
        <f>IFERROR(VLOOKUP(E210, DST!B$1:J$33, 9, FALSE), 0)</f>
        <v>1.4416666666666664</v>
      </c>
      <c r="G210">
        <f t="shared" si="3"/>
        <v>6.9499999999999993</v>
      </c>
      <c r="H210">
        <f>IFERROR(VLOOKUP(D210,'Average Points per Game'!B$1:H$30, 3, FALSE), "")</f>
        <v>11</v>
      </c>
      <c r="I210">
        <v>10.6</v>
      </c>
      <c r="J210">
        <v>0</v>
      </c>
      <c r="K210">
        <v>0</v>
      </c>
      <c r="L210">
        <v>3.3</v>
      </c>
      <c r="M210">
        <v>8.1</v>
      </c>
      <c r="N210">
        <v>7.8</v>
      </c>
      <c r="O210">
        <v>4.8</v>
      </c>
      <c r="P210">
        <v>7.8</v>
      </c>
      <c r="Q210">
        <v>6.1</v>
      </c>
      <c r="R210">
        <v>4.2</v>
      </c>
      <c r="S210">
        <v>12</v>
      </c>
      <c r="U210">
        <v>8.6</v>
      </c>
      <c r="V210">
        <v>15</v>
      </c>
      <c r="W210">
        <v>3.2</v>
      </c>
      <c r="X210">
        <v>4.7</v>
      </c>
    </row>
    <row r="211" spans="1:24" x14ac:dyDescent="0.3">
      <c r="A211" t="s">
        <v>1754</v>
      </c>
      <c r="B211" t="s">
        <v>914</v>
      </c>
      <c r="C211" t="s">
        <v>102</v>
      </c>
      <c r="D211" t="s">
        <v>72</v>
      </c>
      <c r="E211" t="str">
        <f>IFERROR(VLOOKUP(D211, 'Week Schedule'!A$1:B$32, 2, FALSE), "BYE")</f>
        <v>SEA</v>
      </c>
      <c r="F211" s="1">
        <f>IFERROR(VLOOKUP(E211, DST!B$1:J$33, 9, FALSE), 0)</f>
        <v>-0.20833333333333393</v>
      </c>
      <c r="G211">
        <f t="shared" si="3"/>
        <v>5.5</v>
      </c>
      <c r="H211">
        <f>IFERROR(VLOOKUP(D211,'Average Points per Game'!B$1:H$30, 3, FALSE), "")</f>
        <v>14</v>
      </c>
      <c r="I211">
        <v>24</v>
      </c>
      <c r="J211">
        <v>6</v>
      </c>
      <c r="K211">
        <v>5</v>
      </c>
      <c r="L211">
        <v>8</v>
      </c>
      <c r="M211">
        <v>14</v>
      </c>
      <c r="N211">
        <v>9</v>
      </c>
      <c r="P211">
        <v>3</v>
      </c>
      <c r="Q211">
        <v>7</v>
      </c>
      <c r="R211">
        <v>4</v>
      </c>
      <c r="S211">
        <v>4</v>
      </c>
      <c r="T211">
        <v>4</v>
      </c>
      <c r="U211">
        <v>4</v>
      </c>
      <c r="V211">
        <v>-1</v>
      </c>
      <c r="W211">
        <v>5</v>
      </c>
      <c r="X211">
        <v>0</v>
      </c>
    </row>
    <row r="212" spans="1:24" x14ac:dyDescent="0.3">
      <c r="A212" t="s">
        <v>1755</v>
      </c>
      <c r="B212" t="s">
        <v>987</v>
      </c>
      <c r="C212" t="s">
        <v>6</v>
      </c>
      <c r="D212" t="s">
        <v>28</v>
      </c>
      <c r="E212" t="str">
        <f>IFERROR(VLOOKUP(D212, 'Week Schedule'!A$1:B$32, 2, FALSE), "BYE")</f>
        <v>WAS</v>
      </c>
      <c r="F212" s="1">
        <f>IFERROR(VLOOKUP(E212, DST!B$1:J$33, 9, FALSE), 0)</f>
        <v>4.1666666666666075E-2</v>
      </c>
      <c r="G212">
        <f t="shared" si="3"/>
        <v>5.5</v>
      </c>
      <c r="H212">
        <f>IFERROR(VLOOKUP(D212,'Average Points per Game'!B$1:H$30, 3, FALSE), "")</f>
        <v>23.3</v>
      </c>
      <c r="I212">
        <v>2.1</v>
      </c>
      <c r="J212">
        <v>7.5</v>
      </c>
      <c r="K212">
        <v>3.2</v>
      </c>
      <c r="L212">
        <v>10</v>
      </c>
      <c r="M212">
        <v>5.5</v>
      </c>
      <c r="N212">
        <v>19.8</v>
      </c>
      <c r="O212">
        <v>5.5</v>
      </c>
      <c r="P212">
        <v>3.3</v>
      </c>
      <c r="Q212">
        <v>7.8</v>
      </c>
      <c r="R212">
        <v>5.9</v>
      </c>
      <c r="S212">
        <v>0.9</v>
      </c>
      <c r="U212">
        <v>3.2</v>
      </c>
      <c r="V212">
        <v>12.3</v>
      </c>
      <c r="W212">
        <v>4.3</v>
      </c>
      <c r="X212">
        <v>4.0999999999999996</v>
      </c>
    </row>
    <row r="213" spans="1:24" x14ac:dyDescent="0.3">
      <c r="A213" t="s">
        <v>979</v>
      </c>
      <c r="B213" t="s">
        <v>930</v>
      </c>
      <c r="C213" t="s">
        <v>102</v>
      </c>
      <c r="D213" t="s">
        <v>24</v>
      </c>
      <c r="E213" t="str">
        <f>IFERROR(VLOOKUP(D213, 'Week Schedule'!A$1:B$32, 2, FALSE), "BYE")</f>
        <v>LAR</v>
      </c>
      <c r="F213" s="1">
        <f>IFERROR(VLOOKUP(E213, DST!B$1:J$33, 9, FALSE), 0)</f>
        <v>-8.3333333333328596E-3</v>
      </c>
      <c r="G213">
        <f t="shared" si="3"/>
        <v>8.5</v>
      </c>
      <c r="H213">
        <f>IFERROR(VLOOKUP(D213,'Average Points per Game'!B$1:H$30, 3, FALSE), "")</f>
        <v>26</v>
      </c>
      <c r="I213">
        <v>9</v>
      </c>
      <c r="J213">
        <v>17</v>
      </c>
      <c r="K213">
        <v>5</v>
      </c>
      <c r="L213">
        <v>-2</v>
      </c>
      <c r="M213">
        <v>9</v>
      </c>
      <c r="N213">
        <v>1</v>
      </c>
      <c r="O213">
        <v>8</v>
      </c>
      <c r="P213">
        <v>3</v>
      </c>
      <c r="Q213">
        <v>12</v>
      </c>
      <c r="R213">
        <v>12</v>
      </c>
      <c r="T213">
        <v>11</v>
      </c>
      <c r="U213">
        <v>7</v>
      </c>
      <c r="V213">
        <v>-1</v>
      </c>
      <c r="W213">
        <v>5</v>
      </c>
      <c r="X213">
        <v>-1</v>
      </c>
    </row>
    <row r="214" spans="1:24" x14ac:dyDescent="0.3">
      <c r="A214" t="s">
        <v>979</v>
      </c>
      <c r="B214" t="s">
        <v>1136</v>
      </c>
      <c r="C214" t="s">
        <v>102</v>
      </c>
      <c r="D214" t="s">
        <v>28</v>
      </c>
      <c r="E214" t="str">
        <f>IFERROR(VLOOKUP(D214, 'Week Schedule'!A$1:B$32, 2, FALSE), "BYE")</f>
        <v>WAS</v>
      </c>
      <c r="F214" s="1">
        <f>IFERROR(VLOOKUP(E214, DST!B$1:J$33, 9, FALSE), 0)</f>
        <v>4.1666666666666075E-2</v>
      </c>
      <c r="G214">
        <f t="shared" si="3"/>
        <v>3</v>
      </c>
      <c r="H214">
        <f>IFERROR(VLOOKUP(D214,'Average Points per Game'!B$1:H$30, 3, FALSE), "")</f>
        <v>23.3</v>
      </c>
      <c r="I214">
        <v>3</v>
      </c>
      <c r="J214">
        <v>3</v>
      </c>
      <c r="K214">
        <v>2</v>
      </c>
      <c r="L214">
        <v>17</v>
      </c>
      <c r="M214">
        <v>2</v>
      </c>
      <c r="N214">
        <v>5</v>
      </c>
      <c r="O214">
        <v>0</v>
      </c>
      <c r="P214">
        <v>6</v>
      </c>
      <c r="Q214">
        <v>3</v>
      </c>
      <c r="R214">
        <v>1</v>
      </c>
      <c r="S214">
        <v>-3</v>
      </c>
      <c r="U214">
        <v>11</v>
      </c>
      <c r="V214">
        <v>0</v>
      </c>
      <c r="W214">
        <v>20</v>
      </c>
      <c r="X214">
        <v>25</v>
      </c>
    </row>
    <row r="215" spans="1:24" x14ac:dyDescent="0.3">
      <c r="A215" t="s">
        <v>979</v>
      </c>
      <c r="B215" t="s">
        <v>941</v>
      </c>
      <c r="C215" t="s">
        <v>551</v>
      </c>
      <c r="D215" t="s">
        <v>87</v>
      </c>
      <c r="E215" t="str">
        <f>IFERROR(VLOOKUP(D215, 'Week Schedule'!A$1:B$32, 2, FALSE), "BYE")</f>
        <v>PIT</v>
      </c>
      <c r="F215" s="1">
        <f>IFERROR(VLOOKUP(E215, DST!B$1:J$33, 9, FALSE), 0)</f>
        <v>-1.6083333333333343</v>
      </c>
      <c r="G215">
        <f t="shared" si="3"/>
        <v>10</v>
      </c>
      <c r="H215">
        <f>IFERROR(VLOOKUP(D215,'Average Points per Game'!B$1:H$30, 3, FALSE), "")</f>
        <v>22.3</v>
      </c>
      <c r="I215">
        <v>9</v>
      </c>
      <c r="J215">
        <v>10</v>
      </c>
      <c r="K215">
        <v>13</v>
      </c>
      <c r="L215">
        <v>5</v>
      </c>
      <c r="M215">
        <v>14</v>
      </c>
      <c r="O215">
        <v>4</v>
      </c>
      <c r="P215">
        <v>10</v>
      </c>
      <c r="Q215">
        <v>7</v>
      </c>
      <c r="R215">
        <v>10</v>
      </c>
      <c r="W215">
        <v>3</v>
      </c>
      <c r="X215">
        <v>10</v>
      </c>
    </row>
    <row r="216" spans="1:24" x14ac:dyDescent="0.3">
      <c r="A216" t="s">
        <v>1756</v>
      </c>
      <c r="B216" t="s">
        <v>946</v>
      </c>
      <c r="C216" t="s">
        <v>66</v>
      </c>
      <c r="D216" t="s">
        <v>19</v>
      </c>
      <c r="E216" t="str">
        <f>IFERROR(VLOOKUP(D216, 'Week Schedule'!A$1:B$32, 2, FALSE), "BYE")</f>
        <v>DAL</v>
      </c>
      <c r="F216" s="1">
        <f>IFERROR(VLOOKUP(E216, DST!B$1:J$33, 9, FALSE), 0)</f>
        <v>1.8916666666666657</v>
      </c>
      <c r="G216">
        <f t="shared" si="3"/>
        <v>10.5</v>
      </c>
      <c r="H216">
        <f>IFERROR(VLOOKUP(D216,'Average Points per Game'!B$1:H$30, 3, FALSE), "")</f>
        <v>27.3</v>
      </c>
      <c r="I216">
        <v>7.1</v>
      </c>
      <c r="J216">
        <v>6.8</v>
      </c>
      <c r="K216">
        <v>27</v>
      </c>
      <c r="L216">
        <v>13.2</v>
      </c>
      <c r="N216">
        <v>0</v>
      </c>
      <c r="R216">
        <v>10.5</v>
      </c>
      <c r="S216">
        <v>11.1</v>
      </c>
      <c r="T216">
        <v>5.9</v>
      </c>
      <c r="U216">
        <v>12.5</v>
      </c>
    </row>
    <row r="217" spans="1:24" x14ac:dyDescent="0.3">
      <c r="A217" t="s">
        <v>1474</v>
      </c>
      <c r="B217" t="s">
        <v>925</v>
      </c>
      <c r="C217" t="s">
        <v>551</v>
      </c>
      <c r="D217" t="s">
        <v>15</v>
      </c>
      <c r="E217" t="str">
        <f>IFERROR(VLOOKUP(D217, 'Week Schedule'!A$1:B$32, 2, FALSE), "BYE")</f>
        <v>DEN</v>
      </c>
      <c r="F217" s="1">
        <f>IFERROR(VLOOKUP(E217, DST!B$1:J$33, 9, FALSE), 0)</f>
        <v>-2.2083333333333339</v>
      </c>
      <c r="G217">
        <f t="shared" si="3"/>
        <v>7</v>
      </c>
      <c r="H217">
        <f>IFERROR(VLOOKUP(D217,'Average Points per Game'!B$1:H$30, 3, FALSE), "")</f>
        <v>29.3</v>
      </c>
      <c r="I217">
        <v>6</v>
      </c>
      <c r="J217">
        <v>16</v>
      </c>
      <c r="K217">
        <v>9</v>
      </c>
      <c r="L217">
        <v>13</v>
      </c>
      <c r="M217">
        <v>4</v>
      </c>
      <c r="N217">
        <v>5</v>
      </c>
      <c r="O217">
        <v>3</v>
      </c>
      <c r="P217">
        <v>5</v>
      </c>
      <c r="Q217">
        <v>12</v>
      </c>
      <c r="R217">
        <v>4</v>
      </c>
      <c r="S217">
        <v>9</v>
      </c>
      <c r="U217">
        <v>8</v>
      </c>
    </row>
    <row r="218" spans="1:24" x14ac:dyDescent="0.3">
      <c r="A218" t="s">
        <v>985</v>
      </c>
      <c r="B218" t="s">
        <v>934</v>
      </c>
      <c r="C218" t="s">
        <v>14</v>
      </c>
      <c r="D218" t="s">
        <v>12</v>
      </c>
      <c r="E218" t="str">
        <f>IFERROR(VLOOKUP(D218, 'Week Schedule'!A$1:B$32, 2, FALSE), "BYE")</f>
        <v>NYJ</v>
      </c>
      <c r="F218" s="1">
        <f>IFERROR(VLOOKUP(E218, DST!B$1:J$33, 9, FALSE), 0)</f>
        <v>-0.10833333333333428</v>
      </c>
      <c r="G218">
        <f t="shared" si="3"/>
        <v>9.1</v>
      </c>
      <c r="H218">
        <f>IFERROR(VLOOKUP(D218,'Average Points per Game'!B$1:H$30, 3, FALSE), "")</f>
        <v>38</v>
      </c>
      <c r="I218">
        <v>9.1</v>
      </c>
      <c r="J218">
        <v>0</v>
      </c>
      <c r="K218">
        <v>9.4</v>
      </c>
      <c r="L218">
        <v>8.1</v>
      </c>
      <c r="M218">
        <v>11.9</v>
      </c>
      <c r="N218">
        <v>5.6</v>
      </c>
      <c r="O218">
        <v>16.5</v>
      </c>
      <c r="P218">
        <v>18</v>
      </c>
      <c r="Q218">
        <v>5.0999999999999996</v>
      </c>
      <c r="W218">
        <v>7.4</v>
      </c>
      <c r="X218">
        <v>2.7</v>
      </c>
    </row>
    <row r="219" spans="1:24" x14ac:dyDescent="0.3">
      <c r="A219" t="s">
        <v>1849</v>
      </c>
      <c r="B219" t="s">
        <v>1174</v>
      </c>
      <c r="C219" t="s">
        <v>14</v>
      </c>
      <c r="D219" t="s">
        <v>4</v>
      </c>
      <c r="E219" t="str">
        <f>IFERROR(VLOOKUP(D219, 'Week Schedule'!A$1:B$32, 2, FALSE), "BYE")</f>
        <v>CAR</v>
      </c>
      <c r="F219" s="1">
        <f>IFERROR(VLOOKUP(E219, DST!B$1:J$33, 9, FALSE), 0)</f>
        <v>3.3916666666666657</v>
      </c>
      <c r="G219">
        <f t="shared" si="3"/>
        <v>3.8</v>
      </c>
      <c r="H219">
        <f>IFERROR(VLOOKUP(D219,'Average Points per Game'!B$1:H$30, 3, FALSE), "")</f>
        <v>30.7</v>
      </c>
      <c r="I219">
        <v>10.199999999999999</v>
      </c>
      <c r="J219">
        <v>3.1</v>
      </c>
      <c r="K219">
        <v>1.6</v>
      </c>
      <c r="N219">
        <v>0</v>
      </c>
      <c r="O219">
        <v>5.6</v>
      </c>
      <c r="P219">
        <v>9.1999999999999993</v>
      </c>
      <c r="T219">
        <v>2.1</v>
      </c>
      <c r="U219">
        <v>4.5</v>
      </c>
      <c r="V219">
        <v>21.9</v>
      </c>
      <c r="W219">
        <v>18.5</v>
      </c>
      <c r="X219">
        <v>16.7</v>
      </c>
    </row>
    <row r="220" spans="1:24" x14ac:dyDescent="0.3">
      <c r="A220" t="s">
        <v>988</v>
      </c>
      <c r="B220" t="s">
        <v>1124</v>
      </c>
      <c r="C220" t="s">
        <v>102</v>
      </c>
      <c r="D220" t="s">
        <v>15</v>
      </c>
      <c r="E220" t="str">
        <f>IFERROR(VLOOKUP(D220, 'Week Schedule'!A$1:B$32, 2, FALSE), "BYE")</f>
        <v>DEN</v>
      </c>
      <c r="F220" s="1">
        <f>IFERROR(VLOOKUP(E220, DST!B$1:J$33, 9, FALSE), 0)</f>
        <v>-2.2083333333333339</v>
      </c>
      <c r="G220">
        <f t="shared" si="3"/>
        <v>2.5</v>
      </c>
      <c r="H220">
        <f>IFERROR(VLOOKUP(D220,'Average Points per Game'!B$1:H$30, 3, FALSE), "")</f>
        <v>29.3</v>
      </c>
      <c r="I220">
        <v>2</v>
      </c>
      <c r="J220">
        <v>9</v>
      </c>
      <c r="K220">
        <v>-2</v>
      </c>
      <c r="L220">
        <v>2</v>
      </c>
      <c r="M220">
        <v>1</v>
      </c>
      <c r="N220">
        <v>8</v>
      </c>
      <c r="O220">
        <v>15</v>
      </c>
      <c r="P220">
        <v>-4</v>
      </c>
      <c r="Q220">
        <v>10</v>
      </c>
      <c r="R220">
        <v>-4</v>
      </c>
      <c r="S220">
        <v>3</v>
      </c>
      <c r="U220">
        <v>8</v>
      </c>
      <c r="V220">
        <v>8</v>
      </c>
      <c r="W220">
        <v>19</v>
      </c>
      <c r="X220">
        <v>18</v>
      </c>
    </row>
    <row r="221" spans="1:24" x14ac:dyDescent="0.3">
      <c r="A221" t="s">
        <v>990</v>
      </c>
      <c r="B221" t="s">
        <v>1037</v>
      </c>
      <c r="C221" t="s">
        <v>14</v>
      </c>
      <c r="D221" t="s">
        <v>135</v>
      </c>
      <c r="E221" t="str">
        <f>IFERROR(VLOOKUP(D221, 'Week Schedule'!A$1:B$32, 2, FALSE), "BYE")</f>
        <v>LAC</v>
      </c>
      <c r="F221" s="1">
        <f>IFERROR(VLOOKUP(E221, DST!B$1:J$33, 9, FALSE), 0)</f>
        <v>-2.4083333333333332</v>
      </c>
      <c r="G221">
        <f t="shared" si="3"/>
        <v>5.4</v>
      </c>
      <c r="H221" t="str">
        <f>IFERROR(VLOOKUP(D221,'Average Points per Game'!B$1:H$30, 3, FALSE), "")</f>
        <v/>
      </c>
      <c r="K221">
        <v>1.2</v>
      </c>
      <c r="L221">
        <v>2.1</v>
      </c>
      <c r="M221">
        <v>5.4</v>
      </c>
      <c r="N221">
        <v>14.9</v>
      </c>
      <c r="O221">
        <v>4.3</v>
      </c>
      <c r="P221">
        <v>7.6</v>
      </c>
      <c r="Q221">
        <v>3.8</v>
      </c>
      <c r="R221">
        <v>8.6999999999999993</v>
      </c>
      <c r="S221">
        <v>7.3</v>
      </c>
      <c r="T221">
        <v>3.6</v>
      </c>
      <c r="U221">
        <v>9.1</v>
      </c>
      <c r="W221">
        <v>3.9</v>
      </c>
      <c r="X221">
        <v>20.5</v>
      </c>
    </row>
    <row r="222" spans="1:24" x14ac:dyDescent="0.3">
      <c r="A222" t="s">
        <v>992</v>
      </c>
      <c r="B222" t="s">
        <v>1020</v>
      </c>
      <c r="C222" t="s">
        <v>14</v>
      </c>
      <c r="D222" t="s">
        <v>44</v>
      </c>
      <c r="E222" t="str">
        <f>IFERROR(VLOOKUP(D222, 'Week Schedule'!A$1:B$32, 2, FALSE), "BYE")</f>
        <v>MIN</v>
      </c>
      <c r="F222" s="1">
        <f>IFERROR(VLOOKUP(E222, DST!B$1:J$33, 9, FALSE), 0)</f>
        <v>-2.3583333333333343</v>
      </c>
      <c r="G222">
        <f t="shared" si="3"/>
        <v>3.3</v>
      </c>
      <c r="H222">
        <f>IFERROR(VLOOKUP(D222,'Average Points per Game'!B$1:H$30, 3, FALSE), "")</f>
        <v>31.7</v>
      </c>
      <c r="I222">
        <v>0</v>
      </c>
      <c r="J222">
        <v>11.6</v>
      </c>
      <c r="K222">
        <v>0</v>
      </c>
      <c r="L222">
        <v>24.8</v>
      </c>
      <c r="M222">
        <v>4</v>
      </c>
      <c r="N222">
        <v>1.9</v>
      </c>
      <c r="O222">
        <v>13.8</v>
      </c>
      <c r="P222">
        <v>3.1</v>
      </c>
      <c r="Q222">
        <v>0</v>
      </c>
      <c r="S222">
        <v>0</v>
      </c>
      <c r="T222">
        <v>3.5</v>
      </c>
      <c r="U222">
        <v>7</v>
      </c>
      <c r="V222">
        <v>8.9</v>
      </c>
      <c r="W222">
        <v>3.4</v>
      </c>
      <c r="X222">
        <v>10.3</v>
      </c>
    </row>
    <row r="223" spans="1:24" x14ac:dyDescent="0.3">
      <c r="A223" t="s">
        <v>1475</v>
      </c>
      <c r="B223" t="s">
        <v>984</v>
      </c>
      <c r="C223" t="s">
        <v>102</v>
      </c>
      <c r="D223" t="s">
        <v>8</v>
      </c>
      <c r="E223" t="str">
        <f>IFERROR(VLOOKUP(D223, 'Week Schedule'!A$1:B$32, 2, FALSE), "BYE")</f>
        <v>LV</v>
      </c>
      <c r="F223" s="1">
        <f>IFERROR(VLOOKUP(E223, DST!B$1:J$33, 9, FALSE), 0)</f>
        <v>1.4416666666666664</v>
      </c>
      <c r="G223">
        <f t="shared" si="3"/>
        <v>4.5</v>
      </c>
      <c r="H223">
        <f>IFERROR(VLOOKUP(D223,'Average Points per Game'!B$1:H$30, 3, FALSE), "")</f>
        <v>11</v>
      </c>
      <c r="I223">
        <v>14</v>
      </c>
      <c r="J223">
        <v>8</v>
      </c>
      <c r="K223">
        <v>11</v>
      </c>
      <c r="L223">
        <v>4</v>
      </c>
      <c r="M223">
        <v>4</v>
      </c>
      <c r="N223">
        <v>9</v>
      </c>
      <c r="O223">
        <v>2</v>
      </c>
      <c r="P223">
        <v>5</v>
      </c>
      <c r="Q223">
        <v>3</v>
      </c>
      <c r="R223">
        <v>8</v>
      </c>
      <c r="S223">
        <v>4</v>
      </c>
      <c r="U223">
        <v>2</v>
      </c>
      <c r="V223">
        <v>10</v>
      </c>
      <c r="W223">
        <v>9</v>
      </c>
      <c r="X223">
        <v>-1</v>
      </c>
    </row>
    <row r="224" spans="1:24" x14ac:dyDescent="0.3">
      <c r="A224" t="s">
        <v>1757</v>
      </c>
      <c r="B224" t="s">
        <v>983</v>
      </c>
      <c r="C224" t="s">
        <v>102</v>
      </c>
      <c r="D224" t="s">
        <v>126</v>
      </c>
      <c r="E224" t="str">
        <f>IFERROR(VLOOKUP(D224, 'Week Schedule'!A$1:B$32, 2, FALSE), "BYE")</f>
        <v>NYG</v>
      </c>
      <c r="F224" s="1">
        <f>IFERROR(VLOOKUP(E224, DST!B$1:J$33, 9, FALSE), 0)</f>
        <v>0.49166666666666714</v>
      </c>
      <c r="G224">
        <f t="shared" si="3"/>
        <v>5</v>
      </c>
      <c r="H224">
        <f>IFERROR(VLOOKUP(D224,'Average Points per Game'!B$1:H$30, 3, FALSE), "")</f>
        <v>25.3</v>
      </c>
      <c r="I224">
        <v>5</v>
      </c>
      <c r="J224">
        <v>3</v>
      </c>
      <c r="K224">
        <v>11</v>
      </c>
      <c r="L224">
        <v>8</v>
      </c>
      <c r="M224">
        <v>0</v>
      </c>
      <c r="N224">
        <v>3</v>
      </c>
      <c r="O224">
        <v>10</v>
      </c>
      <c r="P224">
        <v>4</v>
      </c>
      <c r="Q224">
        <v>16</v>
      </c>
      <c r="R224">
        <v>6</v>
      </c>
      <c r="S224">
        <v>3</v>
      </c>
      <c r="T224">
        <v>3</v>
      </c>
      <c r="U224">
        <v>6</v>
      </c>
      <c r="W224">
        <v>7</v>
      </c>
      <c r="X224">
        <v>6</v>
      </c>
    </row>
    <row r="225" spans="1:24" x14ac:dyDescent="0.3">
      <c r="A225" t="s">
        <v>996</v>
      </c>
      <c r="B225" t="s">
        <v>986</v>
      </c>
      <c r="C225" t="s">
        <v>14</v>
      </c>
      <c r="D225" t="s">
        <v>79</v>
      </c>
      <c r="E225" t="str">
        <f>IFERROR(VLOOKUP(D225, 'Week Schedule'!A$1:B$32, 2, FALSE), "BYE")</f>
        <v>PHI</v>
      </c>
      <c r="F225" s="1">
        <f>IFERROR(VLOOKUP(E225, DST!B$1:J$33, 9, FALSE), 0)</f>
        <v>-2.1083333333333343</v>
      </c>
      <c r="G225">
        <f t="shared" si="3"/>
        <v>6.3</v>
      </c>
      <c r="H225">
        <f>IFERROR(VLOOKUP(D225,'Average Points per Game'!B$1:H$30, 3, FALSE), "")</f>
        <v>25.3</v>
      </c>
      <c r="I225">
        <v>6</v>
      </c>
      <c r="J225">
        <v>2.6</v>
      </c>
      <c r="K225">
        <v>14.2</v>
      </c>
      <c r="L225">
        <v>0</v>
      </c>
      <c r="M225">
        <v>8.4</v>
      </c>
      <c r="N225">
        <v>5</v>
      </c>
      <c r="P225">
        <v>3.7</v>
      </c>
      <c r="Q225">
        <v>6.6</v>
      </c>
      <c r="R225">
        <v>0</v>
      </c>
      <c r="S225">
        <v>17.600000000000001</v>
      </c>
      <c r="T225">
        <v>7.8</v>
      </c>
      <c r="U225">
        <v>9.5</v>
      </c>
      <c r="V225">
        <v>4.0999999999999996</v>
      </c>
      <c r="W225">
        <v>2.7</v>
      </c>
      <c r="X225">
        <v>2.8</v>
      </c>
    </row>
    <row r="226" spans="1:24" x14ac:dyDescent="0.3">
      <c r="A226" t="s">
        <v>998</v>
      </c>
      <c r="B226" t="s">
        <v>920</v>
      </c>
      <c r="C226" t="s">
        <v>66</v>
      </c>
      <c r="D226" t="s">
        <v>92</v>
      </c>
      <c r="E226" t="str">
        <f>IFERROR(VLOOKUP(D226, 'Week Schedule'!A$1:B$32, 2, FALSE), "BYE")</f>
        <v>NE</v>
      </c>
      <c r="F226" s="1">
        <f>IFERROR(VLOOKUP(E226, DST!B$1:J$33, 9, FALSE), 0)</f>
        <v>0.49166666666666714</v>
      </c>
      <c r="G226">
        <f t="shared" si="3"/>
        <v>6.25</v>
      </c>
      <c r="H226">
        <f>IFERROR(VLOOKUP(D226,'Average Points per Game'!B$1:H$30, 3, FALSE), "")</f>
        <v>22.7</v>
      </c>
      <c r="I226">
        <v>2.2999999999999998</v>
      </c>
      <c r="J226">
        <v>5.9</v>
      </c>
      <c r="K226">
        <v>4.9000000000000004</v>
      </c>
      <c r="L226">
        <v>4.4000000000000004</v>
      </c>
      <c r="N226">
        <v>6.6</v>
      </c>
      <c r="O226">
        <v>16.100000000000001</v>
      </c>
      <c r="P226">
        <v>9.1</v>
      </c>
      <c r="Q226">
        <v>2.9</v>
      </c>
      <c r="R226">
        <v>8</v>
      </c>
      <c r="S226">
        <v>18</v>
      </c>
      <c r="T226">
        <v>8.6999999999999993</v>
      </c>
      <c r="U226">
        <v>0</v>
      </c>
      <c r="V226">
        <v>3.9</v>
      </c>
    </row>
    <row r="227" spans="1:24" x14ac:dyDescent="0.3">
      <c r="A227" t="s">
        <v>1850</v>
      </c>
      <c r="B227" t="s">
        <v>1004</v>
      </c>
      <c r="C227" t="s">
        <v>66</v>
      </c>
      <c r="D227" t="s">
        <v>30</v>
      </c>
      <c r="E227" t="str">
        <f>IFERROR(VLOOKUP(D227, 'Week Schedule'!A$1:B$32, 2, FALSE), "BYE")</f>
        <v>BUF</v>
      </c>
      <c r="F227" s="1">
        <f>IFERROR(VLOOKUP(E227, DST!B$1:J$33, 9, FALSE), 0)</f>
        <v>-0.50833333333333286</v>
      </c>
      <c r="G227">
        <f t="shared" si="3"/>
        <v>4.3499999999999996</v>
      </c>
      <c r="H227">
        <f>IFERROR(VLOOKUP(D227,'Average Points per Game'!B$1:H$30, 3, FALSE), "")</f>
        <v>22.3</v>
      </c>
      <c r="I227">
        <v>1.6</v>
      </c>
      <c r="J227">
        <v>2</v>
      </c>
      <c r="K227">
        <v>14.3</v>
      </c>
      <c r="L227">
        <v>5.7</v>
      </c>
      <c r="M227">
        <v>11.5</v>
      </c>
      <c r="N227">
        <v>3</v>
      </c>
      <c r="O227">
        <v>10.7</v>
      </c>
      <c r="P227">
        <v>13.2</v>
      </c>
      <c r="Q227">
        <v>0.7</v>
      </c>
      <c r="R227">
        <v>1.8</v>
      </c>
      <c r="S227">
        <v>1.7</v>
      </c>
      <c r="U227">
        <v>7.2</v>
      </c>
      <c r="V227">
        <v>6.3</v>
      </c>
      <c r="X227">
        <v>10.9</v>
      </c>
    </row>
    <row r="228" spans="1:24" x14ac:dyDescent="0.3">
      <c r="A228" t="s">
        <v>1758</v>
      </c>
      <c r="B228" t="s">
        <v>976</v>
      </c>
      <c r="C228" t="s">
        <v>14</v>
      </c>
      <c r="D228" t="s">
        <v>32</v>
      </c>
      <c r="E228" t="str">
        <f>IFERROR(VLOOKUP(D228, 'Week Schedule'!A$1:B$32, 2, FALSE), "BYE")</f>
        <v>ARI</v>
      </c>
      <c r="F228" s="1">
        <f>IFERROR(VLOOKUP(E228, DST!B$1:J$33, 9, FALSE), 0)</f>
        <v>-0.15833333333333321</v>
      </c>
      <c r="G228">
        <f t="shared" si="3"/>
        <v>5.95</v>
      </c>
      <c r="H228">
        <f>IFERROR(VLOOKUP(D228,'Average Points per Game'!B$1:H$30, 3, FALSE), "")</f>
        <v>25</v>
      </c>
      <c r="I228">
        <v>0</v>
      </c>
      <c r="J228">
        <v>7.8</v>
      </c>
      <c r="K228">
        <v>13.3</v>
      </c>
      <c r="L228">
        <v>12.2</v>
      </c>
      <c r="M228">
        <v>12.5</v>
      </c>
      <c r="O228">
        <v>11.1</v>
      </c>
      <c r="P228">
        <v>2.8</v>
      </c>
      <c r="Q228">
        <v>2.6</v>
      </c>
      <c r="R228">
        <v>1.6</v>
      </c>
      <c r="S228">
        <v>3.1</v>
      </c>
      <c r="T228">
        <v>6</v>
      </c>
      <c r="U228">
        <v>5.9</v>
      </c>
      <c r="V228">
        <v>7.5</v>
      </c>
      <c r="W228">
        <v>1.6</v>
      </c>
      <c r="X228">
        <v>2.2000000000000002</v>
      </c>
    </row>
    <row r="229" spans="1:24" x14ac:dyDescent="0.3">
      <c r="A229" t="s">
        <v>1002</v>
      </c>
      <c r="B229" t="s">
        <v>978</v>
      </c>
      <c r="C229" t="s">
        <v>6</v>
      </c>
      <c r="D229" t="s">
        <v>74</v>
      </c>
      <c r="E229" t="str">
        <f>IFERROR(VLOOKUP(D229, 'Week Schedule'!A$1:B$32, 2, FALSE), "BYE")</f>
        <v>IND</v>
      </c>
      <c r="F229" s="1">
        <f>IFERROR(VLOOKUP(E229, DST!B$1:J$33, 9, FALSE), 0)</f>
        <v>0.39166666666666572</v>
      </c>
      <c r="G229">
        <f t="shared" si="3"/>
        <v>4.8</v>
      </c>
      <c r="H229" t="str">
        <f>IFERROR(VLOOKUP(D229,'Average Points per Game'!B$1:H$30, 3, FALSE), "")</f>
        <v/>
      </c>
      <c r="I229">
        <v>9.1999999999999993</v>
      </c>
      <c r="J229">
        <v>14.5</v>
      </c>
      <c r="K229">
        <v>18.8</v>
      </c>
      <c r="L229">
        <v>4.8</v>
      </c>
      <c r="N229">
        <v>0</v>
      </c>
      <c r="O229">
        <v>3.1</v>
      </c>
      <c r="P229">
        <v>4.3</v>
      </c>
      <c r="Q229">
        <v>3.3</v>
      </c>
      <c r="R229">
        <v>5.5</v>
      </c>
      <c r="T229">
        <v>9</v>
      </c>
      <c r="U229">
        <v>2.2999999999999998</v>
      </c>
      <c r="V229">
        <v>0.8</v>
      </c>
      <c r="W229">
        <v>13.1</v>
      </c>
      <c r="X229">
        <v>1.2</v>
      </c>
    </row>
    <row r="230" spans="1:24" x14ac:dyDescent="0.3">
      <c r="A230" t="s">
        <v>1759</v>
      </c>
      <c r="B230" t="s">
        <v>991</v>
      </c>
      <c r="C230" t="s">
        <v>66</v>
      </c>
      <c r="D230" t="s">
        <v>52</v>
      </c>
      <c r="E230" t="str">
        <f>IFERROR(VLOOKUP(D230, 'Week Schedule'!A$1:B$32, 2, FALSE), "BYE")</f>
        <v>TEN</v>
      </c>
      <c r="F230" s="1">
        <f>IFERROR(VLOOKUP(E230, DST!B$1:J$33, 9, FALSE), 0)</f>
        <v>2.3416666666666668</v>
      </c>
      <c r="G230">
        <f t="shared" si="3"/>
        <v>10.55</v>
      </c>
      <c r="H230">
        <f>IFERROR(VLOOKUP(D230,'Average Points per Game'!B$1:H$30, 3, FALSE), "")</f>
        <v>16.3</v>
      </c>
      <c r="I230">
        <v>1.5</v>
      </c>
      <c r="N230">
        <v>18.2</v>
      </c>
      <c r="O230">
        <v>8.5</v>
      </c>
      <c r="P230">
        <v>13.6</v>
      </c>
      <c r="Q230">
        <v>11.5</v>
      </c>
      <c r="R230">
        <v>10</v>
      </c>
      <c r="S230">
        <v>7.8</v>
      </c>
      <c r="U230">
        <v>11.1</v>
      </c>
      <c r="V230">
        <v>7.3</v>
      </c>
    </row>
    <row r="231" spans="1:24" x14ac:dyDescent="0.3">
      <c r="A231" t="s">
        <v>1005</v>
      </c>
      <c r="B231" t="s">
        <v>1064</v>
      </c>
      <c r="C231" t="s">
        <v>1</v>
      </c>
      <c r="D231" t="s">
        <v>97</v>
      </c>
      <c r="E231" t="str">
        <f>IFERROR(VLOOKUP(D231, 'Week Schedule'!A$1:B$32, 2, FALSE), "BYE")</f>
        <v>JAC</v>
      </c>
      <c r="F231" s="1">
        <f>IFERROR(VLOOKUP(E231, DST!B$1:J$33, 9, FALSE), 0)</f>
        <v>1.6416666666666657</v>
      </c>
      <c r="G231">
        <f t="shared" si="3"/>
        <v>14.7</v>
      </c>
      <c r="H231">
        <f>IFERROR(VLOOKUP(D231,'Average Points per Game'!B$1:H$30, 3, FALSE), "")</f>
        <v>21</v>
      </c>
      <c r="L231">
        <v>3.4</v>
      </c>
      <c r="O231">
        <v>10.9</v>
      </c>
      <c r="P231">
        <v>21.5</v>
      </c>
      <c r="Q231">
        <v>18.5</v>
      </c>
      <c r="W231">
        <v>16.8</v>
      </c>
      <c r="X231">
        <v>17.399999999999999</v>
      </c>
    </row>
    <row r="232" spans="1:24" x14ac:dyDescent="0.3">
      <c r="A232" t="s">
        <v>1007</v>
      </c>
      <c r="B232" t="s">
        <v>1041</v>
      </c>
      <c r="C232" t="s">
        <v>14</v>
      </c>
      <c r="D232" t="s">
        <v>12</v>
      </c>
      <c r="E232" t="str">
        <f>IFERROR(VLOOKUP(D232, 'Week Schedule'!A$1:B$32, 2, FALSE), "BYE")</f>
        <v>NYJ</v>
      </c>
      <c r="F232" s="1">
        <f>IFERROR(VLOOKUP(E232, DST!B$1:J$33, 9, FALSE), 0)</f>
        <v>-0.10833333333333428</v>
      </c>
      <c r="G232">
        <f t="shared" si="3"/>
        <v>4.7</v>
      </c>
      <c r="H232">
        <f>IFERROR(VLOOKUP(D232,'Average Points per Game'!B$1:H$30, 3, FALSE), "")</f>
        <v>38</v>
      </c>
      <c r="I232">
        <v>10.5</v>
      </c>
      <c r="J232">
        <v>0</v>
      </c>
      <c r="K232">
        <v>2.6</v>
      </c>
      <c r="L232">
        <v>1.5</v>
      </c>
      <c r="M232">
        <v>4.7</v>
      </c>
      <c r="N232">
        <v>7.8</v>
      </c>
      <c r="O232">
        <v>0</v>
      </c>
      <c r="P232">
        <v>0</v>
      </c>
      <c r="Q232">
        <v>14</v>
      </c>
      <c r="R232">
        <v>12.6</v>
      </c>
      <c r="S232">
        <v>4.7</v>
      </c>
      <c r="U232">
        <v>7.7</v>
      </c>
      <c r="V232">
        <v>15.7</v>
      </c>
      <c r="W232">
        <v>1.7</v>
      </c>
      <c r="X232">
        <v>4.5</v>
      </c>
    </row>
    <row r="233" spans="1:24" x14ac:dyDescent="0.3">
      <c r="A233" t="s">
        <v>1007</v>
      </c>
      <c r="B233" t="s">
        <v>968</v>
      </c>
      <c r="C233" t="s">
        <v>102</v>
      </c>
      <c r="D233" t="s">
        <v>26</v>
      </c>
      <c r="E233" t="str">
        <f>IFERROR(VLOOKUP(D233, 'Week Schedule'!A$1:B$32, 2, FALSE), "BYE")</f>
        <v>DET</v>
      </c>
      <c r="F233" s="1">
        <f>IFERROR(VLOOKUP(E233, DST!B$1:J$33, 9, FALSE), 0)</f>
        <v>-1.6083333333333343</v>
      </c>
      <c r="G233">
        <f t="shared" si="3"/>
        <v>6</v>
      </c>
      <c r="H233">
        <f>IFERROR(VLOOKUP(D233,'Average Points per Game'!B$1:H$30, 3, FALSE), "")</f>
        <v>20.3</v>
      </c>
      <c r="I233">
        <v>6</v>
      </c>
      <c r="J233">
        <v>8</v>
      </c>
      <c r="K233">
        <v>3</v>
      </c>
      <c r="L233">
        <v>22</v>
      </c>
      <c r="M233">
        <v>11</v>
      </c>
      <c r="N233">
        <v>7</v>
      </c>
      <c r="O233">
        <v>5</v>
      </c>
      <c r="P233">
        <v>6</v>
      </c>
      <c r="R233">
        <v>3</v>
      </c>
      <c r="S233">
        <v>7</v>
      </c>
      <c r="T233">
        <v>-2</v>
      </c>
      <c r="U233">
        <v>-4</v>
      </c>
      <c r="V233">
        <v>13</v>
      </c>
      <c r="W233">
        <v>4</v>
      </c>
      <c r="X233">
        <v>-1</v>
      </c>
    </row>
    <row r="234" spans="1:24" x14ac:dyDescent="0.3">
      <c r="A234" t="s">
        <v>1405</v>
      </c>
      <c r="B234" t="s">
        <v>1008</v>
      </c>
      <c r="C234" t="s">
        <v>102</v>
      </c>
      <c r="D234" t="s">
        <v>2</v>
      </c>
      <c r="E234" t="str">
        <f>IFERROR(VLOOKUP(D234, 'Week Schedule'!A$1:B$32, 2, FALSE), "BYE")</f>
        <v>HOU</v>
      </c>
      <c r="F234" s="1">
        <f>IFERROR(VLOOKUP(E234, DST!B$1:J$33, 9, FALSE), 0)</f>
        <v>-0.65833333333333321</v>
      </c>
      <c r="G234">
        <f t="shared" si="3"/>
        <v>5</v>
      </c>
      <c r="H234">
        <f>IFERROR(VLOOKUP(D234,'Average Points per Game'!B$1:H$30, 3, FALSE), "")</f>
        <v>29.3</v>
      </c>
      <c r="I234">
        <v>4</v>
      </c>
      <c r="J234">
        <v>7</v>
      </c>
      <c r="K234">
        <v>5</v>
      </c>
      <c r="L234">
        <v>9</v>
      </c>
      <c r="M234">
        <v>1</v>
      </c>
      <c r="N234">
        <v>5</v>
      </c>
      <c r="O234">
        <v>6</v>
      </c>
      <c r="P234">
        <v>3</v>
      </c>
      <c r="Q234">
        <v>10</v>
      </c>
      <c r="R234">
        <v>4</v>
      </c>
      <c r="S234">
        <v>7</v>
      </c>
      <c r="T234">
        <v>4</v>
      </c>
      <c r="U234">
        <v>2</v>
      </c>
      <c r="W234">
        <v>6</v>
      </c>
      <c r="X234">
        <v>14</v>
      </c>
    </row>
    <row r="235" spans="1:24" x14ac:dyDescent="0.3">
      <c r="A235" t="s">
        <v>1405</v>
      </c>
      <c r="B235" t="s">
        <v>1026</v>
      </c>
      <c r="C235" t="s">
        <v>6</v>
      </c>
      <c r="D235" t="s">
        <v>135</v>
      </c>
      <c r="E235" t="str">
        <f>IFERROR(VLOOKUP(D235, 'Week Schedule'!A$1:B$32, 2, FALSE), "BYE")</f>
        <v>LAC</v>
      </c>
      <c r="F235" s="1">
        <f>IFERROR(VLOOKUP(E235, DST!B$1:J$33, 9, FALSE), 0)</f>
        <v>-2.4083333333333332</v>
      </c>
      <c r="G235">
        <f t="shared" si="3"/>
        <v>5.5</v>
      </c>
      <c r="H235" t="str">
        <f>IFERROR(VLOOKUP(D235,'Average Points per Game'!B$1:H$30, 3, FALSE), "")</f>
        <v/>
      </c>
      <c r="I235">
        <v>1.8</v>
      </c>
      <c r="J235">
        <v>11.3</v>
      </c>
      <c r="K235">
        <v>6.7</v>
      </c>
      <c r="L235">
        <v>10.9</v>
      </c>
      <c r="M235">
        <v>6.6</v>
      </c>
      <c r="N235">
        <v>7.3</v>
      </c>
      <c r="O235">
        <v>2.2999999999999998</v>
      </c>
      <c r="P235">
        <v>0.7</v>
      </c>
      <c r="Q235">
        <v>2.1</v>
      </c>
      <c r="R235">
        <v>2.6</v>
      </c>
      <c r="S235">
        <v>3</v>
      </c>
      <c r="T235">
        <v>5.5</v>
      </c>
      <c r="U235">
        <v>12.2</v>
      </c>
      <c r="W235">
        <v>8.4</v>
      </c>
      <c r="X235">
        <v>5.6</v>
      </c>
    </row>
    <row r="236" spans="1:24" x14ac:dyDescent="0.3">
      <c r="A236" t="s">
        <v>1405</v>
      </c>
      <c r="B236" t="s">
        <v>1011</v>
      </c>
      <c r="C236" t="s">
        <v>102</v>
      </c>
      <c r="D236" t="s">
        <v>4</v>
      </c>
      <c r="E236" t="str">
        <f>IFERROR(VLOOKUP(D236, 'Week Schedule'!A$1:B$32, 2, FALSE), "BYE")</f>
        <v>CAR</v>
      </c>
      <c r="F236" s="1">
        <f>IFERROR(VLOOKUP(E236, DST!B$1:J$33, 9, FALSE), 0)</f>
        <v>3.3916666666666657</v>
      </c>
      <c r="G236">
        <f t="shared" si="3"/>
        <v>4.5</v>
      </c>
      <c r="H236">
        <f>IFERROR(VLOOKUP(D236,'Average Points per Game'!B$1:H$30, 3, FALSE), "")</f>
        <v>30.7</v>
      </c>
      <c r="I236">
        <v>3</v>
      </c>
      <c r="J236">
        <v>5</v>
      </c>
      <c r="K236">
        <v>2</v>
      </c>
      <c r="L236">
        <v>11</v>
      </c>
      <c r="M236">
        <v>4</v>
      </c>
      <c r="N236">
        <v>17</v>
      </c>
      <c r="O236">
        <v>0</v>
      </c>
      <c r="P236">
        <v>3</v>
      </c>
      <c r="Q236">
        <v>5</v>
      </c>
      <c r="R236">
        <v>5</v>
      </c>
      <c r="T236">
        <v>10</v>
      </c>
      <c r="U236">
        <v>3</v>
      </c>
      <c r="V236">
        <v>10</v>
      </c>
      <c r="W236">
        <v>8</v>
      </c>
      <c r="X236">
        <v>1</v>
      </c>
    </row>
    <row r="237" spans="1:24" x14ac:dyDescent="0.3">
      <c r="A237" t="s">
        <v>1013</v>
      </c>
      <c r="B237" t="s">
        <v>1106</v>
      </c>
      <c r="C237" t="s">
        <v>14</v>
      </c>
      <c r="D237" t="s">
        <v>38</v>
      </c>
      <c r="E237" t="str">
        <f>IFERROR(VLOOKUP(D237, 'Week Schedule'!A$1:B$32, 2, FALSE), "BYE")</f>
        <v>SF</v>
      </c>
      <c r="F237" s="1">
        <f>IFERROR(VLOOKUP(E237, DST!B$1:J$33, 9, FALSE), 0)</f>
        <v>9.1666666666666785E-2</v>
      </c>
      <c r="G237">
        <f t="shared" si="3"/>
        <v>4.5</v>
      </c>
      <c r="H237">
        <f>IFERROR(VLOOKUP(D237,'Average Points per Game'!B$1:H$30, 3, FALSE), "")</f>
        <v>36.700000000000003</v>
      </c>
      <c r="J237">
        <v>3.2</v>
      </c>
      <c r="K237">
        <v>1.8</v>
      </c>
      <c r="L237">
        <v>7.2</v>
      </c>
      <c r="N237">
        <v>9.8000000000000007</v>
      </c>
      <c r="O237">
        <v>4.5</v>
      </c>
      <c r="P237">
        <v>0</v>
      </c>
      <c r="Q237">
        <v>3.2</v>
      </c>
      <c r="R237">
        <v>0</v>
      </c>
      <c r="S237">
        <v>5.6</v>
      </c>
      <c r="T237">
        <v>9.5</v>
      </c>
      <c r="U237">
        <v>6.8</v>
      </c>
      <c r="V237">
        <v>22.3</v>
      </c>
      <c r="W237">
        <v>13</v>
      </c>
      <c r="X237">
        <v>0</v>
      </c>
    </row>
    <row r="238" spans="1:24" x14ac:dyDescent="0.3">
      <c r="A238" t="s">
        <v>1851</v>
      </c>
      <c r="B238" t="s">
        <v>974</v>
      </c>
      <c r="C238" t="s">
        <v>14</v>
      </c>
      <c r="D238" t="s">
        <v>54</v>
      </c>
      <c r="E238" t="str">
        <f>IFERROR(VLOOKUP(D238, 'Week Schedule'!A$1:B$32, 2, FALSE), "BYE")</f>
        <v>CIN</v>
      </c>
      <c r="F238" s="1">
        <f>IFERROR(VLOOKUP(E238, DST!B$1:J$33, 9, FALSE), 0)</f>
        <v>1.5416666666666661</v>
      </c>
      <c r="G238">
        <f t="shared" si="3"/>
        <v>10.6</v>
      </c>
      <c r="H238">
        <f>IFERROR(VLOOKUP(D238,'Average Points per Game'!B$1:H$30, 3, FALSE), "")</f>
        <v>33</v>
      </c>
      <c r="I238">
        <v>11.9</v>
      </c>
      <c r="N238">
        <v>11.8</v>
      </c>
      <c r="O238">
        <v>3</v>
      </c>
      <c r="P238">
        <v>5.8</v>
      </c>
      <c r="Q238">
        <v>3.1</v>
      </c>
      <c r="R238">
        <v>13.9</v>
      </c>
      <c r="S238">
        <v>10.6</v>
      </c>
      <c r="T238">
        <v>14</v>
      </c>
      <c r="U238">
        <v>2.6</v>
      </c>
      <c r="W238">
        <v>0</v>
      </c>
      <c r="X238">
        <v>10.1</v>
      </c>
    </row>
    <row r="239" spans="1:24" x14ac:dyDescent="0.3">
      <c r="A239" t="s">
        <v>1016</v>
      </c>
      <c r="B239" t="s">
        <v>948</v>
      </c>
      <c r="C239" t="s">
        <v>14</v>
      </c>
      <c r="D239" t="s">
        <v>10</v>
      </c>
      <c r="E239" t="str">
        <f>IFERROR(VLOOKUP(D239, 'Week Schedule'!A$1:B$32, 2, FALSE), "BYE")</f>
        <v>ATL</v>
      </c>
      <c r="F239" s="1">
        <f>IFERROR(VLOOKUP(E239, DST!B$1:J$33, 9, FALSE), 0)</f>
        <v>9.1666666666666785E-2</v>
      </c>
      <c r="G239">
        <f t="shared" si="3"/>
        <v>6.3</v>
      </c>
      <c r="H239">
        <f>IFERROR(VLOOKUP(D239,'Average Points per Game'!B$1:H$30, 3, FALSE), "")</f>
        <v>32.700000000000003</v>
      </c>
      <c r="J239">
        <v>8.6</v>
      </c>
      <c r="K239">
        <v>5.9</v>
      </c>
      <c r="L239">
        <v>5.6</v>
      </c>
      <c r="N239">
        <v>9.8000000000000007</v>
      </c>
      <c r="O239">
        <v>2.6</v>
      </c>
      <c r="P239">
        <v>16.3</v>
      </c>
      <c r="Q239">
        <v>11</v>
      </c>
      <c r="R239">
        <v>6.3</v>
      </c>
      <c r="S239">
        <v>1.4</v>
      </c>
      <c r="T239">
        <v>13.1</v>
      </c>
      <c r="U239">
        <v>5.7</v>
      </c>
    </row>
    <row r="240" spans="1:24" x14ac:dyDescent="0.3">
      <c r="A240" t="s">
        <v>1852</v>
      </c>
      <c r="B240" t="s">
        <v>1024</v>
      </c>
      <c r="C240" t="s">
        <v>102</v>
      </c>
      <c r="D240" t="s">
        <v>30</v>
      </c>
      <c r="E240" t="str">
        <f>IFERROR(VLOOKUP(D240, 'Week Schedule'!A$1:B$32, 2, FALSE), "BYE")</f>
        <v>BUF</v>
      </c>
      <c r="F240" s="1">
        <f>IFERROR(VLOOKUP(E240, DST!B$1:J$33, 9, FALSE), 0)</f>
        <v>-0.50833333333333286</v>
      </c>
      <c r="G240">
        <f t="shared" si="3"/>
        <v>4.5</v>
      </c>
      <c r="H240">
        <f>IFERROR(VLOOKUP(D240,'Average Points per Game'!B$1:H$30, 3, FALSE), "")</f>
        <v>22.3</v>
      </c>
      <c r="I240">
        <v>2</v>
      </c>
      <c r="J240">
        <v>11</v>
      </c>
      <c r="K240">
        <v>16</v>
      </c>
      <c r="L240">
        <v>6</v>
      </c>
      <c r="M240">
        <v>9</v>
      </c>
      <c r="N240">
        <v>2</v>
      </c>
      <c r="O240">
        <v>-3</v>
      </c>
      <c r="P240">
        <v>2</v>
      </c>
      <c r="Q240">
        <v>14</v>
      </c>
      <c r="R240">
        <v>0</v>
      </c>
      <c r="S240">
        <v>3</v>
      </c>
      <c r="U240">
        <v>16</v>
      </c>
      <c r="V240">
        <v>-1</v>
      </c>
      <c r="W240">
        <v>6</v>
      </c>
      <c r="X240">
        <v>3</v>
      </c>
    </row>
    <row r="241" spans="1:24" x14ac:dyDescent="0.3">
      <c r="A241" t="s">
        <v>1476</v>
      </c>
      <c r="B241" t="s">
        <v>927</v>
      </c>
      <c r="C241" t="s">
        <v>14</v>
      </c>
      <c r="D241" t="s">
        <v>47</v>
      </c>
      <c r="E241" t="str">
        <f>IFERROR(VLOOKUP(D241, 'Week Schedule'!A$1:B$32, 2, FALSE), "BYE")</f>
        <v>BAL</v>
      </c>
      <c r="F241" s="1">
        <f>IFERROR(VLOOKUP(E241, DST!B$1:J$33, 9, FALSE), 0)</f>
        <v>9.1666666666666785E-2</v>
      </c>
      <c r="G241">
        <f t="shared" si="3"/>
        <v>3.9</v>
      </c>
      <c r="H241">
        <f>IFERROR(VLOOKUP(D241,'Average Points per Game'!B$1:H$30, 3, FALSE), "")</f>
        <v>20.7</v>
      </c>
      <c r="I241">
        <v>3.9</v>
      </c>
      <c r="J241">
        <v>4.5</v>
      </c>
      <c r="K241">
        <v>26.2</v>
      </c>
      <c r="L241">
        <v>21.3</v>
      </c>
      <c r="M241">
        <v>5.9</v>
      </c>
      <c r="N241">
        <v>19.8</v>
      </c>
      <c r="O241">
        <v>2.7</v>
      </c>
      <c r="Q241">
        <v>0</v>
      </c>
      <c r="R241">
        <v>1.6</v>
      </c>
      <c r="S241">
        <v>0</v>
      </c>
      <c r="T241">
        <v>0</v>
      </c>
    </row>
    <row r="242" spans="1:24" x14ac:dyDescent="0.3">
      <c r="A242" t="s">
        <v>1477</v>
      </c>
      <c r="B242" t="s">
        <v>1091</v>
      </c>
      <c r="C242" t="s">
        <v>6</v>
      </c>
      <c r="D242" t="s">
        <v>12</v>
      </c>
      <c r="E242" t="str">
        <f>IFERROR(VLOOKUP(D242, 'Week Schedule'!A$1:B$32, 2, FALSE), "BYE")</f>
        <v>NYJ</v>
      </c>
      <c r="F242" s="1">
        <f>IFERROR(VLOOKUP(E242, DST!B$1:J$33, 9, FALSE), 0)</f>
        <v>-0.10833333333333428</v>
      </c>
      <c r="G242">
        <f t="shared" si="3"/>
        <v>3.8</v>
      </c>
      <c r="H242">
        <f>IFERROR(VLOOKUP(D242,'Average Points per Game'!B$1:H$30, 3, FALSE), "")</f>
        <v>38</v>
      </c>
      <c r="I242">
        <v>0.7</v>
      </c>
      <c r="J242">
        <v>4.2</v>
      </c>
      <c r="K242">
        <v>13.6</v>
      </c>
      <c r="L242">
        <v>6.3</v>
      </c>
      <c r="M242">
        <v>1.5</v>
      </c>
      <c r="N242">
        <v>3.4</v>
      </c>
      <c r="O242">
        <v>7.4</v>
      </c>
      <c r="P242">
        <v>0</v>
      </c>
      <c r="Q242">
        <v>2.2999999999999998</v>
      </c>
      <c r="R242">
        <v>6.2</v>
      </c>
      <c r="S242">
        <v>1.8</v>
      </c>
      <c r="U242">
        <v>4.7</v>
      </c>
      <c r="V242">
        <v>13.5</v>
      </c>
      <c r="W242">
        <v>17.3</v>
      </c>
      <c r="X242">
        <v>3</v>
      </c>
    </row>
    <row r="243" spans="1:24" x14ac:dyDescent="0.3">
      <c r="A243" t="s">
        <v>1021</v>
      </c>
      <c r="B243" t="s">
        <v>1019</v>
      </c>
      <c r="C243" t="s">
        <v>102</v>
      </c>
      <c r="D243" t="s">
        <v>10</v>
      </c>
      <c r="E243" t="str">
        <f>IFERROR(VLOOKUP(D243, 'Week Schedule'!A$1:B$32, 2, FALSE), "BYE")</f>
        <v>ATL</v>
      </c>
      <c r="F243" s="1">
        <f>IFERROR(VLOOKUP(E243, DST!B$1:J$33, 9, FALSE), 0)</f>
        <v>9.1666666666666785E-2</v>
      </c>
      <c r="G243">
        <f t="shared" si="3"/>
        <v>4</v>
      </c>
      <c r="H243">
        <f>IFERROR(VLOOKUP(D243,'Average Points per Game'!B$1:H$30, 3, FALSE), "")</f>
        <v>32.700000000000003</v>
      </c>
      <c r="I243">
        <v>-3</v>
      </c>
      <c r="J243">
        <v>4</v>
      </c>
      <c r="K243">
        <v>1</v>
      </c>
      <c r="L243">
        <v>7</v>
      </c>
      <c r="M243">
        <v>13</v>
      </c>
      <c r="N243">
        <v>3</v>
      </c>
      <c r="O243">
        <v>16</v>
      </c>
      <c r="P243">
        <v>6</v>
      </c>
      <c r="Q243">
        <v>4</v>
      </c>
      <c r="R243">
        <v>6</v>
      </c>
      <c r="S243">
        <v>2</v>
      </c>
      <c r="T243">
        <v>4</v>
      </c>
      <c r="U243">
        <v>7</v>
      </c>
      <c r="W243">
        <v>6</v>
      </c>
      <c r="X243">
        <v>7</v>
      </c>
    </row>
    <row r="244" spans="1:24" x14ac:dyDescent="0.3">
      <c r="A244" t="s">
        <v>1023</v>
      </c>
      <c r="B244" t="s">
        <v>1061</v>
      </c>
      <c r="C244" t="s">
        <v>66</v>
      </c>
      <c r="D244" t="s">
        <v>8</v>
      </c>
      <c r="E244" t="str">
        <f>IFERROR(VLOOKUP(D244, 'Week Schedule'!A$1:B$32, 2, FALSE), "BYE")</f>
        <v>LV</v>
      </c>
      <c r="F244" s="1">
        <f>IFERROR(VLOOKUP(E244, DST!B$1:J$33, 9, FALSE), 0)</f>
        <v>1.4416666666666664</v>
      </c>
      <c r="G244">
        <f t="shared" si="3"/>
        <v>4.2</v>
      </c>
      <c r="H244">
        <f>IFERROR(VLOOKUP(D244,'Average Points per Game'!B$1:H$30, 3, FALSE), "")</f>
        <v>11</v>
      </c>
      <c r="I244">
        <v>14.3</v>
      </c>
      <c r="J244">
        <v>0</v>
      </c>
      <c r="K244">
        <v>1.2</v>
      </c>
      <c r="L244">
        <v>0</v>
      </c>
      <c r="M244">
        <v>9.3000000000000007</v>
      </c>
      <c r="N244">
        <v>7.4</v>
      </c>
      <c r="O244">
        <v>5.8</v>
      </c>
      <c r="P244">
        <v>0</v>
      </c>
      <c r="Q244">
        <v>8.6999999999999993</v>
      </c>
      <c r="R244">
        <v>0</v>
      </c>
      <c r="S244">
        <v>8</v>
      </c>
      <c r="U244">
        <v>2.6</v>
      </c>
      <c r="V244">
        <v>6</v>
      </c>
      <c r="W244">
        <v>13.9</v>
      </c>
      <c r="X244">
        <v>5.3</v>
      </c>
    </row>
    <row r="245" spans="1:24" x14ac:dyDescent="0.3">
      <c r="A245" t="s">
        <v>1025</v>
      </c>
      <c r="B245" t="s">
        <v>1145</v>
      </c>
      <c r="C245" t="s">
        <v>551</v>
      </c>
      <c r="D245" t="s">
        <v>44</v>
      </c>
      <c r="E245" t="str">
        <f>IFERROR(VLOOKUP(D245, 'Week Schedule'!A$1:B$32, 2, FALSE), "BYE")</f>
        <v>MIN</v>
      </c>
      <c r="F245" s="1">
        <f>IFERROR(VLOOKUP(E245, DST!B$1:J$33, 9, FALSE), 0)</f>
        <v>-2.3583333333333343</v>
      </c>
      <c r="G245">
        <f t="shared" si="3"/>
        <v>8.5</v>
      </c>
      <c r="H245">
        <f>IFERROR(VLOOKUP(D245,'Average Points per Game'!B$1:H$30, 3, FALSE), "")</f>
        <v>31.7</v>
      </c>
      <c r="O245">
        <v>7</v>
      </c>
      <c r="P245">
        <v>12</v>
      </c>
      <c r="Q245">
        <v>6</v>
      </c>
      <c r="S245">
        <v>2</v>
      </c>
      <c r="T245">
        <v>10</v>
      </c>
      <c r="U245">
        <v>13</v>
      </c>
      <c r="V245">
        <v>7</v>
      </c>
      <c r="W245">
        <v>12</v>
      </c>
      <c r="X245">
        <v>13</v>
      </c>
    </row>
    <row r="246" spans="1:24" x14ac:dyDescent="0.3">
      <c r="A246" t="s">
        <v>1027</v>
      </c>
      <c r="B246" t="s">
        <v>1092</v>
      </c>
      <c r="C246" t="s">
        <v>14</v>
      </c>
      <c r="D246" t="s">
        <v>10</v>
      </c>
      <c r="E246" t="str">
        <f>IFERROR(VLOOKUP(D246, 'Week Schedule'!A$1:B$32, 2, FALSE), "BYE")</f>
        <v>ATL</v>
      </c>
      <c r="F246" s="1">
        <f>IFERROR(VLOOKUP(E246, DST!B$1:J$33, 9, FALSE), 0)</f>
        <v>9.1666666666666785E-2</v>
      </c>
      <c r="G246">
        <f t="shared" si="3"/>
        <v>2.5</v>
      </c>
      <c r="H246">
        <f>IFERROR(VLOOKUP(D246,'Average Points per Game'!B$1:H$30, 3, FALSE), "")</f>
        <v>32.700000000000003</v>
      </c>
      <c r="I246">
        <v>2.5</v>
      </c>
      <c r="J246">
        <v>4.4000000000000004</v>
      </c>
      <c r="K246">
        <v>0</v>
      </c>
      <c r="L246">
        <v>14.5</v>
      </c>
      <c r="M246">
        <v>2</v>
      </c>
      <c r="N246">
        <v>6.7</v>
      </c>
      <c r="O246">
        <v>6.5</v>
      </c>
      <c r="P246">
        <v>0</v>
      </c>
      <c r="Q246">
        <v>6.8</v>
      </c>
      <c r="R246">
        <v>-0.2</v>
      </c>
      <c r="S246">
        <v>2</v>
      </c>
      <c r="T246">
        <v>1.8</v>
      </c>
      <c r="U246">
        <v>4.4000000000000004</v>
      </c>
      <c r="W246">
        <v>6.6</v>
      </c>
      <c r="X246">
        <v>24</v>
      </c>
    </row>
    <row r="247" spans="1:24" x14ac:dyDescent="0.3">
      <c r="A247" t="s">
        <v>1029</v>
      </c>
      <c r="B247" t="s">
        <v>944</v>
      </c>
      <c r="C247" t="s">
        <v>6</v>
      </c>
      <c r="D247" t="s">
        <v>15</v>
      </c>
      <c r="E247" t="str">
        <f>IFERROR(VLOOKUP(D247, 'Week Schedule'!A$1:B$32, 2, FALSE), "BYE")</f>
        <v>DEN</v>
      </c>
      <c r="F247" s="1">
        <f>IFERROR(VLOOKUP(E247, DST!B$1:J$33, 9, FALSE), 0)</f>
        <v>-2.2083333333333339</v>
      </c>
      <c r="G247">
        <f t="shared" si="3"/>
        <v>7.9</v>
      </c>
      <c r="H247">
        <f>IFERROR(VLOOKUP(D247,'Average Points per Game'!B$1:H$30, 3, FALSE), "")</f>
        <v>29.3</v>
      </c>
      <c r="I247">
        <v>14.1</v>
      </c>
      <c r="J247">
        <v>5.7</v>
      </c>
      <c r="K247">
        <v>20.7</v>
      </c>
      <c r="L247">
        <v>17.8</v>
      </c>
      <c r="M247">
        <v>8.1999999999999993</v>
      </c>
      <c r="N247">
        <v>0.5</v>
      </c>
      <c r="O247">
        <v>7</v>
      </c>
      <c r="P247">
        <v>7.9</v>
      </c>
      <c r="S247">
        <v>0</v>
      </c>
    </row>
    <row r="248" spans="1:24" x14ac:dyDescent="0.3">
      <c r="A248" t="s">
        <v>1031</v>
      </c>
      <c r="B248" t="s">
        <v>1059</v>
      </c>
      <c r="C248" t="s">
        <v>66</v>
      </c>
      <c r="D248" t="s">
        <v>52</v>
      </c>
      <c r="E248" t="str">
        <f>IFERROR(VLOOKUP(D248, 'Week Schedule'!A$1:B$32, 2, FALSE), "BYE")</f>
        <v>TEN</v>
      </c>
      <c r="F248" s="1">
        <f>IFERROR(VLOOKUP(E248, DST!B$1:J$33, 9, FALSE), 0)</f>
        <v>2.3416666666666668</v>
      </c>
      <c r="G248">
        <f t="shared" si="3"/>
        <v>3.45</v>
      </c>
      <c r="H248">
        <f>IFERROR(VLOOKUP(D248,'Average Points per Game'!B$1:H$30, 3, FALSE), "")</f>
        <v>16.3</v>
      </c>
      <c r="I248">
        <v>0</v>
      </c>
      <c r="J248">
        <v>9.5</v>
      </c>
      <c r="K248">
        <v>9.1999999999999993</v>
      </c>
      <c r="L248">
        <v>4.9000000000000004</v>
      </c>
      <c r="M248">
        <v>12.4</v>
      </c>
      <c r="N248">
        <v>2.1</v>
      </c>
      <c r="O248">
        <v>0</v>
      </c>
      <c r="P248">
        <v>10.9</v>
      </c>
      <c r="Q248">
        <v>0</v>
      </c>
      <c r="R248">
        <v>4.5</v>
      </c>
      <c r="S248">
        <v>1.6</v>
      </c>
      <c r="U248">
        <v>2.4</v>
      </c>
      <c r="V248">
        <v>3.1</v>
      </c>
      <c r="W248">
        <v>18.3</v>
      </c>
      <c r="X248">
        <v>2.2000000000000002</v>
      </c>
    </row>
    <row r="249" spans="1:24" x14ac:dyDescent="0.3">
      <c r="A249" t="s">
        <v>1478</v>
      </c>
      <c r="B249" t="s">
        <v>1012</v>
      </c>
      <c r="C249" t="s">
        <v>6</v>
      </c>
      <c r="D249" t="s">
        <v>54</v>
      </c>
      <c r="E249" t="str">
        <f>IFERROR(VLOOKUP(D249, 'Week Schedule'!A$1:B$32, 2, FALSE), "BYE")</f>
        <v>CIN</v>
      </c>
      <c r="F249" s="1">
        <f>IFERROR(VLOOKUP(E249, DST!B$1:J$33, 9, FALSE), 0)</f>
        <v>1.5416666666666661</v>
      </c>
      <c r="G249">
        <f t="shared" si="3"/>
        <v>5</v>
      </c>
      <c r="H249">
        <f>IFERROR(VLOOKUP(D249,'Average Points per Game'!B$1:H$30, 3, FALSE), "")</f>
        <v>33</v>
      </c>
      <c r="I249">
        <v>5.8</v>
      </c>
      <c r="J249">
        <v>0.6</v>
      </c>
      <c r="K249">
        <v>8.4</v>
      </c>
      <c r="L249">
        <v>5.6</v>
      </c>
      <c r="M249">
        <v>11.5</v>
      </c>
      <c r="N249">
        <v>4.5</v>
      </c>
      <c r="O249">
        <v>3.5</v>
      </c>
      <c r="P249">
        <v>12.6</v>
      </c>
      <c r="Q249">
        <v>5</v>
      </c>
      <c r="R249">
        <v>1.2</v>
      </c>
      <c r="S249">
        <v>1.9</v>
      </c>
      <c r="T249">
        <v>4.4000000000000004</v>
      </c>
      <c r="U249">
        <v>9.4</v>
      </c>
      <c r="W249">
        <v>6.4</v>
      </c>
    </row>
    <row r="250" spans="1:24" x14ac:dyDescent="0.3">
      <c r="A250" t="s">
        <v>1406</v>
      </c>
      <c r="B250" t="s">
        <v>950</v>
      </c>
      <c r="C250" t="s">
        <v>14</v>
      </c>
      <c r="D250" t="s">
        <v>111</v>
      </c>
      <c r="E250" t="str">
        <f>IFERROR(VLOOKUP(D250, 'Week Schedule'!A$1:B$32, 2, FALSE), "BYE")</f>
        <v>MIA</v>
      </c>
      <c r="F250" s="1">
        <f>IFERROR(VLOOKUP(E250, DST!B$1:J$33, 9, FALSE), 0)</f>
        <v>-0.60833333333333428</v>
      </c>
      <c r="G250">
        <f t="shared" si="3"/>
        <v>1.4</v>
      </c>
      <c r="H250" t="str">
        <f>IFERROR(VLOOKUP(D250,'Average Points per Game'!B$1:H$30, 3, FALSE), "")</f>
        <v/>
      </c>
      <c r="I250">
        <v>1.3</v>
      </c>
      <c r="J250">
        <v>1.2</v>
      </c>
      <c r="K250">
        <v>1.4</v>
      </c>
      <c r="L250">
        <v>0</v>
      </c>
      <c r="M250">
        <v>0</v>
      </c>
      <c r="N250">
        <v>-0.5</v>
      </c>
      <c r="O250">
        <v>18.100000000000001</v>
      </c>
      <c r="P250">
        <v>28.9</v>
      </c>
      <c r="Q250">
        <v>19.5</v>
      </c>
      <c r="S250">
        <v>7.7</v>
      </c>
      <c r="T250">
        <v>2.8</v>
      </c>
    </row>
    <row r="251" spans="1:24" x14ac:dyDescent="0.3">
      <c r="A251" t="s">
        <v>1035</v>
      </c>
      <c r="B251" t="s">
        <v>1167</v>
      </c>
      <c r="C251" t="s">
        <v>6</v>
      </c>
      <c r="D251" t="s">
        <v>26</v>
      </c>
      <c r="E251" t="str">
        <f>IFERROR(VLOOKUP(D251, 'Week Schedule'!A$1:B$32, 2, FALSE), "BYE")</f>
        <v>DET</v>
      </c>
      <c r="F251" s="1">
        <f>IFERROR(VLOOKUP(E251, DST!B$1:J$33, 9, FALSE), 0)</f>
        <v>-1.6083333333333343</v>
      </c>
      <c r="G251">
        <f t="shared" si="3"/>
        <v>0.85</v>
      </c>
      <c r="H251">
        <f>IFERROR(VLOOKUP(D251,'Average Points per Game'!B$1:H$30, 3, FALSE), "")</f>
        <v>20.3</v>
      </c>
      <c r="I251">
        <v>0</v>
      </c>
      <c r="J251">
        <v>0</v>
      </c>
      <c r="K251">
        <v>1.9</v>
      </c>
      <c r="L251">
        <v>-2</v>
      </c>
      <c r="M251">
        <v>2.2000000000000002</v>
      </c>
      <c r="N251">
        <v>9.9</v>
      </c>
      <c r="O251">
        <v>1.7</v>
      </c>
      <c r="P251">
        <v>19.2</v>
      </c>
      <c r="R251">
        <v>0</v>
      </c>
      <c r="S251">
        <v>0</v>
      </c>
      <c r="T251">
        <v>0</v>
      </c>
      <c r="U251">
        <v>8.6</v>
      </c>
      <c r="V251">
        <v>26.8</v>
      </c>
      <c r="W251">
        <v>11.5</v>
      </c>
    </row>
    <row r="252" spans="1:24" x14ac:dyDescent="0.3">
      <c r="A252" t="s">
        <v>1035</v>
      </c>
      <c r="B252" t="s">
        <v>953</v>
      </c>
      <c r="C252" t="s">
        <v>14</v>
      </c>
      <c r="D252" t="s">
        <v>8</v>
      </c>
      <c r="E252" t="str">
        <f>IFERROR(VLOOKUP(D252, 'Week Schedule'!A$1:B$32, 2, FALSE), "BYE")</f>
        <v>LV</v>
      </c>
      <c r="F252" s="1">
        <f>IFERROR(VLOOKUP(E252, DST!B$1:J$33, 9, FALSE), 0)</f>
        <v>1.4416666666666664</v>
      </c>
      <c r="G252">
        <f t="shared" si="3"/>
        <v>16</v>
      </c>
      <c r="H252">
        <f>IFERROR(VLOOKUP(D252,'Average Points per Game'!B$1:H$30, 3, FALSE), "")</f>
        <v>11</v>
      </c>
      <c r="I252">
        <v>16.3</v>
      </c>
      <c r="J252">
        <v>20.9</v>
      </c>
      <c r="K252">
        <v>0</v>
      </c>
      <c r="L252">
        <v>15.7</v>
      </c>
      <c r="M252">
        <v>18.600000000000001</v>
      </c>
      <c r="N252">
        <v>8.3000000000000007</v>
      </c>
    </row>
    <row r="253" spans="1:24" x14ac:dyDescent="0.3">
      <c r="A253" t="s">
        <v>1038</v>
      </c>
      <c r="B253" t="s">
        <v>955</v>
      </c>
      <c r="C253" t="s">
        <v>1</v>
      </c>
      <c r="D253" t="s">
        <v>111</v>
      </c>
      <c r="E253" t="str">
        <f>IFERROR(VLOOKUP(D253, 'Week Schedule'!A$1:B$32, 2, FALSE), "BYE")</f>
        <v>MIA</v>
      </c>
      <c r="F253" s="1">
        <f>IFERROR(VLOOKUP(E253, DST!B$1:J$33, 9, FALSE), 0)</f>
        <v>-0.60833333333333428</v>
      </c>
      <c r="G253">
        <f t="shared" si="3"/>
        <v>12.7</v>
      </c>
      <c r="H253" t="str">
        <f>IFERROR(VLOOKUP(D253,'Average Points per Game'!B$1:H$30, 3, FALSE), "")</f>
        <v/>
      </c>
      <c r="I253">
        <v>12.7</v>
      </c>
      <c r="J253">
        <v>15.4</v>
      </c>
      <c r="K253">
        <v>16.399999999999999</v>
      </c>
      <c r="L253">
        <v>13.2</v>
      </c>
      <c r="M253">
        <v>8.4</v>
      </c>
      <c r="N253">
        <v>8.4</v>
      </c>
      <c r="O253">
        <v>5.0999999999999996</v>
      </c>
    </row>
    <row r="254" spans="1:24" x14ac:dyDescent="0.3">
      <c r="A254" t="s">
        <v>1040</v>
      </c>
      <c r="B254" t="s">
        <v>1053</v>
      </c>
      <c r="C254" t="s">
        <v>66</v>
      </c>
      <c r="D254" t="s">
        <v>22</v>
      </c>
      <c r="E254" t="str">
        <f>IFERROR(VLOOKUP(D254, 'Week Schedule'!A$1:B$32, 2, FALSE), "BYE")</f>
        <v>CHI</v>
      </c>
      <c r="F254" s="1">
        <f>IFERROR(VLOOKUP(E254, DST!B$1:J$33, 9, FALSE), 0)</f>
        <v>-0.15833333333333321</v>
      </c>
      <c r="G254">
        <f t="shared" si="3"/>
        <v>5.4</v>
      </c>
      <c r="H254">
        <f>IFERROR(VLOOKUP(D254,'Average Points per Game'!B$1:H$30, 3, FALSE), "")</f>
        <v>22.3</v>
      </c>
      <c r="I254">
        <v>3.1</v>
      </c>
      <c r="J254">
        <v>2.4</v>
      </c>
      <c r="K254">
        <v>12</v>
      </c>
      <c r="L254">
        <v>4.5999999999999996</v>
      </c>
      <c r="M254">
        <v>5.4</v>
      </c>
      <c r="N254">
        <v>12.3</v>
      </c>
      <c r="O254">
        <v>10.5</v>
      </c>
      <c r="P254">
        <v>5.2</v>
      </c>
      <c r="U254">
        <v>5.6</v>
      </c>
      <c r="V254">
        <v>4.8</v>
      </c>
      <c r="W254">
        <v>4.5</v>
      </c>
      <c r="X254">
        <v>8</v>
      </c>
    </row>
    <row r="255" spans="1:24" x14ac:dyDescent="0.3">
      <c r="A255" t="s">
        <v>1407</v>
      </c>
      <c r="B255" t="s">
        <v>1036</v>
      </c>
      <c r="C255" t="s">
        <v>6</v>
      </c>
      <c r="D255" t="s">
        <v>30</v>
      </c>
      <c r="E255" t="str">
        <f>IFERROR(VLOOKUP(D255, 'Week Schedule'!A$1:B$32, 2, FALSE), "BYE")</f>
        <v>BUF</v>
      </c>
      <c r="F255" s="1">
        <f>IFERROR(VLOOKUP(E255, DST!B$1:J$33, 9, FALSE), 0)</f>
        <v>-0.50833333333333286</v>
      </c>
      <c r="G255">
        <f t="shared" si="3"/>
        <v>4.0999999999999996</v>
      </c>
      <c r="H255">
        <f>IFERROR(VLOOKUP(D255,'Average Points per Game'!B$1:H$30, 3, FALSE), "")</f>
        <v>22.3</v>
      </c>
      <c r="I255">
        <v>2.7</v>
      </c>
      <c r="J255">
        <v>19.600000000000001</v>
      </c>
      <c r="K255">
        <v>9.8000000000000007</v>
      </c>
      <c r="L255">
        <v>5.6</v>
      </c>
      <c r="M255">
        <v>3.8</v>
      </c>
      <c r="N255">
        <v>0.8</v>
      </c>
      <c r="O255">
        <v>1.6</v>
      </c>
      <c r="P255">
        <v>9.1999999999999993</v>
      </c>
      <c r="Q255">
        <v>0.9</v>
      </c>
      <c r="R255">
        <v>4.4000000000000004</v>
      </c>
      <c r="S255">
        <v>0.6</v>
      </c>
      <c r="U255">
        <v>4.7</v>
      </c>
      <c r="V255">
        <v>12.1</v>
      </c>
      <c r="W255">
        <v>0.5</v>
      </c>
      <c r="X255">
        <v>2</v>
      </c>
    </row>
    <row r="256" spans="1:24" x14ac:dyDescent="0.3">
      <c r="A256" t="s">
        <v>1853</v>
      </c>
      <c r="B256" t="s">
        <v>1083</v>
      </c>
      <c r="C256" t="s">
        <v>14</v>
      </c>
      <c r="D256" t="s">
        <v>8</v>
      </c>
      <c r="E256" t="str">
        <f>IFERROR(VLOOKUP(D256, 'Week Schedule'!A$1:B$32, 2, FALSE), "BYE")</f>
        <v>LV</v>
      </c>
      <c r="F256" s="1">
        <f>IFERROR(VLOOKUP(E256, DST!B$1:J$33, 9, FALSE), 0)</f>
        <v>1.4416666666666664</v>
      </c>
      <c r="G256">
        <f t="shared" si="3"/>
        <v>1.6</v>
      </c>
      <c r="H256">
        <f>IFERROR(VLOOKUP(D256,'Average Points per Game'!B$1:H$30, 3, FALSE), "")</f>
        <v>11</v>
      </c>
      <c r="I256">
        <v>2.9</v>
      </c>
      <c r="J256">
        <v>0</v>
      </c>
      <c r="K256">
        <v>1.7</v>
      </c>
      <c r="L256">
        <v>0</v>
      </c>
      <c r="M256">
        <v>0</v>
      </c>
      <c r="N256">
        <v>0</v>
      </c>
      <c r="Q256">
        <v>1.5</v>
      </c>
      <c r="R256">
        <v>25.9</v>
      </c>
      <c r="S256">
        <v>16.7</v>
      </c>
      <c r="U256">
        <v>11.6</v>
      </c>
      <c r="V256">
        <v>9.1</v>
      </c>
      <c r="W256">
        <v>8.8000000000000007</v>
      </c>
    </row>
    <row r="257" spans="1:24" x14ac:dyDescent="0.3">
      <c r="A257" t="s">
        <v>1044</v>
      </c>
      <c r="B257" t="s">
        <v>1070</v>
      </c>
      <c r="C257" t="s">
        <v>14</v>
      </c>
      <c r="D257" t="s">
        <v>4</v>
      </c>
      <c r="E257" t="str">
        <f>IFERROR(VLOOKUP(D257, 'Week Schedule'!A$1:B$32, 2, FALSE), "BYE")</f>
        <v>CAR</v>
      </c>
      <c r="F257" s="1">
        <f>IFERROR(VLOOKUP(E257, DST!B$1:J$33, 9, FALSE), 0)</f>
        <v>3.3916666666666657</v>
      </c>
      <c r="G257">
        <f t="shared" si="3"/>
        <v>7</v>
      </c>
      <c r="H257">
        <f>IFERROR(VLOOKUP(D257,'Average Points per Game'!B$1:H$30, 3, FALSE), "")</f>
        <v>30.7</v>
      </c>
      <c r="K257">
        <v>0</v>
      </c>
      <c r="L257">
        <v>8.1</v>
      </c>
      <c r="M257">
        <v>7.4</v>
      </c>
      <c r="N257">
        <v>8.4</v>
      </c>
      <c r="O257">
        <v>4.5</v>
      </c>
      <c r="P257">
        <v>4.8</v>
      </c>
      <c r="Q257">
        <v>10.9</v>
      </c>
      <c r="R257">
        <v>2</v>
      </c>
      <c r="T257">
        <v>6.6</v>
      </c>
      <c r="U257">
        <v>8.1999999999999993</v>
      </c>
      <c r="V257">
        <v>10.3</v>
      </c>
      <c r="W257">
        <v>2.6</v>
      </c>
      <c r="X257">
        <v>4.4000000000000004</v>
      </c>
    </row>
    <row r="258" spans="1:24" x14ac:dyDescent="0.3">
      <c r="A258" t="s">
        <v>1046</v>
      </c>
      <c r="B258" t="s">
        <v>1114</v>
      </c>
      <c r="C258" t="s">
        <v>14</v>
      </c>
      <c r="D258" t="s">
        <v>54</v>
      </c>
      <c r="E258" t="str">
        <f>IFERROR(VLOOKUP(D258, 'Week Schedule'!A$1:B$32, 2, FALSE), "BYE")</f>
        <v>CIN</v>
      </c>
      <c r="F258" s="1">
        <f>IFERROR(VLOOKUP(E258, DST!B$1:J$33, 9, FALSE), 0)</f>
        <v>1.5416666666666661</v>
      </c>
      <c r="G258">
        <f t="shared" ref="G258:G321" si="4">IF(COUNT(I258:U258)&gt;=3,MEDIAN(I258:U258),AVERAGE(I258:U258))</f>
        <v>2</v>
      </c>
      <c r="H258">
        <f>IFERROR(VLOOKUP(D258,'Average Points per Game'!B$1:H$30, 3, FALSE), "")</f>
        <v>33</v>
      </c>
      <c r="I258">
        <v>0</v>
      </c>
      <c r="J258">
        <v>2</v>
      </c>
      <c r="K258">
        <v>1.9</v>
      </c>
      <c r="L258">
        <v>0</v>
      </c>
      <c r="M258">
        <v>3.4</v>
      </c>
      <c r="N258">
        <v>0</v>
      </c>
      <c r="O258">
        <v>3.8</v>
      </c>
      <c r="P258">
        <v>1.8</v>
      </c>
      <c r="Q258">
        <v>1.4</v>
      </c>
      <c r="R258">
        <v>7</v>
      </c>
      <c r="S258">
        <v>13.3</v>
      </c>
      <c r="T258">
        <v>7.2</v>
      </c>
      <c r="U258">
        <v>19.899999999999999</v>
      </c>
      <c r="W258">
        <v>6</v>
      </c>
      <c r="X258">
        <v>9.5</v>
      </c>
    </row>
    <row r="259" spans="1:24" x14ac:dyDescent="0.3">
      <c r="A259" t="s">
        <v>1048</v>
      </c>
      <c r="B259" t="s">
        <v>1001</v>
      </c>
      <c r="C259" t="s">
        <v>551</v>
      </c>
      <c r="D259" t="s">
        <v>111</v>
      </c>
      <c r="E259" t="str">
        <f>IFERROR(VLOOKUP(D259, 'Week Schedule'!A$1:B$32, 2, FALSE), "BYE")</f>
        <v>MIA</v>
      </c>
      <c r="F259" s="1">
        <f>IFERROR(VLOOKUP(E259, DST!B$1:J$33, 9, FALSE), 0)</f>
        <v>-0.60833333333333428</v>
      </c>
      <c r="G259">
        <f t="shared" si="4"/>
        <v>6.5</v>
      </c>
      <c r="H259" t="str">
        <f>IFERROR(VLOOKUP(D259,'Average Points per Game'!B$1:H$30, 3, FALSE), "")</f>
        <v/>
      </c>
      <c r="I259">
        <v>7</v>
      </c>
      <c r="J259">
        <v>13</v>
      </c>
      <c r="K259">
        <v>1</v>
      </c>
      <c r="L259">
        <v>6</v>
      </c>
      <c r="M259">
        <v>9</v>
      </c>
      <c r="N259">
        <v>12</v>
      </c>
      <c r="O259">
        <v>0</v>
      </c>
      <c r="P259">
        <v>12</v>
      </c>
      <c r="Q259">
        <v>4</v>
      </c>
      <c r="S259">
        <v>0</v>
      </c>
      <c r="T259">
        <v>4</v>
      </c>
      <c r="U259">
        <v>7</v>
      </c>
      <c r="V259">
        <v>2</v>
      </c>
      <c r="X259">
        <v>0</v>
      </c>
    </row>
    <row r="260" spans="1:24" x14ac:dyDescent="0.3">
      <c r="A260" t="s">
        <v>1048</v>
      </c>
      <c r="B260" t="s">
        <v>1009</v>
      </c>
      <c r="C260" t="s">
        <v>102</v>
      </c>
      <c r="D260" t="s">
        <v>111</v>
      </c>
      <c r="E260" t="str">
        <f>IFERROR(VLOOKUP(D260, 'Week Schedule'!A$1:B$32, 2, FALSE), "BYE")</f>
        <v>MIA</v>
      </c>
      <c r="F260" s="1">
        <f>IFERROR(VLOOKUP(E260, DST!B$1:J$33, 9, FALSE), 0)</f>
        <v>-0.60833333333333428</v>
      </c>
      <c r="G260">
        <f t="shared" si="4"/>
        <v>6</v>
      </c>
      <c r="H260" t="str">
        <f>IFERROR(VLOOKUP(D260,'Average Points per Game'!B$1:H$30, 3, FALSE), "")</f>
        <v/>
      </c>
      <c r="I260">
        <v>2</v>
      </c>
      <c r="J260">
        <v>10</v>
      </c>
      <c r="K260">
        <v>6</v>
      </c>
      <c r="L260">
        <v>11</v>
      </c>
      <c r="M260">
        <v>6</v>
      </c>
      <c r="N260">
        <v>10</v>
      </c>
      <c r="O260">
        <v>3</v>
      </c>
      <c r="P260">
        <v>3</v>
      </c>
      <c r="Q260">
        <v>6</v>
      </c>
      <c r="S260">
        <v>1</v>
      </c>
      <c r="T260">
        <v>7</v>
      </c>
      <c r="U260">
        <v>3</v>
      </c>
      <c r="V260">
        <v>3</v>
      </c>
      <c r="W260">
        <v>0</v>
      </c>
      <c r="X260">
        <v>6</v>
      </c>
    </row>
    <row r="261" spans="1:24" x14ac:dyDescent="0.3">
      <c r="A261" t="s">
        <v>1051</v>
      </c>
      <c r="B261" t="s">
        <v>966</v>
      </c>
      <c r="C261" t="s">
        <v>14</v>
      </c>
      <c r="D261" t="s">
        <v>8</v>
      </c>
      <c r="E261" t="str">
        <f>IFERROR(VLOOKUP(D261, 'Week Schedule'!A$1:B$32, 2, FALSE), "BYE")</f>
        <v>LV</v>
      </c>
      <c r="F261" s="1">
        <f>IFERROR(VLOOKUP(E261, DST!B$1:J$33, 9, FALSE), 0)</f>
        <v>1.4416666666666664</v>
      </c>
      <c r="G261">
        <f t="shared" si="4"/>
        <v>7.9500000000000011</v>
      </c>
      <c r="H261">
        <f>IFERROR(VLOOKUP(D261,'Average Points per Game'!B$1:H$30, 3, FALSE), "")</f>
        <v>11</v>
      </c>
      <c r="I261">
        <v>3.1</v>
      </c>
      <c r="J261">
        <v>12.8</v>
      </c>
      <c r="K261">
        <v>20.6</v>
      </c>
      <c r="L261">
        <v>16.7</v>
      </c>
      <c r="M261">
        <v>3</v>
      </c>
      <c r="N261">
        <v>-0.5</v>
      </c>
      <c r="P261">
        <v>18.7</v>
      </c>
      <c r="Q261">
        <v>2.2999999999999998</v>
      </c>
    </row>
    <row r="262" spans="1:24" x14ac:dyDescent="0.3">
      <c r="A262" t="s">
        <v>1854</v>
      </c>
      <c r="B262" t="s">
        <v>995</v>
      </c>
      <c r="C262" t="s">
        <v>14</v>
      </c>
      <c r="D262" t="s">
        <v>34</v>
      </c>
      <c r="E262" t="str">
        <f>IFERROR(VLOOKUP(D262, 'Week Schedule'!A$1:B$32, 2, FALSE), "BYE")</f>
        <v>GB</v>
      </c>
      <c r="F262" s="1">
        <f>IFERROR(VLOOKUP(E262, DST!B$1:J$33, 9, FALSE), 0)</f>
        <v>-2.0083333333333329</v>
      </c>
      <c r="G262">
        <f t="shared" si="4"/>
        <v>5.55</v>
      </c>
      <c r="H262">
        <f>IFERROR(VLOOKUP(D262,'Average Points per Game'!B$1:H$30, 3, FALSE), "")</f>
        <v>33</v>
      </c>
      <c r="I262">
        <v>9.1</v>
      </c>
      <c r="J262">
        <v>14.4</v>
      </c>
      <c r="K262">
        <v>12.4</v>
      </c>
      <c r="L262">
        <v>2.1</v>
      </c>
      <c r="M262">
        <v>0</v>
      </c>
      <c r="O262">
        <v>11.6</v>
      </c>
      <c r="P262">
        <v>3.6</v>
      </c>
      <c r="Q262">
        <v>7.7</v>
      </c>
      <c r="R262">
        <v>1.4</v>
      </c>
      <c r="S262">
        <v>0</v>
      </c>
      <c r="T262">
        <v>7.5</v>
      </c>
      <c r="U262">
        <v>2.8</v>
      </c>
      <c r="V262">
        <v>0</v>
      </c>
      <c r="W262">
        <v>1.5</v>
      </c>
      <c r="X262">
        <v>1.5</v>
      </c>
    </row>
    <row r="263" spans="1:24" x14ac:dyDescent="0.3">
      <c r="A263" t="s">
        <v>1054</v>
      </c>
      <c r="B263" t="s">
        <v>1194</v>
      </c>
      <c r="C263" t="s">
        <v>14</v>
      </c>
      <c r="D263" t="s">
        <v>52</v>
      </c>
      <c r="E263" t="str">
        <f>IFERROR(VLOOKUP(D263, 'Week Schedule'!A$1:B$32, 2, FALSE), "BYE")</f>
        <v>TEN</v>
      </c>
      <c r="F263" s="1">
        <f>IFERROR(VLOOKUP(E263, DST!B$1:J$33, 9, FALSE), 0)</f>
        <v>2.3416666666666668</v>
      </c>
      <c r="G263">
        <f t="shared" si="4"/>
        <v>1.65</v>
      </c>
      <c r="H263">
        <f>IFERROR(VLOOKUP(D263,'Average Points per Game'!B$1:H$30, 3, FALSE), "")</f>
        <v>16.3</v>
      </c>
      <c r="I263">
        <v>1.3</v>
      </c>
      <c r="J263">
        <v>0</v>
      </c>
      <c r="K263">
        <v>3.8</v>
      </c>
      <c r="L263">
        <v>0</v>
      </c>
      <c r="M263">
        <v>0</v>
      </c>
      <c r="N263">
        <v>0</v>
      </c>
      <c r="O263">
        <v>6</v>
      </c>
      <c r="P263">
        <v>7.6</v>
      </c>
      <c r="Q263">
        <v>7.1</v>
      </c>
      <c r="R263">
        <v>0</v>
      </c>
      <c r="S263">
        <v>2</v>
      </c>
      <c r="U263">
        <v>24.3</v>
      </c>
      <c r="V263">
        <v>3.5</v>
      </c>
      <c r="W263">
        <v>8.4</v>
      </c>
      <c r="X263">
        <v>11.4</v>
      </c>
    </row>
    <row r="264" spans="1:24" x14ac:dyDescent="0.3">
      <c r="A264" t="s">
        <v>1056</v>
      </c>
      <c r="B264" t="s">
        <v>1010</v>
      </c>
      <c r="C264" t="s">
        <v>102</v>
      </c>
      <c r="D264" t="s">
        <v>74</v>
      </c>
      <c r="E264" t="str">
        <f>IFERROR(VLOOKUP(D264, 'Week Schedule'!A$1:B$32, 2, FALSE), "BYE")</f>
        <v>IND</v>
      </c>
      <c r="F264" s="1">
        <f>IFERROR(VLOOKUP(E264, DST!B$1:J$33, 9, FALSE), 0)</f>
        <v>0.39166666666666572</v>
      </c>
      <c r="G264">
        <f t="shared" si="4"/>
        <v>4.5</v>
      </c>
      <c r="H264" t="str">
        <f>IFERROR(VLOOKUP(D264,'Average Points per Game'!B$1:H$30, 3, FALSE), "")</f>
        <v/>
      </c>
      <c r="I264">
        <v>5</v>
      </c>
      <c r="J264">
        <v>5</v>
      </c>
      <c r="K264">
        <v>13</v>
      </c>
      <c r="L264">
        <v>2</v>
      </c>
      <c r="M264">
        <v>18</v>
      </c>
      <c r="N264">
        <v>7</v>
      </c>
      <c r="O264">
        <v>4</v>
      </c>
      <c r="P264">
        <v>6</v>
      </c>
      <c r="Q264">
        <v>0</v>
      </c>
      <c r="R264">
        <v>4</v>
      </c>
      <c r="T264">
        <v>1</v>
      </c>
      <c r="U264">
        <v>0</v>
      </c>
      <c r="V264">
        <v>7</v>
      </c>
      <c r="W264">
        <v>1</v>
      </c>
      <c r="X264">
        <v>2</v>
      </c>
    </row>
    <row r="265" spans="1:24" x14ac:dyDescent="0.3">
      <c r="A265" t="s">
        <v>1058</v>
      </c>
      <c r="B265" t="s">
        <v>1050</v>
      </c>
      <c r="C265" t="s">
        <v>14</v>
      </c>
      <c r="D265" t="s">
        <v>97</v>
      </c>
      <c r="E265" t="str">
        <f>IFERROR(VLOOKUP(D265, 'Week Schedule'!A$1:B$32, 2, FALSE), "BYE")</f>
        <v>JAC</v>
      </c>
      <c r="F265" s="1">
        <f>IFERROR(VLOOKUP(E265, DST!B$1:J$33, 9, FALSE), 0)</f>
        <v>1.6416666666666657</v>
      </c>
      <c r="G265">
        <f t="shared" si="4"/>
        <v>5</v>
      </c>
      <c r="H265">
        <f>IFERROR(VLOOKUP(D265,'Average Points per Game'!B$1:H$30, 3, FALSE), "")</f>
        <v>21</v>
      </c>
      <c r="I265">
        <v>4.8</v>
      </c>
      <c r="J265">
        <v>4.5999999999999996</v>
      </c>
      <c r="K265">
        <v>6.3</v>
      </c>
      <c r="L265">
        <v>5.0999999999999996</v>
      </c>
      <c r="N265">
        <v>4.9000000000000004</v>
      </c>
      <c r="O265">
        <v>9.3000000000000007</v>
      </c>
      <c r="P265">
        <v>4.4000000000000004</v>
      </c>
      <c r="Q265">
        <v>0.3</v>
      </c>
      <c r="R265">
        <v>0</v>
      </c>
      <c r="S265">
        <v>5.4</v>
      </c>
      <c r="T265">
        <v>11.5</v>
      </c>
      <c r="U265">
        <v>6.7</v>
      </c>
      <c r="V265">
        <v>1.7</v>
      </c>
      <c r="W265">
        <v>5.9</v>
      </c>
      <c r="X265">
        <v>4</v>
      </c>
    </row>
    <row r="266" spans="1:24" x14ac:dyDescent="0.3">
      <c r="A266" t="s">
        <v>1060</v>
      </c>
      <c r="B266" t="s">
        <v>1103</v>
      </c>
      <c r="C266" t="s">
        <v>14</v>
      </c>
      <c r="D266" t="s">
        <v>57</v>
      </c>
      <c r="E266" t="str">
        <f>IFERROR(VLOOKUP(D266, 'Week Schedule'!A$1:B$32, 2, FALSE), "BYE")</f>
        <v>TB</v>
      </c>
      <c r="F266" s="1">
        <f>IFERROR(VLOOKUP(E266, DST!B$1:J$33, 9, FALSE), 0)</f>
        <v>0.19166666666666643</v>
      </c>
      <c r="G266">
        <f t="shared" si="4"/>
        <v>3.5</v>
      </c>
      <c r="H266">
        <f>IFERROR(VLOOKUP(D266,'Average Points per Game'!B$1:H$30, 3, FALSE), "")</f>
        <v>22</v>
      </c>
      <c r="I266">
        <v>2.4</v>
      </c>
      <c r="J266">
        <v>0</v>
      </c>
      <c r="K266">
        <v>0</v>
      </c>
      <c r="L266">
        <v>0</v>
      </c>
      <c r="M266">
        <v>3.3</v>
      </c>
      <c r="N266">
        <v>3.7</v>
      </c>
      <c r="O266">
        <v>0</v>
      </c>
      <c r="P266">
        <v>7.9</v>
      </c>
      <c r="Q266">
        <v>4</v>
      </c>
      <c r="R266">
        <v>3.8</v>
      </c>
      <c r="T266">
        <v>20.100000000000001</v>
      </c>
      <c r="U266">
        <v>9</v>
      </c>
      <c r="V266">
        <v>4.5</v>
      </c>
      <c r="W266">
        <v>3.9</v>
      </c>
      <c r="X266">
        <v>11.9</v>
      </c>
    </row>
    <row r="267" spans="1:24" x14ac:dyDescent="0.3">
      <c r="A267" t="s">
        <v>1062</v>
      </c>
      <c r="B267" t="s">
        <v>973</v>
      </c>
      <c r="C267" t="s">
        <v>1</v>
      </c>
      <c r="D267" t="s">
        <v>126</v>
      </c>
      <c r="E267" t="str">
        <f>IFERROR(VLOOKUP(D267, 'Week Schedule'!A$1:B$32, 2, FALSE), "BYE")</f>
        <v>NYG</v>
      </c>
      <c r="F267" s="1">
        <f>IFERROR(VLOOKUP(E267, DST!B$1:J$33, 9, FALSE), 0)</f>
        <v>0.49166666666666714</v>
      </c>
      <c r="G267">
        <f t="shared" si="4"/>
        <v>14.3</v>
      </c>
      <c r="H267">
        <f>IFERROR(VLOOKUP(D267,'Average Points per Game'!B$1:H$30, 3, FALSE), "")</f>
        <v>25.3</v>
      </c>
      <c r="L267">
        <v>15</v>
      </c>
      <c r="M267">
        <v>26.6</v>
      </c>
      <c r="N267">
        <v>14.7</v>
      </c>
      <c r="P267">
        <v>0</v>
      </c>
      <c r="Q267">
        <v>4.0999999999999996</v>
      </c>
      <c r="R267">
        <v>13.9</v>
      </c>
    </row>
    <row r="268" spans="1:24" x14ac:dyDescent="0.3">
      <c r="A268" t="s">
        <v>1760</v>
      </c>
      <c r="B268" t="s">
        <v>1052</v>
      </c>
      <c r="C268" t="s">
        <v>6</v>
      </c>
      <c r="D268" t="s">
        <v>87</v>
      </c>
      <c r="E268" t="str">
        <f>IFERROR(VLOOKUP(D268, 'Week Schedule'!A$1:B$32, 2, FALSE), "BYE")</f>
        <v>PIT</v>
      </c>
      <c r="F268" s="1">
        <f>IFERROR(VLOOKUP(E268, DST!B$1:J$33, 9, FALSE), 0)</f>
        <v>-1.6083333333333343</v>
      </c>
      <c r="G268">
        <f t="shared" si="4"/>
        <v>4.0999999999999996</v>
      </c>
      <c r="H268">
        <f>IFERROR(VLOOKUP(D268,'Average Points per Game'!B$1:H$30, 3, FALSE), "")</f>
        <v>22.3</v>
      </c>
      <c r="I268">
        <v>2</v>
      </c>
      <c r="J268">
        <v>1.3</v>
      </c>
      <c r="K268">
        <v>7</v>
      </c>
      <c r="L268">
        <v>7.4</v>
      </c>
      <c r="M268">
        <v>3.4</v>
      </c>
      <c r="O268">
        <v>3.8</v>
      </c>
      <c r="P268">
        <v>5</v>
      </c>
      <c r="Q268">
        <v>13.5</v>
      </c>
      <c r="R268">
        <v>5.7</v>
      </c>
      <c r="S268">
        <v>2.8</v>
      </c>
      <c r="T268">
        <v>4.4000000000000004</v>
      </c>
      <c r="U268">
        <v>2.5</v>
      </c>
      <c r="V268">
        <v>2.9</v>
      </c>
      <c r="W268">
        <v>4.4000000000000004</v>
      </c>
      <c r="X268">
        <v>8</v>
      </c>
    </row>
    <row r="269" spans="1:24" x14ac:dyDescent="0.3">
      <c r="A269" t="s">
        <v>1065</v>
      </c>
      <c r="B269" t="s">
        <v>1286</v>
      </c>
      <c r="C269" t="s">
        <v>1</v>
      </c>
      <c r="D269" t="s">
        <v>52</v>
      </c>
      <c r="E269" t="str">
        <f>IFERROR(VLOOKUP(D269, 'Week Schedule'!A$1:B$32, 2, FALSE), "BYE")</f>
        <v>TEN</v>
      </c>
      <c r="F269" s="1">
        <f>IFERROR(VLOOKUP(E269, DST!B$1:J$33, 9, FALSE), 0)</f>
        <v>2.3416666666666668</v>
      </c>
      <c r="G269">
        <f t="shared" si="4"/>
        <v>5.2</v>
      </c>
      <c r="H269">
        <f>IFERROR(VLOOKUP(D269,'Average Points per Game'!B$1:H$30, 3, FALSE), "")</f>
        <v>16.3</v>
      </c>
      <c r="K269">
        <v>-1.1000000000000001</v>
      </c>
      <c r="N269">
        <v>0.2</v>
      </c>
      <c r="R269">
        <v>7.2</v>
      </c>
      <c r="S269">
        <v>5.2</v>
      </c>
      <c r="U269">
        <v>20</v>
      </c>
      <c r="V269">
        <v>7.1</v>
      </c>
      <c r="W269">
        <v>20.7</v>
      </c>
      <c r="X269">
        <v>13.9</v>
      </c>
    </row>
    <row r="270" spans="1:24" x14ac:dyDescent="0.3">
      <c r="A270" t="s">
        <v>1067</v>
      </c>
      <c r="B270" t="s">
        <v>1082</v>
      </c>
      <c r="C270" t="s">
        <v>14</v>
      </c>
      <c r="D270" t="s">
        <v>57</v>
      </c>
      <c r="E270" t="str">
        <f>IFERROR(VLOOKUP(D270, 'Week Schedule'!A$1:B$32, 2, FALSE), "BYE")</f>
        <v>TB</v>
      </c>
      <c r="F270" s="1">
        <f>IFERROR(VLOOKUP(E270, DST!B$1:J$33, 9, FALSE), 0)</f>
        <v>0.19166666666666643</v>
      </c>
      <c r="G270">
        <f t="shared" si="4"/>
        <v>6</v>
      </c>
      <c r="H270">
        <f>IFERROR(VLOOKUP(D270,'Average Points per Game'!B$1:H$30, 3, FALSE), "")</f>
        <v>22</v>
      </c>
      <c r="L270">
        <v>0</v>
      </c>
      <c r="M270">
        <v>10.8</v>
      </c>
      <c r="N270">
        <v>6</v>
      </c>
      <c r="O270">
        <v>2</v>
      </c>
      <c r="P270">
        <v>17.8</v>
      </c>
      <c r="Q270">
        <v>5.6</v>
      </c>
      <c r="R270">
        <v>7.1</v>
      </c>
      <c r="W270">
        <v>21</v>
      </c>
      <c r="X270">
        <v>2.8</v>
      </c>
    </row>
    <row r="271" spans="1:24" x14ac:dyDescent="0.3">
      <c r="A271" t="s">
        <v>1069</v>
      </c>
      <c r="B271" t="s">
        <v>1049</v>
      </c>
      <c r="C271" t="s">
        <v>6</v>
      </c>
      <c r="D271" t="s">
        <v>44</v>
      </c>
      <c r="E271" t="str">
        <f>IFERROR(VLOOKUP(D271, 'Week Schedule'!A$1:B$32, 2, FALSE), "BYE")</f>
        <v>MIN</v>
      </c>
      <c r="F271" s="1">
        <f>IFERROR(VLOOKUP(E271, DST!B$1:J$33, 9, FALSE), 0)</f>
        <v>-2.3583333333333343</v>
      </c>
      <c r="G271">
        <f t="shared" si="4"/>
        <v>2.6</v>
      </c>
      <c r="H271">
        <f>IFERROR(VLOOKUP(D271,'Average Points per Game'!B$1:H$30, 3, FALSE), "")</f>
        <v>31.7</v>
      </c>
      <c r="I271">
        <v>6.8</v>
      </c>
      <c r="J271">
        <v>0.9</v>
      </c>
      <c r="K271">
        <v>16.5</v>
      </c>
      <c r="L271">
        <v>2.7</v>
      </c>
      <c r="M271">
        <v>2.5</v>
      </c>
      <c r="N271">
        <v>8.3000000000000007</v>
      </c>
      <c r="O271">
        <v>1.1000000000000001</v>
      </c>
      <c r="P271">
        <v>2.2999999999999998</v>
      </c>
      <c r="Q271">
        <v>9.9</v>
      </c>
      <c r="S271">
        <v>1.7</v>
      </c>
      <c r="T271">
        <v>4.0999999999999996</v>
      </c>
      <c r="U271">
        <v>2</v>
      </c>
      <c r="V271">
        <v>0.7</v>
      </c>
      <c r="W271">
        <v>0.9</v>
      </c>
      <c r="X271">
        <v>12.6</v>
      </c>
    </row>
    <row r="272" spans="1:24" x14ac:dyDescent="0.3">
      <c r="A272" t="s">
        <v>1069</v>
      </c>
      <c r="B272" t="s">
        <v>1042</v>
      </c>
      <c r="C272" t="s">
        <v>6</v>
      </c>
      <c r="D272" t="s">
        <v>34</v>
      </c>
      <c r="E272" t="str">
        <f>IFERROR(VLOOKUP(D272, 'Week Schedule'!A$1:B$32, 2, FALSE), "BYE")</f>
        <v>GB</v>
      </c>
      <c r="F272" s="1">
        <f>IFERROR(VLOOKUP(E272, DST!B$1:J$33, 9, FALSE), 0)</f>
        <v>-2.0083333333333329</v>
      </c>
      <c r="G272">
        <f t="shared" si="4"/>
        <v>5.3</v>
      </c>
      <c r="H272">
        <f>IFERROR(VLOOKUP(D272,'Average Points per Game'!B$1:H$30, 3, FALSE), "")</f>
        <v>33</v>
      </c>
      <c r="J272">
        <v>2.5</v>
      </c>
      <c r="K272">
        <v>9.9</v>
      </c>
      <c r="L272">
        <v>5.3</v>
      </c>
      <c r="M272">
        <v>12.7</v>
      </c>
      <c r="N272">
        <v>-0.1</v>
      </c>
      <c r="O272">
        <v>0</v>
      </c>
      <c r="Q272">
        <v>7.3</v>
      </c>
      <c r="R272">
        <v>5.7</v>
      </c>
      <c r="S272">
        <v>11.6</v>
      </c>
      <c r="T272">
        <v>3.5</v>
      </c>
      <c r="U272">
        <v>2.2000000000000002</v>
      </c>
      <c r="V272">
        <v>3.7</v>
      </c>
      <c r="W272">
        <v>8.4</v>
      </c>
      <c r="X272">
        <v>0.3</v>
      </c>
    </row>
    <row r="273" spans="1:24" x14ac:dyDescent="0.3">
      <c r="A273" t="s">
        <v>1072</v>
      </c>
      <c r="B273" t="s">
        <v>1113</v>
      </c>
      <c r="C273" t="s">
        <v>66</v>
      </c>
      <c r="D273" t="s">
        <v>34</v>
      </c>
      <c r="E273" t="str">
        <f>IFERROR(VLOOKUP(D273, 'Week Schedule'!A$1:B$32, 2, FALSE), "BYE")</f>
        <v>GB</v>
      </c>
      <c r="F273" s="1">
        <f>IFERROR(VLOOKUP(E273, DST!B$1:J$33, 9, FALSE), 0)</f>
        <v>-2.0083333333333329</v>
      </c>
      <c r="G273">
        <f t="shared" si="4"/>
        <v>5.8</v>
      </c>
      <c r="H273">
        <f>IFERROR(VLOOKUP(D273,'Average Points per Game'!B$1:H$30, 3, FALSE), "")</f>
        <v>33</v>
      </c>
      <c r="Q273">
        <v>5.7</v>
      </c>
      <c r="R273">
        <v>15.2</v>
      </c>
      <c r="S273">
        <v>3.3</v>
      </c>
      <c r="T273">
        <v>18.399999999999999</v>
      </c>
      <c r="U273">
        <v>5.8</v>
      </c>
      <c r="V273">
        <v>8.5</v>
      </c>
      <c r="W273">
        <v>10.199999999999999</v>
      </c>
      <c r="X273">
        <v>4.7</v>
      </c>
    </row>
    <row r="274" spans="1:24" x14ac:dyDescent="0.3">
      <c r="A274" t="s">
        <v>1479</v>
      </c>
      <c r="B274" t="s">
        <v>993</v>
      </c>
      <c r="C274" t="s">
        <v>14</v>
      </c>
      <c r="D274" t="s">
        <v>52</v>
      </c>
      <c r="E274" t="str">
        <f>IFERROR(VLOOKUP(D274, 'Week Schedule'!A$1:B$32, 2, FALSE), "BYE")</f>
        <v>TEN</v>
      </c>
      <c r="F274" s="1">
        <f>IFERROR(VLOOKUP(E274, DST!B$1:J$33, 9, FALSE), 0)</f>
        <v>2.3416666666666668</v>
      </c>
      <c r="G274">
        <f t="shared" si="4"/>
        <v>7.4</v>
      </c>
      <c r="H274">
        <f>IFERROR(VLOOKUP(D274,'Average Points per Game'!B$1:H$30, 3, FALSE), "")</f>
        <v>16.3</v>
      </c>
      <c r="I274">
        <v>4</v>
      </c>
      <c r="J274">
        <v>0.9</v>
      </c>
      <c r="K274">
        <v>15.9</v>
      </c>
      <c r="L274">
        <v>19.100000000000001</v>
      </c>
      <c r="M274">
        <v>12.8</v>
      </c>
      <c r="N274">
        <v>6.9</v>
      </c>
      <c r="O274">
        <v>3.4</v>
      </c>
      <c r="P274">
        <v>7.9</v>
      </c>
    </row>
    <row r="275" spans="1:24" x14ac:dyDescent="0.3">
      <c r="A275" t="s">
        <v>1075</v>
      </c>
      <c r="B275" t="s">
        <v>997</v>
      </c>
      <c r="C275" t="s">
        <v>6</v>
      </c>
      <c r="D275" t="s">
        <v>72</v>
      </c>
      <c r="E275" t="str">
        <f>IFERROR(VLOOKUP(D275, 'Week Schedule'!A$1:B$32, 2, FALSE), "BYE")</f>
        <v>SEA</v>
      </c>
      <c r="F275" s="1">
        <f>IFERROR(VLOOKUP(E275, DST!B$1:J$33, 9, FALSE), 0)</f>
        <v>-0.20833333333333393</v>
      </c>
      <c r="G275">
        <f t="shared" si="4"/>
        <v>7.3999999999999995</v>
      </c>
      <c r="H275">
        <f>IFERROR(VLOOKUP(D275,'Average Points per Game'!B$1:H$30, 3, FALSE), "")</f>
        <v>14</v>
      </c>
      <c r="K275">
        <v>10.199999999999999</v>
      </c>
      <c r="L275">
        <v>8.6</v>
      </c>
      <c r="M275">
        <v>14.5</v>
      </c>
      <c r="N275">
        <v>5.3</v>
      </c>
      <c r="P275">
        <v>6.6</v>
      </c>
      <c r="Q275">
        <v>4.0999999999999996</v>
      </c>
      <c r="R275">
        <v>1.1000000000000001</v>
      </c>
      <c r="S275">
        <v>11.1</v>
      </c>
      <c r="T275">
        <v>8.1999999999999993</v>
      </c>
      <c r="U275">
        <v>0</v>
      </c>
      <c r="X275">
        <v>0.3</v>
      </c>
    </row>
    <row r="276" spans="1:24" x14ac:dyDescent="0.3">
      <c r="A276" t="s">
        <v>1077</v>
      </c>
      <c r="B276" t="s">
        <v>1045</v>
      </c>
      <c r="C276" t="s">
        <v>66</v>
      </c>
      <c r="D276" t="s">
        <v>74</v>
      </c>
      <c r="E276" t="str">
        <f>IFERROR(VLOOKUP(D276, 'Week Schedule'!A$1:B$32, 2, FALSE), "BYE")</f>
        <v>IND</v>
      </c>
      <c r="F276" s="1">
        <f>IFERROR(VLOOKUP(E276, DST!B$1:J$33, 9, FALSE), 0)</f>
        <v>0.39166666666666572</v>
      </c>
      <c r="G276">
        <f t="shared" si="4"/>
        <v>6.25</v>
      </c>
      <c r="H276" t="str">
        <f>IFERROR(VLOOKUP(D276,'Average Points per Game'!B$1:H$30, 3, FALSE), "")</f>
        <v/>
      </c>
      <c r="I276">
        <v>2.8</v>
      </c>
      <c r="J276">
        <v>0</v>
      </c>
      <c r="K276">
        <v>2.2999999999999998</v>
      </c>
      <c r="L276">
        <v>1.6</v>
      </c>
      <c r="M276">
        <v>9.8000000000000007</v>
      </c>
      <c r="N276">
        <v>6</v>
      </c>
      <c r="O276">
        <v>0</v>
      </c>
      <c r="P276">
        <v>6.5</v>
      </c>
      <c r="Q276">
        <v>14.1</v>
      </c>
      <c r="R276">
        <v>7.7</v>
      </c>
      <c r="T276">
        <v>6.9</v>
      </c>
      <c r="U276">
        <v>10.4</v>
      </c>
    </row>
    <row r="277" spans="1:24" x14ac:dyDescent="0.3">
      <c r="A277" t="s">
        <v>1079</v>
      </c>
      <c r="B277" t="s">
        <v>1068</v>
      </c>
      <c r="C277" t="s">
        <v>102</v>
      </c>
      <c r="D277" t="s">
        <v>108</v>
      </c>
      <c r="E277" t="str">
        <f>IFERROR(VLOOKUP(D277, 'Week Schedule'!A$1:B$32, 2, FALSE), "BYE")</f>
        <v>CLE</v>
      </c>
      <c r="F277" s="1">
        <f>IFERROR(VLOOKUP(E277, DST!B$1:J$33, 9, FALSE), 0)</f>
        <v>1.0916666666666668</v>
      </c>
      <c r="G277">
        <f t="shared" si="4"/>
        <v>4.5</v>
      </c>
      <c r="H277">
        <f>IFERROR(VLOOKUP(D277,'Average Points per Game'!B$1:H$30, 3, FALSE), "")</f>
        <v>24.3</v>
      </c>
      <c r="I277">
        <v>6</v>
      </c>
      <c r="J277">
        <v>0</v>
      </c>
      <c r="K277">
        <v>7</v>
      </c>
      <c r="L277">
        <v>2</v>
      </c>
      <c r="M277">
        <v>6</v>
      </c>
      <c r="O277">
        <v>3</v>
      </c>
      <c r="P277">
        <v>0</v>
      </c>
      <c r="Q277">
        <v>2</v>
      </c>
      <c r="R277">
        <v>9</v>
      </c>
      <c r="S277">
        <v>6</v>
      </c>
      <c r="T277">
        <v>12</v>
      </c>
      <c r="U277">
        <v>-1</v>
      </c>
      <c r="V277">
        <v>3</v>
      </c>
      <c r="W277">
        <v>7</v>
      </c>
      <c r="X277">
        <v>6</v>
      </c>
    </row>
    <row r="278" spans="1:24" x14ac:dyDescent="0.3">
      <c r="A278" t="s">
        <v>1081</v>
      </c>
      <c r="B278" t="s">
        <v>1080</v>
      </c>
      <c r="C278" t="s">
        <v>6</v>
      </c>
      <c r="D278" t="s">
        <v>108</v>
      </c>
      <c r="E278" t="str">
        <f>IFERROR(VLOOKUP(D278, 'Week Schedule'!A$1:B$32, 2, FALSE), "BYE")</f>
        <v>CLE</v>
      </c>
      <c r="F278" s="1">
        <f>IFERROR(VLOOKUP(E278, DST!B$1:J$33, 9, FALSE), 0)</f>
        <v>1.0916666666666668</v>
      </c>
      <c r="G278">
        <f t="shared" si="4"/>
        <v>5.4</v>
      </c>
      <c r="H278">
        <f>IFERROR(VLOOKUP(D278,'Average Points per Game'!B$1:H$30, 3, FALSE), "")</f>
        <v>24.3</v>
      </c>
      <c r="I278">
        <v>3.9</v>
      </c>
      <c r="M278">
        <v>11.8</v>
      </c>
      <c r="O278">
        <v>3</v>
      </c>
      <c r="P278">
        <v>16</v>
      </c>
      <c r="Q278">
        <v>8.8000000000000007</v>
      </c>
      <c r="R278">
        <v>5.4</v>
      </c>
      <c r="S278">
        <v>-0.2</v>
      </c>
      <c r="T278">
        <v>1.2</v>
      </c>
      <c r="U278">
        <v>5.4</v>
      </c>
      <c r="W278">
        <v>5.0999999999999996</v>
      </c>
      <c r="X278">
        <v>6.6</v>
      </c>
    </row>
    <row r="279" spans="1:24" x14ac:dyDescent="0.3">
      <c r="A279" t="s">
        <v>1761</v>
      </c>
      <c r="B279" t="s">
        <v>1033</v>
      </c>
      <c r="C279" t="s">
        <v>102</v>
      </c>
      <c r="D279" t="s">
        <v>135</v>
      </c>
      <c r="E279" t="str">
        <f>IFERROR(VLOOKUP(D279, 'Week Schedule'!A$1:B$32, 2, FALSE), "BYE")</f>
        <v>LAC</v>
      </c>
      <c r="F279" s="1">
        <f>IFERROR(VLOOKUP(E279, DST!B$1:J$33, 9, FALSE), 0)</f>
        <v>-2.4083333333333332</v>
      </c>
      <c r="G279">
        <f t="shared" si="4"/>
        <v>4</v>
      </c>
      <c r="H279" t="str">
        <f>IFERROR(VLOOKUP(D279,'Average Points per Game'!B$1:H$30, 3, FALSE), "")</f>
        <v/>
      </c>
      <c r="I279">
        <v>11</v>
      </c>
      <c r="J279">
        <v>3</v>
      </c>
      <c r="K279">
        <v>2</v>
      </c>
      <c r="L279">
        <v>5</v>
      </c>
      <c r="M279">
        <v>10</v>
      </c>
      <c r="N279">
        <v>0</v>
      </c>
      <c r="O279">
        <v>-1</v>
      </c>
      <c r="P279">
        <v>1</v>
      </c>
      <c r="Q279">
        <v>4</v>
      </c>
      <c r="R279">
        <v>16</v>
      </c>
      <c r="S279">
        <v>-1</v>
      </c>
      <c r="T279">
        <v>9</v>
      </c>
      <c r="U279">
        <v>4</v>
      </c>
      <c r="W279">
        <v>-1</v>
      </c>
      <c r="X279">
        <v>4</v>
      </c>
    </row>
    <row r="280" spans="1:24" x14ac:dyDescent="0.3">
      <c r="A280" t="s">
        <v>1084</v>
      </c>
      <c r="B280" t="s">
        <v>1006</v>
      </c>
      <c r="C280" t="s">
        <v>66</v>
      </c>
      <c r="D280" t="s">
        <v>57</v>
      </c>
      <c r="E280" t="str">
        <f>IFERROR(VLOOKUP(D280, 'Week Schedule'!A$1:B$32, 2, FALSE), "BYE")</f>
        <v>TB</v>
      </c>
      <c r="F280" s="1">
        <f>IFERROR(VLOOKUP(E280, DST!B$1:J$33, 9, FALSE), 0)</f>
        <v>0.19166666666666643</v>
      </c>
      <c r="G280">
        <f t="shared" si="4"/>
        <v>4.3</v>
      </c>
      <c r="H280">
        <f>IFERROR(VLOOKUP(D280,'Average Points per Game'!B$1:H$30, 3, FALSE), "")</f>
        <v>22</v>
      </c>
      <c r="I280">
        <v>1.4</v>
      </c>
      <c r="J280">
        <v>2.8</v>
      </c>
      <c r="K280">
        <v>0</v>
      </c>
      <c r="L280">
        <v>3.6</v>
      </c>
      <c r="M280">
        <v>4.3</v>
      </c>
      <c r="N280">
        <v>9.9</v>
      </c>
      <c r="O280">
        <v>12.1</v>
      </c>
      <c r="P280">
        <v>1.7</v>
      </c>
      <c r="Q280">
        <v>12.7</v>
      </c>
      <c r="R280">
        <v>8.8000000000000007</v>
      </c>
      <c r="T280">
        <v>7.9</v>
      </c>
      <c r="V280">
        <v>0</v>
      </c>
      <c r="W280">
        <v>0</v>
      </c>
      <c r="X280">
        <v>0</v>
      </c>
    </row>
    <row r="281" spans="1:24" x14ac:dyDescent="0.3">
      <c r="A281" t="s">
        <v>1086</v>
      </c>
      <c r="B281" t="s">
        <v>1074</v>
      </c>
      <c r="C281" t="s">
        <v>102</v>
      </c>
      <c r="D281" t="s">
        <v>97</v>
      </c>
      <c r="E281" t="str">
        <f>IFERROR(VLOOKUP(D281, 'Week Schedule'!A$1:B$32, 2, FALSE), "BYE")</f>
        <v>JAC</v>
      </c>
      <c r="F281" s="1">
        <f>IFERROR(VLOOKUP(E281, DST!B$1:J$33, 9, FALSE), 0)</f>
        <v>1.6416666666666657</v>
      </c>
      <c r="G281">
        <f t="shared" si="4"/>
        <v>3</v>
      </c>
      <c r="H281">
        <f>IFERROR(VLOOKUP(D281,'Average Points per Game'!B$1:H$30, 3, FALSE), "")</f>
        <v>21</v>
      </c>
      <c r="I281">
        <v>8</v>
      </c>
      <c r="J281">
        <v>2</v>
      </c>
      <c r="K281">
        <v>3</v>
      </c>
      <c r="L281">
        <v>10</v>
      </c>
      <c r="N281">
        <v>3</v>
      </c>
      <c r="O281">
        <v>0</v>
      </c>
      <c r="P281">
        <v>0</v>
      </c>
      <c r="Q281">
        <v>11</v>
      </c>
      <c r="R281">
        <v>0</v>
      </c>
      <c r="S281">
        <v>4</v>
      </c>
      <c r="T281">
        <v>10</v>
      </c>
      <c r="U281">
        <v>0</v>
      </c>
      <c r="V281">
        <v>9</v>
      </c>
      <c r="W281">
        <v>6</v>
      </c>
      <c r="X281">
        <v>-1</v>
      </c>
    </row>
    <row r="282" spans="1:24" x14ac:dyDescent="0.3">
      <c r="A282" t="s">
        <v>1762</v>
      </c>
      <c r="B282" t="s">
        <v>1014</v>
      </c>
      <c r="C282" t="s">
        <v>1</v>
      </c>
      <c r="D282" t="s">
        <v>57</v>
      </c>
      <c r="E282" t="str">
        <f>IFERROR(VLOOKUP(D282, 'Week Schedule'!A$1:B$32, 2, FALSE), "BYE")</f>
        <v>TB</v>
      </c>
      <c r="F282" s="1">
        <f>IFERROR(VLOOKUP(E282, DST!B$1:J$33, 9, FALSE), 0)</f>
        <v>0.19166666666666643</v>
      </c>
      <c r="G282">
        <f t="shared" si="4"/>
        <v>10.7</v>
      </c>
      <c r="H282">
        <f>IFERROR(VLOOKUP(D282,'Average Points per Game'!B$1:H$30, 3, FALSE), "")</f>
        <v>22</v>
      </c>
      <c r="I282">
        <v>0</v>
      </c>
      <c r="K282">
        <v>24.6</v>
      </c>
      <c r="L282">
        <v>16.7</v>
      </c>
      <c r="M282">
        <v>4.7</v>
      </c>
      <c r="N282">
        <v>16.899999999999999</v>
      </c>
      <c r="O282">
        <v>2</v>
      </c>
    </row>
    <row r="283" spans="1:24" x14ac:dyDescent="0.3">
      <c r="A283" t="s">
        <v>1855</v>
      </c>
      <c r="B283" t="s">
        <v>1015</v>
      </c>
      <c r="C283" t="s">
        <v>14</v>
      </c>
      <c r="D283" t="s">
        <v>87</v>
      </c>
      <c r="E283" t="str">
        <f>IFERROR(VLOOKUP(D283, 'Week Schedule'!A$1:B$32, 2, FALSE), "BYE")</f>
        <v>PIT</v>
      </c>
      <c r="F283" s="1">
        <f>IFERROR(VLOOKUP(E283, DST!B$1:J$33, 9, FALSE), 0)</f>
        <v>-1.6083333333333343</v>
      </c>
      <c r="G283">
        <f t="shared" si="4"/>
        <v>17.899999999999999</v>
      </c>
      <c r="H283">
        <f>IFERROR(VLOOKUP(D283,'Average Points per Game'!B$1:H$30, 3, FALSE), "")</f>
        <v>22.3</v>
      </c>
      <c r="I283">
        <v>17.3</v>
      </c>
      <c r="J283">
        <v>18.5</v>
      </c>
      <c r="K283">
        <v>29.1</v>
      </c>
      <c r="L283">
        <v>0</v>
      </c>
    </row>
    <row r="284" spans="1:24" x14ac:dyDescent="0.3">
      <c r="A284" t="s">
        <v>1090</v>
      </c>
      <c r="B284" t="s">
        <v>1116</v>
      </c>
      <c r="C284" t="s">
        <v>66</v>
      </c>
      <c r="D284" t="s">
        <v>22</v>
      </c>
      <c r="E284" t="str">
        <f>IFERROR(VLOOKUP(D284, 'Week Schedule'!A$1:B$32, 2, FALSE), "BYE")</f>
        <v>CHI</v>
      </c>
      <c r="F284" s="1">
        <f>IFERROR(VLOOKUP(E284, DST!B$1:J$33, 9, FALSE), 0)</f>
        <v>-0.15833333333333321</v>
      </c>
      <c r="G284">
        <f t="shared" si="4"/>
        <v>3.9</v>
      </c>
      <c r="H284">
        <f>IFERROR(VLOOKUP(D284,'Average Points per Game'!B$1:H$30, 3, FALSE), "")</f>
        <v>22.3</v>
      </c>
      <c r="I284">
        <v>0</v>
      </c>
      <c r="J284">
        <v>0</v>
      </c>
      <c r="K284">
        <v>4.3</v>
      </c>
      <c r="L284">
        <v>10.7</v>
      </c>
      <c r="M284">
        <v>2.2999999999999998</v>
      </c>
      <c r="N284">
        <v>2.2999999999999998</v>
      </c>
      <c r="O284">
        <v>1.5</v>
      </c>
      <c r="P284">
        <v>5.4</v>
      </c>
      <c r="Q284">
        <v>6.7</v>
      </c>
      <c r="S284">
        <v>3.5</v>
      </c>
      <c r="T284">
        <v>4.9000000000000004</v>
      </c>
      <c r="U284">
        <v>9.4</v>
      </c>
      <c r="V284">
        <v>2.2999999999999998</v>
      </c>
      <c r="W284">
        <v>1.5</v>
      </c>
      <c r="X284">
        <v>9.3000000000000007</v>
      </c>
    </row>
    <row r="285" spans="1:24" x14ac:dyDescent="0.3">
      <c r="A285" t="s">
        <v>1090</v>
      </c>
      <c r="B285" t="s">
        <v>1095</v>
      </c>
      <c r="C285" t="s">
        <v>14</v>
      </c>
      <c r="D285" t="s">
        <v>24</v>
      </c>
      <c r="E285" t="str">
        <f>IFERROR(VLOOKUP(D285, 'Week Schedule'!A$1:B$32, 2, FALSE), "BYE")</f>
        <v>LAR</v>
      </c>
      <c r="F285" s="1">
        <f>IFERROR(VLOOKUP(E285, DST!B$1:J$33, 9, FALSE), 0)</f>
        <v>-8.3333333333328596E-3</v>
      </c>
      <c r="G285">
        <f t="shared" si="4"/>
        <v>2.9000000000000004</v>
      </c>
      <c r="H285">
        <f>IFERROR(VLOOKUP(D285,'Average Points per Game'!B$1:H$30, 3, FALSE), "")</f>
        <v>26</v>
      </c>
      <c r="I285">
        <v>11.1</v>
      </c>
      <c r="J285">
        <v>3.1</v>
      </c>
      <c r="K285">
        <v>6.5</v>
      </c>
      <c r="L285">
        <v>7.8</v>
      </c>
      <c r="M285">
        <v>1.7</v>
      </c>
      <c r="N285">
        <v>4.5999999999999996</v>
      </c>
      <c r="O285">
        <v>7.5</v>
      </c>
      <c r="P285">
        <v>1.9</v>
      </c>
      <c r="Q285">
        <v>0</v>
      </c>
      <c r="R285">
        <v>0.9</v>
      </c>
      <c r="T285">
        <v>1.5</v>
      </c>
      <c r="U285">
        <v>2.7</v>
      </c>
      <c r="V285">
        <v>1.5</v>
      </c>
      <c r="W285">
        <v>9.6</v>
      </c>
      <c r="X285">
        <v>3.7</v>
      </c>
    </row>
    <row r="286" spans="1:24" x14ac:dyDescent="0.3">
      <c r="A286" t="s">
        <v>1090</v>
      </c>
      <c r="B286" t="s">
        <v>1195</v>
      </c>
      <c r="C286" t="s">
        <v>6</v>
      </c>
      <c r="D286" t="s">
        <v>92</v>
      </c>
      <c r="E286" t="str">
        <f>IFERROR(VLOOKUP(D286, 'Week Schedule'!A$1:B$32, 2, FALSE), "BYE")</f>
        <v>NE</v>
      </c>
      <c r="F286" s="1">
        <f>IFERROR(VLOOKUP(E286, DST!B$1:J$33, 9, FALSE), 0)</f>
        <v>0.49166666666666714</v>
      </c>
      <c r="G286">
        <f t="shared" si="4"/>
        <v>4.05</v>
      </c>
      <c r="H286">
        <f>IFERROR(VLOOKUP(D286,'Average Points per Game'!B$1:H$30, 3, FALSE), "")</f>
        <v>22.7</v>
      </c>
      <c r="I286">
        <v>3.8</v>
      </c>
      <c r="J286">
        <v>5.9</v>
      </c>
      <c r="K286">
        <v>0.9</v>
      </c>
      <c r="L286">
        <v>1.9</v>
      </c>
      <c r="R286">
        <v>5.5</v>
      </c>
      <c r="S286">
        <v>2.7</v>
      </c>
      <c r="T286">
        <v>7.1</v>
      </c>
      <c r="U286">
        <v>4.3</v>
      </c>
      <c r="V286">
        <v>9.6</v>
      </c>
      <c r="W286">
        <v>2.2999999999999998</v>
      </c>
      <c r="X286">
        <v>20.100000000000001</v>
      </c>
    </row>
    <row r="287" spans="1:24" x14ac:dyDescent="0.3">
      <c r="A287" t="s">
        <v>1856</v>
      </c>
      <c r="B287" t="s">
        <v>1055</v>
      </c>
      <c r="C287" t="s">
        <v>66</v>
      </c>
      <c r="D287" t="s">
        <v>32</v>
      </c>
      <c r="E287" t="str">
        <f>IFERROR(VLOOKUP(D287, 'Week Schedule'!A$1:B$32, 2, FALSE), "BYE")</f>
        <v>ARI</v>
      </c>
      <c r="F287" s="1">
        <f>IFERROR(VLOOKUP(E287, DST!B$1:J$33, 9, FALSE), 0)</f>
        <v>-0.15833333333333321</v>
      </c>
      <c r="G287">
        <f t="shared" si="4"/>
        <v>4.4000000000000004</v>
      </c>
      <c r="H287">
        <f>IFERROR(VLOOKUP(D287,'Average Points per Game'!B$1:H$30, 3, FALSE), "")</f>
        <v>25</v>
      </c>
      <c r="I287">
        <v>8.6999999999999993</v>
      </c>
      <c r="J287">
        <v>2.2000000000000002</v>
      </c>
      <c r="K287">
        <v>5.0999999999999996</v>
      </c>
      <c r="L287">
        <v>7.3</v>
      </c>
      <c r="M287">
        <v>12.2</v>
      </c>
      <c r="O287">
        <v>5.2</v>
      </c>
      <c r="P287">
        <v>3.7</v>
      </c>
      <c r="Q287">
        <v>0</v>
      </c>
      <c r="R287">
        <v>0</v>
      </c>
      <c r="S287">
        <v>8.9</v>
      </c>
      <c r="T287">
        <v>2</v>
      </c>
      <c r="U287">
        <v>2.2999999999999998</v>
      </c>
      <c r="V287">
        <v>2.1</v>
      </c>
      <c r="W287">
        <v>4.0999999999999996</v>
      </c>
      <c r="X287">
        <v>0</v>
      </c>
    </row>
    <row r="288" spans="1:24" x14ac:dyDescent="0.3">
      <c r="A288" t="s">
        <v>1480</v>
      </c>
      <c r="B288" t="s">
        <v>1111</v>
      </c>
      <c r="C288" t="s">
        <v>6</v>
      </c>
      <c r="D288" t="s">
        <v>111</v>
      </c>
      <c r="E288" t="str">
        <f>IFERROR(VLOOKUP(D288, 'Week Schedule'!A$1:B$32, 2, FALSE), "BYE")</f>
        <v>MIA</v>
      </c>
      <c r="F288" s="1">
        <f>IFERROR(VLOOKUP(E288, DST!B$1:J$33, 9, FALSE), 0)</f>
        <v>-0.60833333333333428</v>
      </c>
      <c r="G288">
        <f t="shared" si="4"/>
        <v>7.6999999999999993</v>
      </c>
      <c r="H288" t="str">
        <f>IFERROR(VLOOKUP(D288,'Average Points per Game'!B$1:H$30, 3, FALSE), "")</f>
        <v/>
      </c>
      <c r="O288">
        <v>10.199999999999999</v>
      </c>
      <c r="P288">
        <v>5.2</v>
      </c>
      <c r="Q288">
        <v>4.5</v>
      </c>
      <c r="S288">
        <v>5</v>
      </c>
      <c r="T288">
        <v>19</v>
      </c>
      <c r="U288">
        <v>12.5</v>
      </c>
      <c r="V288">
        <v>4.8</v>
      </c>
      <c r="W288">
        <v>2.1</v>
      </c>
    </row>
    <row r="289" spans="1:24" x14ac:dyDescent="0.3">
      <c r="A289" t="s">
        <v>1096</v>
      </c>
      <c r="B289" t="s">
        <v>1211</v>
      </c>
      <c r="C289" t="s">
        <v>1</v>
      </c>
      <c r="D289" t="s">
        <v>67</v>
      </c>
      <c r="E289" t="str">
        <f>IFERROR(VLOOKUP(D289, 'Week Schedule'!A$1:B$32, 2, FALSE), "BYE")</f>
        <v>NO</v>
      </c>
      <c r="F289" s="1">
        <f>IFERROR(VLOOKUP(E289, DST!B$1:J$33, 9, FALSE), 0)</f>
        <v>-8.3333333333328596E-3</v>
      </c>
      <c r="G289">
        <f t="shared" si="4"/>
        <v>7.3</v>
      </c>
      <c r="H289">
        <f>IFERROR(VLOOKUP(D289,'Average Points per Game'!B$1:H$30, 3, FALSE), "")</f>
        <v>13.7</v>
      </c>
      <c r="K289">
        <v>7.3</v>
      </c>
      <c r="M289">
        <v>2.8</v>
      </c>
      <c r="N289">
        <v>12.1</v>
      </c>
      <c r="O289">
        <v>2.1</v>
      </c>
      <c r="U289">
        <v>19.600000000000001</v>
      </c>
      <c r="V289">
        <v>7.8</v>
      </c>
      <c r="X289">
        <v>11.5</v>
      </c>
    </row>
    <row r="290" spans="1:24" x14ac:dyDescent="0.3">
      <c r="A290" t="s">
        <v>1763</v>
      </c>
      <c r="B290" t="s">
        <v>1076</v>
      </c>
      <c r="C290" t="s">
        <v>14</v>
      </c>
      <c r="D290" t="s">
        <v>54</v>
      </c>
      <c r="E290" t="str">
        <f>IFERROR(VLOOKUP(D290, 'Week Schedule'!A$1:B$32, 2, FALSE), "BYE")</f>
        <v>CIN</v>
      </c>
      <c r="F290" s="1">
        <f>IFERROR(VLOOKUP(E290, DST!B$1:J$33, 9, FALSE), 0)</f>
        <v>1.5416666666666661</v>
      </c>
      <c r="G290">
        <f t="shared" si="4"/>
        <v>3.05</v>
      </c>
      <c r="H290">
        <f>IFERROR(VLOOKUP(D290,'Average Points per Game'!B$1:H$30, 3, FALSE), "")</f>
        <v>33</v>
      </c>
      <c r="J290">
        <v>0</v>
      </c>
      <c r="K290">
        <v>3.1</v>
      </c>
      <c r="L290">
        <v>1.8</v>
      </c>
      <c r="M290">
        <v>3</v>
      </c>
      <c r="N290">
        <v>11.6</v>
      </c>
      <c r="O290">
        <v>10</v>
      </c>
      <c r="P290">
        <v>1.9</v>
      </c>
      <c r="Q290">
        <v>2.9</v>
      </c>
      <c r="R290">
        <v>1.9</v>
      </c>
      <c r="S290">
        <v>9.5</v>
      </c>
      <c r="T290">
        <v>5.0999999999999996</v>
      </c>
      <c r="U290">
        <v>4.8</v>
      </c>
      <c r="W290">
        <v>2.9</v>
      </c>
      <c r="X290">
        <v>4.5</v>
      </c>
    </row>
    <row r="291" spans="1:24" x14ac:dyDescent="0.3">
      <c r="A291" t="s">
        <v>1481</v>
      </c>
      <c r="B291" t="s">
        <v>1022</v>
      </c>
      <c r="C291" t="s">
        <v>14</v>
      </c>
      <c r="D291" t="s">
        <v>26</v>
      </c>
      <c r="E291" t="str">
        <f>IFERROR(VLOOKUP(D291, 'Week Schedule'!A$1:B$32, 2, FALSE), "BYE")</f>
        <v>DET</v>
      </c>
      <c r="F291" s="1">
        <f>IFERROR(VLOOKUP(E291, DST!B$1:J$33, 9, FALSE), 0)</f>
        <v>-1.6083333333333343</v>
      </c>
      <c r="G291">
        <f t="shared" si="4"/>
        <v>6.8</v>
      </c>
      <c r="H291">
        <f>IFERROR(VLOOKUP(D291,'Average Points per Game'!B$1:H$30, 3, FALSE), "")</f>
        <v>20.3</v>
      </c>
      <c r="I291">
        <v>4.8</v>
      </c>
      <c r="J291">
        <v>8.3000000000000007</v>
      </c>
      <c r="K291">
        <v>9.8000000000000007</v>
      </c>
      <c r="L291">
        <v>6.8</v>
      </c>
      <c r="M291">
        <v>22.7</v>
      </c>
      <c r="N291">
        <v>5.7</v>
      </c>
      <c r="O291">
        <v>4.3</v>
      </c>
    </row>
    <row r="292" spans="1:24" x14ac:dyDescent="0.3">
      <c r="A292" t="s">
        <v>1408</v>
      </c>
      <c r="B292" t="s">
        <v>1039</v>
      </c>
      <c r="C292" t="s">
        <v>66</v>
      </c>
      <c r="D292" t="s">
        <v>34</v>
      </c>
      <c r="E292" t="str">
        <f>IFERROR(VLOOKUP(D292, 'Week Schedule'!A$1:B$32, 2, FALSE), "BYE")</f>
        <v>GB</v>
      </c>
      <c r="F292" s="1">
        <f>IFERROR(VLOOKUP(E292, DST!B$1:J$33, 9, FALSE), 0)</f>
        <v>-2.0083333333333329</v>
      </c>
      <c r="G292">
        <f t="shared" si="4"/>
        <v>5.5500000000000007</v>
      </c>
      <c r="H292">
        <f>IFERROR(VLOOKUP(D292,'Average Points per Game'!B$1:H$30, 3, FALSE), "")</f>
        <v>33</v>
      </c>
      <c r="I292">
        <v>4.7</v>
      </c>
      <c r="J292">
        <v>0</v>
      </c>
      <c r="K292">
        <v>0</v>
      </c>
      <c r="L292">
        <v>9</v>
      </c>
      <c r="M292">
        <v>0</v>
      </c>
      <c r="O292">
        <v>1.5</v>
      </c>
      <c r="P292">
        <v>11</v>
      </c>
      <c r="Q292">
        <v>16.8</v>
      </c>
      <c r="R292">
        <v>9.1999999999999993</v>
      </c>
      <c r="S292">
        <v>6.4</v>
      </c>
      <c r="V292">
        <v>3.6</v>
      </c>
      <c r="W292">
        <v>0</v>
      </c>
      <c r="X292">
        <v>0</v>
      </c>
    </row>
    <row r="293" spans="1:24" x14ac:dyDescent="0.3">
      <c r="A293" t="s">
        <v>1482</v>
      </c>
      <c r="B293" t="s">
        <v>1071</v>
      </c>
      <c r="C293" t="s">
        <v>66</v>
      </c>
      <c r="D293" t="s">
        <v>111</v>
      </c>
      <c r="E293" t="str">
        <f>IFERROR(VLOOKUP(D293, 'Week Schedule'!A$1:B$32, 2, FALSE), "BYE")</f>
        <v>MIA</v>
      </c>
      <c r="F293" s="1">
        <f>IFERROR(VLOOKUP(E293, DST!B$1:J$33, 9, FALSE), 0)</f>
        <v>-0.60833333333333428</v>
      </c>
      <c r="G293">
        <f t="shared" si="4"/>
        <v>4.3</v>
      </c>
      <c r="H293" t="str">
        <f>IFERROR(VLOOKUP(D293,'Average Points per Game'!B$1:H$30, 3, FALSE), "")</f>
        <v/>
      </c>
      <c r="I293">
        <v>5.7</v>
      </c>
      <c r="J293">
        <v>2</v>
      </c>
      <c r="K293">
        <v>6.9</v>
      </c>
      <c r="L293">
        <v>2</v>
      </c>
      <c r="M293">
        <v>11.2</v>
      </c>
      <c r="N293">
        <v>0</v>
      </c>
      <c r="O293">
        <v>8.1999999999999993</v>
      </c>
      <c r="P293">
        <v>0</v>
      </c>
      <c r="Q293">
        <v>6.2</v>
      </c>
      <c r="S293">
        <v>2.9</v>
      </c>
      <c r="T293">
        <v>6.8</v>
      </c>
      <c r="U293">
        <v>0</v>
      </c>
      <c r="V293">
        <v>2.4</v>
      </c>
      <c r="W293">
        <v>6</v>
      </c>
      <c r="X293">
        <v>1.8</v>
      </c>
    </row>
    <row r="294" spans="1:24" x14ac:dyDescent="0.3">
      <c r="A294" t="s">
        <v>1102</v>
      </c>
      <c r="B294" t="s">
        <v>1121</v>
      </c>
      <c r="C294" t="s">
        <v>14</v>
      </c>
      <c r="D294" t="s">
        <v>10</v>
      </c>
      <c r="E294" t="str">
        <f>IFERROR(VLOOKUP(D294, 'Week Schedule'!A$1:B$32, 2, FALSE), "BYE")</f>
        <v>ATL</v>
      </c>
      <c r="F294" s="1">
        <f>IFERROR(VLOOKUP(E294, DST!B$1:J$33, 9, FALSE), 0)</f>
        <v>9.1666666666666785E-2</v>
      </c>
      <c r="G294">
        <f t="shared" si="4"/>
        <v>3.3</v>
      </c>
      <c r="H294">
        <f>IFERROR(VLOOKUP(D294,'Average Points per Game'!B$1:H$30, 3, FALSE), "")</f>
        <v>32.700000000000003</v>
      </c>
      <c r="I294">
        <v>0</v>
      </c>
      <c r="J294">
        <v>3.7</v>
      </c>
      <c r="K294">
        <v>3.6</v>
      </c>
      <c r="L294">
        <v>1.4</v>
      </c>
      <c r="M294">
        <v>13.7</v>
      </c>
      <c r="N294">
        <v>2.1</v>
      </c>
      <c r="O294">
        <v>3.3</v>
      </c>
      <c r="P294">
        <v>1.6</v>
      </c>
      <c r="Q294">
        <v>3.4</v>
      </c>
      <c r="R294">
        <v>0.7</v>
      </c>
      <c r="S294">
        <v>1.4</v>
      </c>
      <c r="T294">
        <v>5.6</v>
      </c>
      <c r="U294">
        <v>7.9</v>
      </c>
      <c r="W294">
        <v>6</v>
      </c>
      <c r="X294">
        <v>7.6</v>
      </c>
    </row>
    <row r="295" spans="1:24" x14ac:dyDescent="0.3">
      <c r="A295" t="s">
        <v>1102</v>
      </c>
      <c r="B295" t="s">
        <v>1151</v>
      </c>
      <c r="C295" t="s">
        <v>551</v>
      </c>
      <c r="D295" t="s">
        <v>30</v>
      </c>
      <c r="E295" t="str">
        <f>IFERROR(VLOOKUP(D295, 'Week Schedule'!A$1:B$32, 2, FALSE), "BYE")</f>
        <v>BUF</v>
      </c>
      <c r="F295" s="1">
        <f>IFERROR(VLOOKUP(E295, DST!B$1:J$33, 9, FALSE), 0)</f>
        <v>-0.50833333333333286</v>
      </c>
      <c r="G295">
        <f t="shared" si="4"/>
        <v>9.5</v>
      </c>
      <c r="H295">
        <f>IFERROR(VLOOKUP(D295,'Average Points per Game'!B$1:H$30, 3, FALSE), "")</f>
        <v>22.3</v>
      </c>
      <c r="O295">
        <v>8</v>
      </c>
      <c r="P295">
        <v>16</v>
      </c>
      <c r="S295">
        <v>11</v>
      </c>
      <c r="U295">
        <v>1</v>
      </c>
      <c r="V295">
        <v>16</v>
      </c>
      <c r="W295">
        <v>7</v>
      </c>
      <c r="X295">
        <v>3</v>
      </c>
    </row>
    <row r="296" spans="1:24" x14ac:dyDescent="0.3">
      <c r="A296" t="s">
        <v>1105</v>
      </c>
      <c r="B296" t="s">
        <v>1057</v>
      </c>
      <c r="C296" t="s">
        <v>6</v>
      </c>
      <c r="D296" t="s">
        <v>4</v>
      </c>
      <c r="E296" t="str">
        <f>IFERROR(VLOOKUP(D296, 'Week Schedule'!A$1:B$32, 2, FALSE), "BYE")</f>
        <v>CAR</v>
      </c>
      <c r="F296" s="1">
        <f>IFERROR(VLOOKUP(E296, DST!B$1:J$33, 9, FALSE), 0)</f>
        <v>3.3916666666666657</v>
      </c>
      <c r="G296">
        <f t="shared" si="4"/>
        <v>1.4500000000000002</v>
      </c>
      <c r="H296">
        <f>IFERROR(VLOOKUP(D296,'Average Points per Game'!B$1:H$30, 3, FALSE), "")</f>
        <v>30.7</v>
      </c>
      <c r="I296">
        <v>0</v>
      </c>
      <c r="J296">
        <v>0</v>
      </c>
      <c r="K296">
        <v>0.4</v>
      </c>
      <c r="L296">
        <v>2.7</v>
      </c>
      <c r="M296">
        <v>0</v>
      </c>
      <c r="N296">
        <v>34.200000000000003</v>
      </c>
      <c r="O296">
        <v>4.8</v>
      </c>
      <c r="P296">
        <v>2.5</v>
      </c>
      <c r="Q296">
        <v>2.7</v>
      </c>
      <c r="R296">
        <v>0</v>
      </c>
      <c r="T296">
        <v>8</v>
      </c>
      <c r="U296">
        <v>0</v>
      </c>
      <c r="V296">
        <v>4.7</v>
      </c>
      <c r="W296">
        <v>1.7</v>
      </c>
      <c r="X296">
        <v>0</v>
      </c>
    </row>
    <row r="297" spans="1:24" x14ac:dyDescent="0.3">
      <c r="A297" t="s">
        <v>1107</v>
      </c>
      <c r="B297" t="s">
        <v>1085</v>
      </c>
      <c r="C297" t="s">
        <v>6</v>
      </c>
      <c r="D297" t="s">
        <v>10</v>
      </c>
      <c r="E297" t="str">
        <f>IFERROR(VLOOKUP(D297, 'Week Schedule'!A$1:B$32, 2, FALSE), "BYE")</f>
        <v>ATL</v>
      </c>
      <c r="F297" s="1">
        <f>IFERROR(VLOOKUP(E297, DST!B$1:J$33, 9, FALSE), 0)</f>
        <v>9.1666666666666785E-2</v>
      </c>
      <c r="G297">
        <f t="shared" si="4"/>
        <v>2</v>
      </c>
      <c r="H297">
        <f>IFERROR(VLOOKUP(D297,'Average Points per Game'!B$1:H$30, 3, FALSE), "")</f>
        <v>32.700000000000003</v>
      </c>
      <c r="I297">
        <v>0</v>
      </c>
      <c r="J297">
        <v>0</v>
      </c>
      <c r="K297">
        <v>0.1</v>
      </c>
      <c r="L297">
        <v>20.399999999999999</v>
      </c>
      <c r="M297">
        <v>10.4</v>
      </c>
      <c r="N297">
        <v>0.9</v>
      </c>
      <c r="O297">
        <v>4.2</v>
      </c>
      <c r="P297">
        <v>-0.1</v>
      </c>
      <c r="Q297">
        <v>2</v>
      </c>
      <c r="R297">
        <v>6.7</v>
      </c>
      <c r="S297">
        <v>1.6</v>
      </c>
      <c r="T297">
        <v>2.2000000000000002</v>
      </c>
      <c r="U297">
        <v>3.2</v>
      </c>
      <c r="W297">
        <v>1.4</v>
      </c>
      <c r="X297">
        <v>7.8</v>
      </c>
    </row>
    <row r="298" spans="1:24" x14ac:dyDescent="0.3">
      <c r="A298" t="s">
        <v>1109</v>
      </c>
      <c r="B298" t="s">
        <v>1073</v>
      </c>
      <c r="C298" t="s">
        <v>551</v>
      </c>
      <c r="D298" t="s">
        <v>30</v>
      </c>
      <c r="E298" t="str">
        <f>IFERROR(VLOOKUP(D298, 'Week Schedule'!A$1:B$32, 2, FALSE), "BYE")</f>
        <v>BUF</v>
      </c>
      <c r="F298" s="1">
        <f>IFERROR(VLOOKUP(E298, DST!B$1:J$33, 9, FALSE), 0)</f>
        <v>-0.50833333333333286</v>
      </c>
      <c r="G298">
        <f t="shared" si="4"/>
        <v>7</v>
      </c>
      <c r="H298">
        <f>IFERROR(VLOOKUP(D298,'Average Points per Game'!B$1:H$30, 3, FALSE), "")</f>
        <v>22.3</v>
      </c>
      <c r="K298">
        <v>3</v>
      </c>
      <c r="L298">
        <v>19</v>
      </c>
      <c r="M298">
        <v>11</v>
      </c>
      <c r="N298">
        <v>1</v>
      </c>
      <c r="O298">
        <v>3</v>
      </c>
      <c r="P298">
        <v>14</v>
      </c>
      <c r="W298">
        <v>9</v>
      </c>
    </row>
    <row r="299" spans="1:24" x14ac:dyDescent="0.3">
      <c r="A299" t="s">
        <v>1484</v>
      </c>
      <c r="B299" t="s">
        <v>1032</v>
      </c>
      <c r="C299" t="s">
        <v>14</v>
      </c>
      <c r="D299" t="s">
        <v>54</v>
      </c>
      <c r="E299" t="str">
        <f>IFERROR(VLOOKUP(D299, 'Week Schedule'!A$1:B$32, 2, FALSE), "BYE")</f>
        <v>CIN</v>
      </c>
      <c r="F299" s="1">
        <f>IFERROR(VLOOKUP(E299, DST!B$1:J$33, 9, FALSE), 0)</f>
        <v>1.5416666666666661</v>
      </c>
      <c r="G299">
        <f t="shared" si="4"/>
        <v>3.2</v>
      </c>
      <c r="H299">
        <f>IFERROR(VLOOKUP(D299,'Average Points per Game'!B$1:H$30, 3, FALSE), "")</f>
        <v>33</v>
      </c>
      <c r="I299">
        <v>0</v>
      </c>
      <c r="J299">
        <v>9</v>
      </c>
      <c r="K299">
        <v>9.6999999999999993</v>
      </c>
      <c r="L299">
        <v>0</v>
      </c>
      <c r="M299">
        <v>6.8</v>
      </c>
      <c r="N299">
        <v>1.8</v>
      </c>
      <c r="O299">
        <v>3.2</v>
      </c>
      <c r="P299">
        <v>4.2</v>
      </c>
      <c r="Q299">
        <v>3.1</v>
      </c>
      <c r="R299">
        <v>4.3</v>
      </c>
      <c r="S299">
        <v>15.2</v>
      </c>
      <c r="T299">
        <v>2.4</v>
      </c>
      <c r="U299">
        <v>0</v>
      </c>
      <c r="W299">
        <v>0</v>
      </c>
      <c r="X299">
        <v>0</v>
      </c>
    </row>
    <row r="300" spans="1:24" x14ac:dyDescent="0.3">
      <c r="A300" t="s">
        <v>1857</v>
      </c>
      <c r="B300" t="s">
        <v>1184</v>
      </c>
      <c r="C300" t="s">
        <v>102</v>
      </c>
      <c r="D300" t="s">
        <v>67</v>
      </c>
      <c r="E300" t="str">
        <f>IFERROR(VLOOKUP(D300, 'Week Schedule'!A$1:B$32, 2, FALSE), "BYE")</f>
        <v>NO</v>
      </c>
      <c r="F300" s="1">
        <f>IFERROR(VLOOKUP(E300, DST!B$1:J$33, 9, FALSE), 0)</f>
        <v>-8.3333333333328596E-3</v>
      </c>
      <c r="G300">
        <f t="shared" si="4"/>
        <v>2.5</v>
      </c>
      <c r="H300">
        <f>IFERROR(VLOOKUP(D300,'Average Points per Game'!B$1:H$30, 3, FALSE), "")</f>
        <v>13.7</v>
      </c>
      <c r="I300">
        <v>1</v>
      </c>
      <c r="J300">
        <v>4</v>
      </c>
      <c r="K300">
        <v>-2</v>
      </c>
      <c r="L300">
        <v>9</v>
      </c>
      <c r="M300">
        <v>2</v>
      </c>
      <c r="N300">
        <v>2</v>
      </c>
      <c r="O300">
        <v>4</v>
      </c>
      <c r="P300">
        <v>3</v>
      </c>
      <c r="Q300">
        <v>5</v>
      </c>
      <c r="S300">
        <v>1</v>
      </c>
      <c r="T300">
        <v>0</v>
      </c>
      <c r="U300">
        <v>6</v>
      </c>
      <c r="V300">
        <v>9</v>
      </c>
      <c r="W300">
        <v>9</v>
      </c>
      <c r="X300">
        <v>6</v>
      </c>
    </row>
    <row r="301" spans="1:24" x14ac:dyDescent="0.3">
      <c r="A301" t="s">
        <v>1857</v>
      </c>
      <c r="B301" t="s">
        <v>1104</v>
      </c>
      <c r="C301" t="s">
        <v>102</v>
      </c>
      <c r="D301" t="s">
        <v>52</v>
      </c>
      <c r="E301" t="str">
        <f>IFERROR(VLOOKUP(D301, 'Week Schedule'!A$1:B$32, 2, FALSE), "BYE")</f>
        <v>TEN</v>
      </c>
      <c r="F301" s="1">
        <f>IFERROR(VLOOKUP(E301, DST!B$1:J$33, 9, FALSE), 0)</f>
        <v>2.3416666666666668</v>
      </c>
      <c r="G301">
        <f t="shared" si="4"/>
        <v>3.5</v>
      </c>
      <c r="H301">
        <f>IFERROR(VLOOKUP(D301,'Average Points per Game'!B$1:H$30, 3, FALSE), "")</f>
        <v>16.3</v>
      </c>
      <c r="I301">
        <v>4</v>
      </c>
      <c r="J301">
        <v>3</v>
      </c>
      <c r="K301">
        <v>-2</v>
      </c>
      <c r="L301">
        <v>4</v>
      </c>
      <c r="M301">
        <v>5</v>
      </c>
      <c r="N301">
        <v>3</v>
      </c>
      <c r="O301">
        <v>9</v>
      </c>
      <c r="P301">
        <v>2</v>
      </c>
      <c r="Q301">
        <v>10</v>
      </c>
      <c r="R301">
        <v>11</v>
      </c>
      <c r="S301">
        <v>-4</v>
      </c>
      <c r="U301">
        <v>2</v>
      </c>
      <c r="V301">
        <v>9</v>
      </c>
      <c r="W301">
        <v>0</v>
      </c>
      <c r="X301">
        <v>3</v>
      </c>
    </row>
    <row r="302" spans="1:24" x14ac:dyDescent="0.3">
      <c r="A302" t="s">
        <v>1857</v>
      </c>
      <c r="B302" t="s">
        <v>1047</v>
      </c>
      <c r="C302" t="s">
        <v>551</v>
      </c>
      <c r="D302" t="s">
        <v>176</v>
      </c>
      <c r="E302" t="str">
        <f>IFERROR(VLOOKUP(D302, 'Week Schedule'!A$1:B$32, 2, FALSE), "BYE")</f>
        <v>BYE</v>
      </c>
      <c r="F302" s="1">
        <f>IFERROR(VLOOKUP(E302, DST!B$1:J$33, 9, FALSE), 0)</f>
        <v>0</v>
      </c>
      <c r="G302">
        <f t="shared" si="4"/>
        <v>11</v>
      </c>
      <c r="H302" t="str">
        <f>IFERROR(VLOOKUP(D302,'Average Points per Game'!B$1:H$30, 3, FALSE), "")</f>
        <v/>
      </c>
      <c r="I302">
        <v>11</v>
      </c>
      <c r="J302">
        <v>12</v>
      </c>
      <c r="K302">
        <v>13</v>
      </c>
      <c r="L302">
        <v>3</v>
      </c>
      <c r="M302">
        <v>7</v>
      </c>
      <c r="N302">
        <v>11</v>
      </c>
      <c r="X302">
        <v>2</v>
      </c>
    </row>
    <row r="303" spans="1:24" x14ac:dyDescent="0.3">
      <c r="A303" t="s">
        <v>1115</v>
      </c>
      <c r="B303" t="s">
        <v>1130</v>
      </c>
      <c r="C303" t="s">
        <v>14</v>
      </c>
      <c r="D303" t="s">
        <v>40</v>
      </c>
      <c r="E303" t="str">
        <f>IFERROR(VLOOKUP(D303, 'Week Schedule'!A$1:B$32, 2, FALSE), "BYE")</f>
        <v>KC</v>
      </c>
      <c r="F303" s="1">
        <f>IFERROR(VLOOKUP(E303, DST!B$1:J$33, 9, FALSE), 0)</f>
        <v>-2.3083333333333336</v>
      </c>
      <c r="G303">
        <f t="shared" si="4"/>
        <v>3.75</v>
      </c>
      <c r="H303">
        <f>IFERROR(VLOOKUP(D303,'Average Points per Game'!B$1:H$30, 3, FALSE), "")</f>
        <v>19</v>
      </c>
      <c r="I303">
        <v>1.1000000000000001</v>
      </c>
      <c r="J303">
        <v>3.4</v>
      </c>
      <c r="K303">
        <v>0</v>
      </c>
      <c r="L303">
        <v>4.0999999999999996</v>
      </c>
      <c r="M303">
        <v>5.6</v>
      </c>
      <c r="N303">
        <v>0</v>
      </c>
      <c r="O303">
        <v>9.5</v>
      </c>
      <c r="P303">
        <v>10.199999999999999</v>
      </c>
      <c r="R303">
        <v>0</v>
      </c>
      <c r="S303">
        <v>0</v>
      </c>
      <c r="T303">
        <v>5.9</v>
      </c>
      <c r="U303">
        <v>5.3</v>
      </c>
      <c r="V303">
        <v>8</v>
      </c>
      <c r="W303">
        <v>1</v>
      </c>
      <c r="X303">
        <v>4.7</v>
      </c>
    </row>
    <row r="304" spans="1:24" x14ac:dyDescent="0.3">
      <c r="A304" t="s">
        <v>1858</v>
      </c>
      <c r="B304" t="s">
        <v>1142</v>
      </c>
      <c r="C304" t="s">
        <v>66</v>
      </c>
      <c r="D304" t="s">
        <v>12</v>
      </c>
      <c r="E304" t="str">
        <f>IFERROR(VLOOKUP(D304, 'Week Schedule'!A$1:B$32, 2, FALSE), "BYE")</f>
        <v>NYJ</v>
      </c>
      <c r="F304" s="1">
        <f>IFERROR(VLOOKUP(E304, DST!B$1:J$33, 9, FALSE), 0)</f>
        <v>-0.10833333333333428</v>
      </c>
      <c r="G304">
        <f t="shared" si="4"/>
        <v>2.5</v>
      </c>
      <c r="H304">
        <f>IFERROR(VLOOKUP(D304,'Average Points per Game'!B$1:H$30, 3, FALSE), "")</f>
        <v>38</v>
      </c>
      <c r="I304">
        <v>3.3</v>
      </c>
      <c r="J304">
        <v>0</v>
      </c>
      <c r="K304">
        <v>1.7</v>
      </c>
      <c r="L304">
        <v>1</v>
      </c>
      <c r="M304">
        <v>0</v>
      </c>
      <c r="N304">
        <v>8.1999999999999993</v>
      </c>
      <c r="O304">
        <v>1.5</v>
      </c>
      <c r="P304">
        <v>7</v>
      </c>
      <c r="Q304">
        <v>1.5</v>
      </c>
      <c r="R304">
        <v>6</v>
      </c>
      <c r="S304">
        <v>8</v>
      </c>
      <c r="U304">
        <v>7.6</v>
      </c>
      <c r="V304">
        <v>1.5</v>
      </c>
      <c r="W304">
        <v>6.2</v>
      </c>
      <c r="X304">
        <v>4.2</v>
      </c>
    </row>
    <row r="305" spans="1:24" x14ac:dyDescent="0.3">
      <c r="A305" t="s">
        <v>1118</v>
      </c>
      <c r="B305" t="s">
        <v>1137</v>
      </c>
      <c r="C305" t="s">
        <v>14</v>
      </c>
      <c r="D305" t="s">
        <v>135</v>
      </c>
      <c r="E305" t="str">
        <f>IFERROR(VLOOKUP(D305, 'Week Schedule'!A$1:B$32, 2, FALSE), "BYE")</f>
        <v>LAC</v>
      </c>
      <c r="F305" s="1">
        <f>IFERROR(VLOOKUP(E305, DST!B$1:J$33, 9, FALSE), 0)</f>
        <v>-2.4083333333333332</v>
      </c>
      <c r="G305">
        <f t="shared" si="4"/>
        <v>4.45</v>
      </c>
      <c r="H305" t="str">
        <f>IFERROR(VLOOKUP(D305,'Average Points per Game'!B$1:H$30, 3, FALSE), "")</f>
        <v/>
      </c>
      <c r="M305">
        <v>1.6</v>
      </c>
      <c r="N305">
        <v>2.9</v>
      </c>
      <c r="O305">
        <v>2.4</v>
      </c>
      <c r="P305">
        <v>0</v>
      </c>
      <c r="Q305">
        <v>8.1</v>
      </c>
      <c r="S305">
        <v>18</v>
      </c>
      <c r="T305">
        <v>6</v>
      </c>
      <c r="U305">
        <v>7.5</v>
      </c>
      <c r="W305">
        <v>7.4</v>
      </c>
      <c r="X305">
        <v>3.8</v>
      </c>
    </row>
    <row r="306" spans="1:24" x14ac:dyDescent="0.3">
      <c r="A306" t="s">
        <v>1120</v>
      </c>
      <c r="B306" t="s">
        <v>1110</v>
      </c>
      <c r="C306" t="s">
        <v>6</v>
      </c>
      <c r="D306" t="s">
        <v>79</v>
      </c>
      <c r="E306" t="str">
        <f>IFERROR(VLOOKUP(D306, 'Week Schedule'!A$1:B$32, 2, FALSE), "BYE")</f>
        <v>PHI</v>
      </c>
      <c r="F306" s="1">
        <f>IFERROR(VLOOKUP(E306, DST!B$1:J$33, 9, FALSE), 0)</f>
        <v>-2.1083333333333343</v>
      </c>
      <c r="G306">
        <f t="shared" si="4"/>
        <v>2.2000000000000002</v>
      </c>
      <c r="H306">
        <f>IFERROR(VLOOKUP(D306,'Average Points per Game'!B$1:H$30, 3, FALSE), "")</f>
        <v>25.3</v>
      </c>
      <c r="I306">
        <v>12.9</v>
      </c>
      <c r="J306">
        <v>5.2</v>
      </c>
      <c r="K306">
        <v>2.2000000000000002</v>
      </c>
      <c r="L306">
        <v>3.4</v>
      </c>
      <c r="M306">
        <v>1.7</v>
      </c>
      <c r="N306">
        <v>1.7</v>
      </c>
      <c r="P306">
        <v>10.8</v>
      </c>
      <c r="R306">
        <v>0.2</v>
      </c>
      <c r="S306">
        <v>5.4</v>
      </c>
      <c r="T306">
        <v>0.6</v>
      </c>
      <c r="U306">
        <v>0.4</v>
      </c>
      <c r="V306">
        <v>1.6</v>
      </c>
      <c r="W306">
        <v>5.0999999999999996</v>
      </c>
      <c r="X306">
        <v>6.1</v>
      </c>
    </row>
    <row r="307" spans="1:24" x14ac:dyDescent="0.3">
      <c r="A307" t="s">
        <v>1859</v>
      </c>
      <c r="B307" t="s">
        <v>1210</v>
      </c>
      <c r="C307" t="s">
        <v>14</v>
      </c>
      <c r="D307" t="s">
        <v>79</v>
      </c>
      <c r="E307" t="str">
        <f>IFERROR(VLOOKUP(D307, 'Week Schedule'!A$1:B$32, 2, FALSE), "BYE")</f>
        <v>PHI</v>
      </c>
      <c r="F307" s="1">
        <f>IFERROR(VLOOKUP(E307, DST!B$1:J$33, 9, FALSE), 0)</f>
        <v>-2.1083333333333343</v>
      </c>
      <c r="G307">
        <f t="shared" si="4"/>
        <v>3.6</v>
      </c>
      <c r="H307">
        <f>IFERROR(VLOOKUP(D307,'Average Points per Game'!B$1:H$30, 3, FALSE), "")</f>
        <v>25.3</v>
      </c>
      <c r="I307">
        <v>14.5</v>
      </c>
      <c r="J307">
        <v>3.6</v>
      </c>
      <c r="K307">
        <v>3.6</v>
      </c>
      <c r="L307">
        <v>2.6</v>
      </c>
      <c r="U307">
        <v>10.6</v>
      </c>
      <c r="V307">
        <v>7.3</v>
      </c>
      <c r="W307">
        <v>6.4</v>
      </c>
      <c r="X307">
        <v>7.8</v>
      </c>
    </row>
    <row r="308" spans="1:24" x14ac:dyDescent="0.3">
      <c r="A308" t="s">
        <v>1123</v>
      </c>
      <c r="B308" t="s">
        <v>1172</v>
      </c>
      <c r="C308" t="s">
        <v>6</v>
      </c>
      <c r="D308" t="s">
        <v>87</v>
      </c>
      <c r="E308" t="str">
        <f>IFERROR(VLOOKUP(D308, 'Week Schedule'!A$1:B$32, 2, FALSE), "BYE")</f>
        <v>PIT</v>
      </c>
      <c r="F308" s="1">
        <f>IFERROR(VLOOKUP(E308, DST!B$1:J$33, 9, FALSE), 0)</f>
        <v>-1.6083333333333343</v>
      </c>
      <c r="G308">
        <f t="shared" si="4"/>
        <v>15.8</v>
      </c>
      <c r="H308">
        <f>IFERROR(VLOOKUP(D308,'Average Points per Game'!B$1:H$30, 3, FALSE), "")</f>
        <v>22.3</v>
      </c>
      <c r="I308">
        <v>15.8</v>
      </c>
      <c r="J308">
        <v>16.100000000000001</v>
      </c>
      <c r="U308">
        <v>5.9</v>
      </c>
      <c r="V308">
        <v>8.1</v>
      </c>
      <c r="W308">
        <v>5.7</v>
      </c>
      <c r="X308">
        <v>3.5</v>
      </c>
    </row>
    <row r="309" spans="1:24" x14ac:dyDescent="0.3">
      <c r="A309" t="s">
        <v>1125</v>
      </c>
      <c r="B309" t="s">
        <v>1094</v>
      </c>
      <c r="C309" t="s">
        <v>6</v>
      </c>
      <c r="D309" t="s">
        <v>24</v>
      </c>
      <c r="E309" t="str">
        <f>IFERROR(VLOOKUP(D309, 'Week Schedule'!A$1:B$32, 2, FALSE), "BYE")</f>
        <v>LAR</v>
      </c>
      <c r="F309" s="1">
        <f>IFERROR(VLOOKUP(E309, DST!B$1:J$33, 9, FALSE), 0)</f>
        <v>-8.3333333333328596E-3</v>
      </c>
      <c r="G309">
        <f t="shared" si="4"/>
        <v>2.35</v>
      </c>
      <c r="H309">
        <f>IFERROR(VLOOKUP(D309,'Average Points per Game'!B$1:H$30, 3, FALSE), "")</f>
        <v>26</v>
      </c>
      <c r="I309">
        <v>4.5999999999999996</v>
      </c>
      <c r="J309">
        <v>4.5999999999999996</v>
      </c>
      <c r="K309">
        <v>0.7</v>
      </c>
      <c r="L309">
        <v>3.4</v>
      </c>
      <c r="M309">
        <v>1</v>
      </c>
      <c r="N309">
        <v>11.4</v>
      </c>
      <c r="O309">
        <v>1.4</v>
      </c>
      <c r="P309">
        <v>0</v>
      </c>
      <c r="Q309">
        <v>16</v>
      </c>
      <c r="R309">
        <v>2.2000000000000002</v>
      </c>
      <c r="T309">
        <v>1.4</v>
      </c>
      <c r="U309">
        <v>2.5</v>
      </c>
      <c r="V309">
        <v>5.5</v>
      </c>
    </row>
    <row r="310" spans="1:24" x14ac:dyDescent="0.3">
      <c r="A310" t="s">
        <v>1127</v>
      </c>
      <c r="B310" t="s">
        <v>1063</v>
      </c>
      <c r="C310" t="s">
        <v>14</v>
      </c>
      <c r="D310" t="s">
        <v>38</v>
      </c>
      <c r="E310" t="str">
        <f>IFERROR(VLOOKUP(D310, 'Week Schedule'!A$1:B$32, 2, FALSE), "BYE")</f>
        <v>SF</v>
      </c>
      <c r="F310" s="1">
        <f>IFERROR(VLOOKUP(E310, DST!B$1:J$33, 9, FALSE), 0)</f>
        <v>9.1666666666666785E-2</v>
      </c>
      <c r="G310">
        <f t="shared" si="4"/>
        <v>1.9</v>
      </c>
      <c r="H310">
        <f>IFERROR(VLOOKUP(D310,'Average Points per Game'!B$1:H$30, 3, FALSE), "")</f>
        <v>36.700000000000003</v>
      </c>
      <c r="I310">
        <v>1.2</v>
      </c>
      <c r="J310">
        <v>5.7</v>
      </c>
      <c r="K310">
        <v>0</v>
      </c>
      <c r="L310">
        <v>1.9</v>
      </c>
      <c r="N310">
        <v>11.3</v>
      </c>
      <c r="O310">
        <v>12.9</v>
      </c>
      <c r="P310">
        <v>15.4</v>
      </c>
      <c r="Q310">
        <v>1</v>
      </c>
      <c r="R310">
        <v>0</v>
      </c>
      <c r="S310">
        <v>5</v>
      </c>
      <c r="T310">
        <v>0</v>
      </c>
    </row>
    <row r="311" spans="1:24" x14ac:dyDescent="0.3">
      <c r="A311" t="s">
        <v>1409</v>
      </c>
      <c r="B311" t="s">
        <v>1129</v>
      </c>
      <c r="C311" t="s">
        <v>6</v>
      </c>
      <c r="D311" t="s">
        <v>19</v>
      </c>
      <c r="E311" t="str">
        <f>IFERROR(VLOOKUP(D311, 'Week Schedule'!A$1:B$32, 2, FALSE), "BYE")</f>
        <v>DAL</v>
      </c>
      <c r="F311" s="1">
        <f>IFERROR(VLOOKUP(E311, DST!B$1:J$33, 9, FALSE), 0)</f>
        <v>1.8916666666666657</v>
      </c>
      <c r="G311">
        <f t="shared" si="4"/>
        <v>2.25</v>
      </c>
      <c r="H311">
        <f>IFERROR(VLOOKUP(D311,'Average Points per Game'!B$1:H$30, 3, FALSE), "")</f>
        <v>27.3</v>
      </c>
      <c r="I311">
        <v>2.2000000000000002</v>
      </c>
      <c r="J311">
        <v>0.6</v>
      </c>
      <c r="K311">
        <v>3.2</v>
      </c>
      <c r="L311">
        <v>0.9</v>
      </c>
      <c r="N311">
        <v>2.2999999999999998</v>
      </c>
      <c r="O311">
        <v>7.7</v>
      </c>
      <c r="P311">
        <v>1.9</v>
      </c>
      <c r="Q311">
        <v>2</v>
      </c>
      <c r="R311">
        <v>4.9000000000000004</v>
      </c>
      <c r="S311">
        <v>5.9</v>
      </c>
      <c r="T311">
        <v>8.1999999999999993</v>
      </c>
      <c r="U311">
        <v>0</v>
      </c>
      <c r="V311">
        <v>5.3</v>
      </c>
      <c r="W311">
        <v>9</v>
      </c>
      <c r="X311">
        <v>0.3</v>
      </c>
    </row>
    <row r="312" spans="1:24" x14ac:dyDescent="0.3">
      <c r="A312" t="s">
        <v>1410</v>
      </c>
      <c r="B312" t="s">
        <v>1066</v>
      </c>
      <c r="C312" t="s">
        <v>14</v>
      </c>
      <c r="D312" t="s">
        <v>52</v>
      </c>
      <c r="E312" t="str">
        <f>IFERROR(VLOOKUP(D312, 'Week Schedule'!A$1:B$32, 2, FALSE), "BYE")</f>
        <v>TEN</v>
      </c>
      <c r="F312" s="1">
        <f>IFERROR(VLOOKUP(E312, DST!B$1:J$33, 9, FALSE), 0)</f>
        <v>2.3416666666666668</v>
      </c>
      <c r="G312">
        <f t="shared" si="4"/>
        <v>3.3499999999999996</v>
      </c>
      <c r="H312">
        <f>IFERROR(VLOOKUP(D312,'Average Points per Game'!B$1:H$30, 3, FALSE), "")</f>
        <v>16.3</v>
      </c>
      <c r="I312">
        <v>9.1999999999999993</v>
      </c>
      <c r="J312">
        <v>7.3</v>
      </c>
      <c r="K312">
        <v>3.8</v>
      </c>
      <c r="L312">
        <v>0.8</v>
      </c>
      <c r="M312">
        <v>4.8</v>
      </c>
      <c r="N312">
        <v>21.5</v>
      </c>
      <c r="O312">
        <v>2.2999999999999998</v>
      </c>
      <c r="P312">
        <v>0</v>
      </c>
      <c r="R312">
        <v>2.9</v>
      </c>
      <c r="S312">
        <v>1.3</v>
      </c>
    </row>
    <row r="313" spans="1:24" x14ac:dyDescent="0.3">
      <c r="A313" t="s">
        <v>1411</v>
      </c>
      <c r="B313" t="s">
        <v>1483</v>
      </c>
      <c r="C313" t="s">
        <v>66</v>
      </c>
      <c r="D313" t="s">
        <v>79</v>
      </c>
      <c r="E313" t="str">
        <f>IFERROR(VLOOKUP(D313, 'Week Schedule'!A$1:B$32, 2, FALSE), "BYE")</f>
        <v>PHI</v>
      </c>
      <c r="F313" s="1">
        <f>IFERROR(VLOOKUP(E313, DST!B$1:J$33, 9, FALSE), 0)</f>
        <v>-2.1083333333333343</v>
      </c>
      <c r="G313">
        <f t="shared" si="4"/>
        <v>0.75</v>
      </c>
      <c r="H313">
        <f>IFERROR(VLOOKUP(D313,'Average Points per Game'!B$1:H$30, 3, FALSE), "")</f>
        <v>25.3</v>
      </c>
      <c r="I313">
        <v>0</v>
      </c>
      <c r="J313">
        <v>10.3</v>
      </c>
      <c r="K313">
        <v>1.5</v>
      </c>
      <c r="L313">
        <v>0</v>
      </c>
      <c r="M313">
        <v>1.8</v>
      </c>
      <c r="N313">
        <v>0</v>
      </c>
      <c r="P313">
        <v>0</v>
      </c>
      <c r="Q313">
        <v>0</v>
      </c>
      <c r="R313">
        <v>0</v>
      </c>
      <c r="S313">
        <v>11.6</v>
      </c>
      <c r="T313">
        <v>14.5</v>
      </c>
      <c r="U313">
        <v>8.3000000000000007</v>
      </c>
      <c r="V313">
        <v>4.2</v>
      </c>
      <c r="W313">
        <v>0</v>
      </c>
      <c r="X313">
        <v>1.3</v>
      </c>
    </row>
    <row r="314" spans="1:24" x14ac:dyDescent="0.3">
      <c r="A314" t="s">
        <v>1131</v>
      </c>
      <c r="B314" t="s">
        <v>1139</v>
      </c>
      <c r="C314" t="s">
        <v>14</v>
      </c>
      <c r="D314" t="s">
        <v>40</v>
      </c>
      <c r="E314" t="str">
        <f>IFERROR(VLOOKUP(D314, 'Week Schedule'!A$1:B$32, 2, FALSE), "BYE")</f>
        <v>KC</v>
      </c>
      <c r="F314" s="1">
        <f>IFERROR(VLOOKUP(E314, DST!B$1:J$33, 9, FALSE), 0)</f>
        <v>-2.3083333333333336</v>
      </c>
      <c r="G314">
        <f t="shared" si="4"/>
        <v>1.6</v>
      </c>
      <c r="H314">
        <f>IFERROR(VLOOKUP(D314,'Average Points per Game'!B$1:H$30, 3, FALSE), "")</f>
        <v>19</v>
      </c>
      <c r="I314">
        <v>0</v>
      </c>
      <c r="J314">
        <v>2.9</v>
      </c>
      <c r="K314">
        <v>6.4</v>
      </c>
      <c r="L314">
        <v>10.7</v>
      </c>
      <c r="M314">
        <v>4.5</v>
      </c>
      <c r="N314">
        <v>0</v>
      </c>
      <c r="O314">
        <v>2.5</v>
      </c>
      <c r="P314">
        <v>0</v>
      </c>
      <c r="Q314">
        <v>1.6</v>
      </c>
      <c r="R314">
        <v>10.199999999999999</v>
      </c>
      <c r="S314">
        <v>0</v>
      </c>
      <c r="T314">
        <v>0</v>
      </c>
      <c r="U314">
        <v>0</v>
      </c>
      <c r="V314">
        <v>6.6</v>
      </c>
      <c r="W314">
        <v>2.5</v>
      </c>
      <c r="X314">
        <v>5.4</v>
      </c>
    </row>
    <row r="315" spans="1:24" x14ac:dyDescent="0.3">
      <c r="A315" t="s">
        <v>1133</v>
      </c>
      <c r="B315" t="s">
        <v>1141</v>
      </c>
      <c r="C315" t="s">
        <v>66</v>
      </c>
      <c r="D315" t="s">
        <v>19</v>
      </c>
      <c r="E315" t="str">
        <f>IFERROR(VLOOKUP(D315, 'Week Schedule'!A$1:B$32, 2, FALSE), "BYE")</f>
        <v>DAL</v>
      </c>
      <c r="F315" s="1">
        <f>IFERROR(VLOOKUP(E315, DST!B$1:J$33, 9, FALSE), 0)</f>
        <v>1.8916666666666657</v>
      </c>
      <c r="G315">
        <f t="shared" si="4"/>
        <v>1.8</v>
      </c>
      <c r="H315">
        <f>IFERROR(VLOOKUP(D315,'Average Points per Game'!B$1:H$30, 3, FALSE), "")</f>
        <v>27.3</v>
      </c>
      <c r="I315">
        <v>2.1</v>
      </c>
      <c r="J315">
        <v>3.9</v>
      </c>
      <c r="K315">
        <v>0</v>
      </c>
      <c r="L315">
        <v>3.6</v>
      </c>
      <c r="N315">
        <v>10.7</v>
      </c>
      <c r="O315">
        <v>1.5</v>
      </c>
      <c r="P315">
        <v>8.8000000000000007</v>
      </c>
      <c r="Q315">
        <v>8</v>
      </c>
      <c r="R315">
        <v>0</v>
      </c>
      <c r="S315">
        <v>0</v>
      </c>
      <c r="T315">
        <v>0</v>
      </c>
      <c r="U315">
        <v>0</v>
      </c>
      <c r="V315">
        <v>10.6</v>
      </c>
      <c r="W315">
        <v>3.2</v>
      </c>
      <c r="X315">
        <v>0</v>
      </c>
    </row>
    <row r="316" spans="1:24" x14ac:dyDescent="0.3">
      <c r="A316" t="s">
        <v>1135</v>
      </c>
      <c r="B316" t="s">
        <v>1098</v>
      </c>
      <c r="C316" t="s">
        <v>14</v>
      </c>
      <c r="D316" t="s">
        <v>12</v>
      </c>
      <c r="E316" t="str">
        <f>IFERROR(VLOOKUP(D316, 'Week Schedule'!A$1:B$32, 2, FALSE), "BYE")</f>
        <v>NYJ</v>
      </c>
      <c r="F316" s="1">
        <f>IFERROR(VLOOKUP(E316, DST!B$1:J$33, 9, FALSE), 0)</f>
        <v>-0.10833333333333428</v>
      </c>
      <c r="G316">
        <f t="shared" si="4"/>
        <v>3.5</v>
      </c>
      <c r="H316">
        <f>IFERROR(VLOOKUP(D316,'Average Points per Game'!B$1:H$30, 3, FALSE), "")</f>
        <v>38</v>
      </c>
      <c r="I316">
        <v>3.5</v>
      </c>
      <c r="J316">
        <v>1.3</v>
      </c>
      <c r="K316">
        <v>5.2</v>
      </c>
      <c r="L316">
        <v>3.5</v>
      </c>
      <c r="M316">
        <v>0.9</v>
      </c>
      <c r="N316">
        <v>7.4</v>
      </c>
      <c r="O316">
        <v>0</v>
      </c>
      <c r="Q316">
        <v>0</v>
      </c>
      <c r="R316">
        <v>7.5</v>
      </c>
      <c r="S316">
        <v>16.8</v>
      </c>
      <c r="U316">
        <v>0.7</v>
      </c>
      <c r="V316">
        <v>3.6</v>
      </c>
      <c r="W316">
        <v>1.1000000000000001</v>
      </c>
    </row>
    <row r="317" spans="1:24" x14ac:dyDescent="0.3">
      <c r="A317" t="s">
        <v>1412</v>
      </c>
      <c r="B317" t="s">
        <v>1181</v>
      </c>
      <c r="C317" t="s">
        <v>66</v>
      </c>
      <c r="D317" t="s">
        <v>97</v>
      </c>
      <c r="E317" t="str">
        <f>IFERROR(VLOOKUP(D317, 'Week Schedule'!A$1:B$32, 2, FALSE), "BYE")</f>
        <v>JAC</v>
      </c>
      <c r="F317" s="1">
        <f>IFERROR(VLOOKUP(E317, DST!B$1:J$33, 9, FALSE), 0)</f>
        <v>1.6416666666666657</v>
      </c>
      <c r="G317">
        <f t="shared" si="4"/>
        <v>1.55</v>
      </c>
      <c r="H317">
        <f>IFERROR(VLOOKUP(D317,'Average Points per Game'!B$1:H$30, 3, FALSE), "")</f>
        <v>21</v>
      </c>
      <c r="I317">
        <v>0</v>
      </c>
      <c r="J317">
        <v>3.3</v>
      </c>
      <c r="K317">
        <v>8.3000000000000007</v>
      </c>
      <c r="L317">
        <v>1.5</v>
      </c>
      <c r="N317">
        <v>1.2</v>
      </c>
      <c r="O317">
        <v>6.4</v>
      </c>
      <c r="P317">
        <v>5.3</v>
      </c>
      <c r="Q317">
        <v>2.2000000000000002</v>
      </c>
      <c r="R317">
        <v>0</v>
      </c>
      <c r="S317">
        <v>1.6</v>
      </c>
      <c r="T317">
        <v>0</v>
      </c>
      <c r="U317">
        <v>1.3</v>
      </c>
      <c r="V317">
        <v>5.0999999999999996</v>
      </c>
      <c r="W317">
        <v>14.7</v>
      </c>
      <c r="X317">
        <v>0</v>
      </c>
    </row>
    <row r="318" spans="1:24" x14ac:dyDescent="0.3">
      <c r="A318" t="s">
        <v>1138</v>
      </c>
      <c r="B318" t="s">
        <v>1078</v>
      </c>
      <c r="C318" t="s">
        <v>6</v>
      </c>
      <c r="D318" t="s">
        <v>57</v>
      </c>
      <c r="E318" t="str">
        <f>IFERROR(VLOOKUP(D318, 'Week Schedule'!A$1:B$32, 2, FALSE), "BYE")</f>
        <v>TB</v>
      </c>
      <c r="F318" s="1">
        <f>IFERROR(VLOOKUP(E318, DST!B$1:J$33, 9, FALSE), 0)</f>
        <v>0.19166666666666643</v>
      </c>
      <c r="G318">
        <f t="shared" si="4"/>
        <v>4.55</v>
      </c>
      <c r="H318">
        <f>IFERROR(VLOOKUP(D318,'Average Points per Game'!B$1:H$30, 3, FALSE), "")</f>
        <v>22</v>
      </c>
      <c r="I318">
        <v>2.2000000000000002</v>
      </c>
      <c r="J318">
        <v>5.5</v>
      </c>
      <c r="K318">
        <v>11</v>
      </c>
      <c r="L318">
        <v>7.6</v>
      </c>
      <c r="M318">
        <v>5.3</v>
      </c>
      <c r="N318">
        <v>2.2999999999999998</v>
      </c>
      <c r="O318">
        <v>3.8</v>
      </c>
      <c r="P318">
        <v>11.5</v>
      </c>
      <c r="Q318">
        <v>1</v>
      </c>
      <c r="R318">
        <v>0.5</v>
      </c>
    </row>
    <row r="319" spans="1:24" x14ac:dyDescent="0.3">
      <c r="A319" t="s">
        <v>1140</v>
      </c>
      <c r="B319" t="s">
        <v>1108</v>
      </c>
      <c r="C319" t="s">
        <v>6</v>
      </c>
      <c r="D319" t="s">
        <v>126</v>
      </c>
      <c r="E319" t="str">
        <f>IFERROR(VLOOKUP(D319, 'Week Schedule'!A$1:B$32, 2, FALSE), "BYE")</f>
        <v>NYG</v>
      </c>
      <c r="F319" s="1">
        <f>IFERROR(VLOOKUP(E319, DST!B$1:J$33, 9, FALSE), 0)</f>
        <v>0.49166666666666714</v>
      </c>
      <c r="G319">
        <f t="shared" si="4"/>
        <v>1.7</v>
      </c>
      <c r="H319">
        <f>IFERROR(VLOOKUP(D319,'Average Points per Game'!B$1:H$30, 3, FALSE), "")</f>
        <v>25.3</v>
      </c>
      <c r="I319">
        <v>0</v>
      </c>
      <c r="J319">
        <v>1.7</v>
      </c>
      <c r="K319">
        <v>7.6</v>
      </c>
      <c r="L319">
        <v>0.8</v>
      </c>
      <c r="M319">
        <v>18.3</v>
      </c>
      <c r="N319">
        <v>2.9</v>
      </c>
      <c r="O319">
        <v>5.9</v>
      </c>
      <c r="P319">
        <v>2.4</v>
      </c>
      <c r="Q319">
        <v>2.2999999999999998</v>
      </c>
      <c r="R319">
        <v>1.4</v>
      </c>
      <c r="S319">
        <v>1.3</v>
      </c>
      <c r="T319">
        <v>0</v>
      </c>
      <c r="U319">
        <v>0</v>
      </c>
      <c r="W319">
        <v>3.2</v>
      </c>
      <c r="X319">
        <v>2.5</v>
      </c>
    </row>
    <row r="320" spans="1:24" x14ac:dyDescent="0.3">
      <c r="A320" t="s">
        <v>1860</v>
      </c>
      <c r="B320" t="s">
        <v>1087</v>
      </c>
      <c r="C320" t="s">
        <v>14</v>
      </c>
      <c r="D320" t="s">
        <v>126</v>
      </c>
      <c r="E320" t="str">
        <f>IFERROR(VLOOKUP(D320, 'Week Schedule'!A$1:B$32, 2, FALSE), "BYE")</f>
        <v>NYG</v>
      </c>
      <c r="F320" s="1">
        <f>IFERROR(VLOOKUP(E320, DST!B$1:J$33, 9, FALSE), 0)</f>
        <v>0.49166666666666714</v>
      </c>
      <c r="G320">
        <f t="shared" si="4"/>
        <v>2.9</v>
      </c>
      <c r="H320">
        <f>IFERROR(VLOOKUP(D320,'Average Points per Game'!B$1:H$30, 3, FALSE), "")</f>
        <v>25.3</v>
      </c>
      <c r="I320">
        <v>1.2</v>
      </c>
      <c r="J320">
        <v>4</v>
      </c>
      <c r="K320">
        <v>0</v>
      </c>
      <c r="L320">
        <v>1</v>
      </c>
      <c r="M320">
        <v>9.1999999999999993</v>
      </c>
      <c r="N320">
        <v>2.9</v>
      </c>
      <c r="O320">
        <v>5</v>
      </c>
      <c r="P320">
        <v>1.9</v>
      </c>
      <c r="Q320">
        <v>3.2</v>
      </c>
      <c r="R320">
        <v>13.1</v>
      </c>
      <c r="S320">
        <v>4.5</v>
      </c>
      <c r="T320">
        <v>2</v>
      </c>
      <c r="U320">
        <v>0</v>
      </c>
      <c r="W320">
        <v>-3</v>
      </c>
      <c r="X320">
        <v>4.5999999999999996</v>
      </c>
    </row>
    <row r="321" spans="1:24" x14ac:dyDescent="0.3">
      <c r="A321" t="s">
        <v>1143</v>
      </c>
      <c r="B321" t="s">
        <v>1100</v>
      </c>
      <c r="C321" t="s">
        <v>14</v>
      </c>
      <c r="D321" t="s">
        <v>2</v>
      </c>
      <c r="E321" t="str">
        <f>IFERROR(VLOOKUP(D321, 'Week Schedule'!A$1:B$32, 2, FALSE), "BYE")</f>
        <v>HOU</v>
      </c>
      <c r="F321" s="1">
        <f>IFERROR(VLOOKUP(E321, DST!B$1:J$33, 9, FALSE), 0)</f>
        <v>-0.65833333333333321</v>
      </c>
      <c r="G321">
        <f t="shared" si="4"/>
        <v>3</v>
      </c>
      <c r="H321">
        <f>IFERROR(VLOOKUP(D321,'Average Points per Game'!B$1:H$30, 3, FALSE), "")</f>
        <v>29.3</v>
      </c>
      <c r="I321">
        <v>1.6</v>
      </c>
      <c r="J321">
        <v>2.2999999999999998</v>
      </c>
      <c r="K321">
        <v>6.6</v>
      </c>
      <c r="L321">
        <v>3</v>
      </c>
      <c r="M321">
        <v>1.4</v>
      </c>
      <c r="N321">
        <v>3.5</v>
      </c>
      <c r="O321">
        <v>3</v>
      </c>
      <c r="P321">
        <v>12.6</v>
      </c>
      <c r="Q321">
        <v>3.9</v>
      </c>
      <c r="R321">
        <v>7.6</v>
      </c>
      <c r="S321">
        <v>0</v>
      </c>
      <c r="T321">
        <v>0</v>
      </c>
      <c r="U321">
        <v>0</v>
      </c>
      <c r="W321">
        <v>3.6</v>
      </c>
    </row>
    <row r="322" spans="1:24" x14ac:dyDescent="0.3">
      <c r="A322" t="s">
        <v>1764</v>
      </c>
      <c r="B322" t="s">
        <v>1101</v>
      </c>
      <c r="C322" t="s">
        <v>6</v>
      </c>
      <c r="D322" t="s">
        <v>47</v>
      </c>
      <c r="E322" t="str">
        <f>IFERROR(VLOOKUP(D322, 'Week Schedule'!A$1:B$32, 2, FALSE), "BYE")</f>
        <v>BAL</v>
      </c>
      <c r="F322" s="1">
        <f>IFERROR(VLOOKUP(E322, DST!B$1:J$33, 9, FALSE), 0)</f>
        <v>9.1666666666666785E-2</v>
      </c>
      <c r="G322">
        <f t="shared" ref="G322:G385" si="5">IF(COUNT(I322:U322)&gt;=3,MEDIAN(I322:U322),AVERAGE(I322:U322))</f>
        <v>1.1000000000000001</v>
      </c>
      <c r="H322">
        <f>IFERROR(VLOOKUP(D322,'Average Points per Game'!B$1:H$30, 3, FALSE), "")</f>
        <v>20.7</v>
      </c>
      <c r="I322">
        <v>1.3</v>
      </c>
      <c r="J322">
        <v>4.3</v>
      </c>
      <c r="K322">
        <v>4.8</v>
      </c>
      <c r="L322">
        <v>15.4</v>
      </c>
      <c r="M322">
        <v>14.7</v>
      </c>
      <c r="N322">
        <v>0.8</v>
      </c>
      <c r="O322">
        <v>0.6</v>
      </c>
      <c r="P322">
        <v>0.4</v>
      </c>
      <c r="Q322">
        <v>-0.1</v>
      </c>
      <c r="R322">
        <v>1.1000000000000001</v>
      </c>
      <c r="S322">
        <v>2.1</v>
      </c>
      <c r="T322">
        <v>0</v>
      </c>
      <c r="U322">
        <v>0</v>
      </c>
      <c r="W322">
        <v>3.5</v>
      </c>
      <c r="X322">
        <v>0</v>
      </c>
    </row>
    <row r="323" spans="1:24" x14ac:dyDescent="0.3">
      <c r="A323" t="s">
        <v>1146</v>
      </c>
      <c r="B323" t="s">
        <v>1093</v>
      </c>
      <c r="C323" t="s">
        <v>1</v>
      </c>
      <c r="D323" t="s">
        <v>44</v>
      </c>
      <c r="E323" t="str">
        <f>IFERROR(VLOOKUP(D323, 'Week Schedule'!A$1:B$32, 2, FALSE), "BYE")</f>
        <v>MIN</v>
      </c>
      <c r="F323" s="1">
        <f>IFERROR(VLOOKUP(E323, DST!B$1:J$33, 9, FALSE), 0)</f>
        <v>-2.3583333333333343</v>
      </c>
      <c r="G323">
        <f t="shared" si="5"/>
        <v>8.5</v>
      </c>
      <c r="H323">
        <f>IFERROR(VLOOKUP(D323,'Average Points per Game'!B$1:H$30, 3, FALSE), "")</f>
        <v>31.7</v>
      </c>
      <c r="I323">
        <v>0</v>
      </c>
      <c r="J323">
        <v>13</v>
      </c>
      <c r="K323">
        <v>25.4</v>
      </c>
      <c r="P323">
        <v>8.5</v>
      </c>
      <c r="T323">
        <v>0</v>
      </c>
      <c r="X323">
        <v>1.2</v>
      </c>
    </row>
    <row r="324" spans="1:24" x14ac:dyDescent="0.3">
      <c r="A324" t="s">
        <v>1148</v>
      </c>
      <c r="B324" t="s">
        <v>1487</v>
      </c>
      <c r="C324" t="s">
        <v>14</v>
      </c>
      <c r="D324" t="s">
        <v>87</v>
      </c>
      <c r="E324" t="str">
        <f>IFERROR(VLOOKUP(D324, 'Week Schedule'!A$1:B$32, 2, FALSE), "BYE")</f>
        <v>PIT</v>
      </c>
      <c r="F324" s="1">
        <f>IFERROR(VLOOKUP(E324, DST!B$1:J$33, 9, FALSE), 0)</f>
        <v>-1.6083333333333343</v>
      </c>
      <c r="G324">
        <f t="shared" si="5"/>
        <v>1.6</v>
      </c>
      <c r="H324">
        <f>IFERROR(VLOOKUP(D324,'Average Points per Game'!B$1:H$30, 3, FALSE), "")</f>
        <v>22.3</v>
      </c>
      <c r="I324">
        <v>0</v>
      </c>
      <c r="J324">
        <v>0</v>
      </c>
      <c r="K324">
        <v>9.6999999999999993</v>
      </c>
      <c r="L324">
        <v>0</v>
      </c>
      <c r="M324">
        <v>20</v>
      </c>
      <c r="O324">
        <v>0</v>
      </c>
      <c r="S324">
        <v>1.8</v>
      </c>
      <c r="T324">
        <v>1.6</v>
      </c>
      <c r="U324">
        <v>2</v>
      </c>
      <c r="V324">
        <v>5.0999999999999996</v>
      </c>
      <c r="W324">
        <v>7.7</v>
      </c>
      <c r="X324">
        <v>0</v>
      </c>
    </row>
    <row r="325" spans="1:24" x14ac:dyDescent="0.3">
      <c r="A325" t="s">
        <v>1150</v>
      </c>
      <c r="B325" t="s">
        <v>1134</v>
      </c>
      <c r="C325" t="s">
        <v>6</v>
      </c>
      <c r="D325" t="s">
        <v>26</v>
      </c>
      <c r="E325" t="str">
        <f>IFERROR(VLOOKUP(D325, 'Week Schedule'!A$1:B$32, 2, FALSE), "BYE")</f>
        <v>DET</v>
      </c>
      <c r="F325" s="1">
        <f>IFERROR(VLOOKUP(E325, DST!B$1:J$33, 9, FALSE), 0)</f>
        <v>-1.6083333333333343</v>
      </c>
      <c r="G325">
        <f t="shared" si="5"/>
        <v>11.649999999999999</v>
      </c>
      <c r="H325">
        <f>IFERROR(VLOOKUP(D325,'Average Points per Game'!B$1:H$30, 3, FALSE), "")</f>
        <v>20.3</v>
      </c>
      <c r="R325">
        <v>16.7</v>
      </c>
      <c r="S325">
        <v>14.6</v>
      </c>
      <c r="T325">
        <v>7.8</v>
      </c>
      <c r="U325">
        <v>8.6999999999999993</v>
      </c>
    </row>
    <row r="326" spans="1:24" x14ac:dyDescent="0.3">
      <c r="A326" t="s">
        <v>1152</v>
      </c>
      <c r="B326" t="s">
        <v>1089</v>
      </c>
      <c r="C326" t="s">
        <v>14</v>
      </c>
      <c r="D326" t="s">
        <v>32</v>
      </c>
      <c r="E326" t="str">
        <f>IFERROR(VLOOKUP(D326, 'Week Schedule'!A$1:B$32, 2, FALSE), "BYE")</f>
        <v>ARI</v>
      </c>
      <c r="F326" s="1">
        <f>IFERROR(VLOOKUP(E326, DST!B$1:J$33, 9, FALSE), 0)</f>
        <v>-0.15833333333333321</v>
      </c>
      <c r="G326">
        <f t="shared" si="5"/>
        <v>3.05</v>
      </c>
      <c r="H326">
        <f>IFERROR(VLOOKUP(D326,'Average Points per Game'!B$1:H$30, 3, FALSE), "")</f>
        <v>25</v>
      </c>
      <c r="I326">
        <v>12.9</v>
      </c>
      <c r="J326">
        <v>4</v>
      </c>
      <c r="K326">
        <v>5</v>
      </c>
      <c r="L326">
        <v>0</v>
      </c>
      <c r="M326">
        <v>0</v>
      </c>
      <c r="O326">
        <v>9.6999999999999993</v>
      </c>
      <c r="P326">
        <v>1.6</v>
      </c>
      <c r="Q326">
        <v>6.8</v>
      </c>
      <c r="R326">
        <v>5.5</v>
      </c>
      <c r="S326">
        <v>0</v>
      </c>
      <c r="T326">
        <v>2.1</v>
      </c>
      <c r="U326">
        <v>0</v>
      </c>
      <c r="V326">
        <v>0</v>
      </c>
      <c r="W326">
        <v>0</v>
      </c>
    </row>
    <row r="327" spans="1:24" x14ac:dyDescent="0.3">
      <c r="A327" t="s">
        <v>1154</v>
      </c>
      <c r="B327" t="s">
        <v>1128</v>
      </c>
      <c r="C327" t="s">
        <v>14</v>
      </c>
      <c r="D327" t="s">
        <v>87</v>
      </c>
      <c r="E327" t="str">
        <f>IFERROR(VLOOKUP(D327, 'Week Schedule'!A$1:B$32, 2, FALSE), "BYE")</f>
        <v>PIT</v>
      </c>
      <c r="F327" s="1">
        <f>IFERROR(VLOOKUP(E327, DST!B$1:J$33, 9, FALSE), 0)</f>
        <v>-1.6083333333333343</v>
      </c>
      <c r="G327">
        <f t="shared" si="5"/>
        <v>3.85</v>
      </c>
      <c r="H327">
        <f>IFERROR(VLOOKUP(D327,'Average Points per Game'!B$1:H$30, 3, FALSE), "")</f>
        <v>22.3</v>
      </c>
      <c r="I327">
        <v>3.5</v>
      </c>
      <c r="J327">
        <v>4.2</v>
      </c>
      <c r="K327">
        <v>2.2999999999999998</v>
      </c>
      <c r="L327">
        <v>4.7</v>
      </c>
      <c r="M327">
        <v>0</v>
      </c>
      <c r="O327">
        <v>1.8</v>
      </c>
      <c r="P327">
        <v>6.3</v>
      </c>
      <c r="Q327">
        <v>7.3</v>
      </c>
      <c r="R327">
        <v>2.6</v>
      </c>
      <c r="S327">
        <v>4.5999999999999996</v>
      </c>
      <c r="T327">
        <v>2.5</v>
      </c>
      <c r="U327">
        <v>7.6</v>
      </c>
      <c r="V327">
        <v>0</v>
      </c>
      <c r="W327">
        <v>0</v>
      </c>
      <c r="X327">
        <v>0</v>
      </c>
    </row>
    <row r="328" spans="1:24" x14ac:dyDescent="0.3">
      <c r="A328" t="s">
        <v>1156</v>
      </c>
      <c r="B328" t="s">
        <v>1112</v>
      </c>
      <c r="C328" t="s">
        <v>14</v>
      </c>
      <c r="D328" t="s">
        <v>67</v>
      </c>
      <c r="E328" t="str">
        <f>IFERROR(VLOOKUP(D328, 'Week Schedule'!A$1:B$32, 2, FALSE), "BYE")</f>
        <v>NO</v>
      </c>
      <c r="F328" s="1">
        <f>IFERROR(VLOOKUP(E328, DST!B$1:J$33, 9, FALSE), 0)</f>
        <v>-8.3333333333328596E-3</v>
      </c>
      <c r="G328">
        <f t="shared" si="5"/>
        <v>3.1</v>
      </c>
      <c r="H328">
        <f>IFERROR(VLOOKUP(D328,'Average Points per Game'!B$1:H$30, 3, FALSE), "")</f>
        <v>13.7</v>
      </c>
      <c r="I328">
        <v>1.9</v>
      </c>
      <c r="J328">
        <v>0.2</v>
      </c>
      <c r="K328">
        <v>0</v>
      </c>
      <c r="L328">
        <v>7.8</v>
      </c>
      <c r="M328">
        <v>2.7</v>
      </c>
      <c r="N328">
        <v>5.7</v>
      </c>
      <c r="O328">
        <v>3.7</v>
      </c>
      <c r="P328">
        <v>13.2</v>
      </c>
      <c r="Q328">
        <v>0</v>
      </c>
      <c r="S328">
        <v>5.9</v>
      </c>
      <c r="T328">
        <v>2.5</v>
      </c>
      <c r="U328">
        <v>3.5</v>
      </c>
    </row>
    <row r="329" spans="1:24" x14ac:dyDescent="0.3">
      <c r="A329" t="s">
        <v>1158</v>
      </c>
      <c r="B329" t="s">
        <v>1126</v>
      </c>
      <c r="C329" t="s">
        <v>6</v>
      </c>
      <c r="D329" t="s">
        <v>24</v>
      </c>
      <c r="E329" t="str">
        <f>IFERROR(VLOOKUP(D329, 'Week Schedule'!A$1:B$32, 2, FALSE), "BYE")</f>
        <v>LAR</v>
      </c>
      <c r="F329" s="1">
        <f>IFERROR(VLOOKUP(E329, DST!B$1:J$33, 9, FALSE), 0)</f>
        <v>-8.3333333333328596E-3</v>
      </c>
      <c r="G329">
        <f t="shared" si="5"/>
        <v>2.6</v>
      </c>
      <c r="H329">
        <f>IFERROR(VLOOKUP(D329,'Average Points per Game'!B$1:H$30, 3, FALSE), "")</f>
        <v>26</v>
      </c>
      <c r="I329">
        <v>2.8</v>
      </c>
      <c r="J329">
        <v>2.7</v>
      </c>
      <c r="K329">
        <v>0.8</v>
      </c>
      <c r="L329">
        <v>5</v>
      </c>
      <c r="N329">
        <v>2.6</v>
      </c>
      <c r="O329">
        <v>0</v>
      </c>
      <c r="P329">
        <v>1</v>
      </c>
      <c r="Q329">
        <v>12.5</v>
      </c>
      <c r="R329">
        <v>10.7</v>
      </c>
      <c r="T329">
        <v>1.8</v>
      </c>
      <c r="U329">
        <v>2</v>
      </c>
      <c r="V329">
        <v>2.9</v>
      </c>
      <c r="W329">
        <v>2.2000000000000002</v>
      </c>
    </row>
    <row r="330" spans="1:24" x14ac:dyDescent="0.3">
      <c r="A330" t="s">
        <v>1160</v>
      </c>
      <c r="B330" t="s">
        <v>1097</v>
      </c>
      <c r="C330" t="s">
        <v>1</v>
      </c>
      <c r="D330" t="s">
        <v>135</v>
      </c>
      <c r="E330" t="str">
        <f>IFERROR(VLOOKUP(D330, 'Week Schedule'!A$1:B$32, 2, FALSE), "BYE")</f>
        <v>LAC</v>
      </c>
      <c r="F330" s="1">
        <f>IFERROR(VLOOKUP(E330, DST!B$1:J$33, 9, FALSE), 0)</f>
        <v>-2.4083333333333332</v>
      </c>
      <c r="G330">
        <f t="shared" si="5"/>
        <v>8</v>
      </c>
      <c r="H330" t="str">
        <f>IFERROR(VLOOKUP(D330,'Average Points per Game'!B$1:H$30, 3, FALSE), "")</f>
        <v/>
      </c>
      <c r="I330">
        <v>8</v>
      </c>
      <c r="J330">
        <v>10.6</v>
      </c>
      <c r="K330">
        <v>3.9</v>
      </c>
      <c r="L330">
        <v>8</v>
      </c>
      <c r="M330">
        <v>7.4</v>
      </c>
      <c r="P330">
        <v>8.4</v>
      </c>
      <c r="U330">
        <v>0</v>
      </c>
    </row>
    <row r="331" spans="1:24" x14ac:dyDescent="0.3">
      <c r="A331" t="s">
        <v>1162</v>
      </c>
      <c r="B331" t="s">
        <v>1765</v>
      </c>
      <c r="C331" t="s">
        <v>551</v>
      </c>
      <c r="D331" t="s">
        <v>135</v>
      </c>
      <c r="E331" t="str">
        <f>IFERROR(VLOOKUP(D331, 'Week Schedule'!A$1:B$32, 2, FALSE), "BYE")</f>
        <v>LAC</v>
      </c>
      <c r="F331" s="1">
        <f>IFERROR(VLOOKUP(E331, DST!B$1:J$33, 9, FALSE), 0)</f>
        <v>-2.4083333333333332</v>
      </c>
      <c r="G331">
        <f t="shared" si="5"/>
        <v>13</v>
      </c>
      <c r="H331" t="str">
        <f>IFERROR(VLOOKUP(D331,'Average Points per Game'!B$1:H$30, 3, FALSE), "")</f>
        <v/>
      </c>
      <c r="R331">
        <v>13</v>
      </c>
      <c r="S331">
        <v>6</v>
      </c>
      <c r="T331">
        <v>13</v>
      </c>
      <c r="U331">
        <v>14</v>
      </c>
    </row>
    <row r="332" spans="1:24" x14ac:dyDescent="0.3">
      <c r="A332" t="s">
        <v>1485</v>
      </c>
      <c r="B332" t="s">
        <v>1153</v>
      </c>
      <c r="C332" t="s">
        <v>14</v>
      </c>
      <c r="D332" t="s">
        <v>26</v>
      </c>
      <c r="E332" t="str">
        <f>IFERROR(VLOOKUP(D332, 'Week Schedule'!A$1:B$32, 2, FALSE), "BYE")</f>
        <v>DET</v>
      </c>
      <c r="F332" s="1">
        <f>IFERROR(VLOOKUP(E332, DST!B$1:J$33, 9, FALSE), 0)</f>
        <v>-1.6083333333333343</v>
      </c>
      <c r="G332">
        <f t="shared" si="5"/>
        <v>2.5499999999999998</v>
      </c>
      <c r="H332">
        <f>IFERROR(VLOOKUP(D332,'Average Points per Game'!B$1:H$30, 3, FALSE), "")</f>
        <v>20.3</v>
      </c>
      <c r="O332">
        <v>5.0999999999999996</v>
      </c>
      <c r="P332">
        <v>11.7</v>
      </c>
      <c r="R332">
        <v>17.3</v>
      </c>
      <c r="S332">
        <v>0</v>
      </c>
      <c r="T332">
        <v>0</v>
      </c>
      <c r="U332">
        <v>0</v>
      </c>
      <c r="V332">
        <v>1.5</v>
      </c>
      <c r="W332">
        <v>2.6</v>
      </c>
      <c r="X332">
        <v>7.7</v>
      </c>
    </row>
    <row r="333" spans="1:24" x14ac:dyDescent="0.3">
      <c r="A333" t="s">
        <v>1164</v>
      </c>
      <c r="B333" t="s">
        <v>1265</v>
      </c>
      <c r="C333" t="s">
        <v>66</v>
      </c>
      <c r="D333" t="s">
        <v>57</v>
      </c>
      <c r="E333" t="str">
        <f>IFERROR(VLOOKUP(D333, 'Week Schedule'!A$1:B$32, 2, FALSE), "BYE")</f>
        <v>TB</v>
      </c>
      <c r="F333" s="1">
        <f>IFERROR(VLOOKUP(E333, DST!B$1:J$33, 9, FALSE), 0)</f>
        <v>0.19166666666666643</v>
      </c>
      <c r="G333">
        <f t="shared" si="5"/>
        <v>3.3</v>
      </c>
      <c r="H333">
        <f>IFERROR(VLOOKUP(D333,'Average Points per Game'!B$1:H$30, 3, FALSE), "")</f>
        <v>22</v>
      </c>
      <c r="J333">
        <v>5.3</v>
      </c>
      <c r="K333">
        <v>5.9</v>
      </c>
      <c r="L333">
        <v>0</v>
      </c>
      <c r="M333">
        <v>-0.3</v>
      </c>
      <c r="P333">
        <v>3.3</v>
      </c>
      <c r="T333">
        <v>1.5</v>
      </c>
      <c r="U333">
        <v>12.7</v>
      </c>
      <c r="V333">
        <v>7.3</v>
      </c>
      <c r="W333">
        <v>3.5</v>
      </c>
      <c r="X333">
        <v>6.2</v>
      </c>
    </row>
    <row r="334" spans="1:24" x14ac:dyDescent="0.3">
      <c r="A334" t="s">
        <v>1166</v>
      </c>
      <c r="B334" t="s">
        <v>1132</v>
      </c>
      <c r="C334" t="s">
        <v>66</v>
      </c>
      <c r="D334" t="s">
        <v>24</v>
      </c>
      <c r="E334" t="str">
        <f>IFERROR(VLOOKUP(D334, 'Week Schedule'!A$1:B$32, 2, FALSE), "BYE")</f>
        <v>LAR</v>
      </c>
      <c r="F334" s="1">
        <f>IFERROR(VLOOKUP(E334, DST!B$1:J$33, 9, FALSE), 0)</f>
        <v>-8.3333333333328596E-3</v>
      </c>
      <c r="G334">
        <f t="shared" si="5"/>
        <v>3.25</v>
      </c>
      <c r="H334">
        <f>IFERROR(VLOOKUP(D334,'Average Points per Game'!B$1:H$30, 3, FALSE), "")</f>
        <v>26</v>
      </c>
      <c r="I334">
        <v>3.2</v>
      </c>
      <c r="J334">
        <v>8.8000000000000007</v>
      </c>
      <c r="K334">
        <v>2.1</v>
      </c>
      <c r="L334">
        <v>3.2</v>
      </c>
      <c r="M334">
        <v>7.2</v>
      </c>
      <c r="N334">
        <v>0</v>
      </c>
      <c r="O334">
        <v>1.1000000000000001</v>
      </c>
      <c r="P334">
        <v>3.3</v>
      </c>
      <c r="Q334">
        <v>5.4</v>
      </c>
      <c r="R334">
        <v>3.3</v>
      </c>
      <c r="T334">
        <v>1.5</v>
      </c>
      <c r="U334">
        <v>4.3</v>
      </c>
      <c r="V334">
        <v>0</v>
      </c>
      <c r="W334">
        <v>1.5</v>
      </c>
      <c r="X334">
        <v>0</v>
      </c>
    </row>
    <row r="335" spans="1:24" x14ac:dyDescent="0.3">
      <c r="A335" t="s">
        <v>1486</v>
      </c>
      <c r="B335" t="s">
        <v>1212</v>
      </c>
      <c r="C335" t="s">
        <v>102</v>
      </c>
      <c r="D335" t="s">
        <v>57</v>
      </c>
      <c r="E335" t="str">
        <f>IFERROR(VLOOKUP(D335, 'Week Schedule'!A$1:B$32, 2, FALSE), "BYE")</f>
        <v>TB</v>
      </c>
      <c r="F335" s="1">
        <f>IFERROR(VLOOKUP(E335, DST!B$1:J$33, 9, FALSE), 0)</f>
        <v>0.19166666666666643</v>
      </c>
      <c r="G335">
        <f t="shared" si="5"/>
        <v>2.5</v>
      </c>
      <c r="H335">
        <f>IFERROR(VLOOKUP(D335,'Average Points per Game'!B$1:H$30, 3, FALSE), "")</f>
        <v>22</v>
      </c>
      <c r="I335">
        <v>-1</v>
      </c>
      <c r="J335">
        <v>5</v>
      </c>
      <c r="K335">
        <v>5</v>
      </c>
      <c r="L335">
        <v>1</v>
      </c>
      <c r="M335">
        <v>-3</v>
      </c>
      <c r="N335">
        <v>-2</v>
      </c>
      <c r="O335">
        <v>0</v>
      </c>
      <c r="P335">
        <v>5</v>
      </c>
      <c r="Q335">
        <v>1</v>
      </c>
      <c r="R335">
        <v>9</v>
      </c>
      <c r="T335">
        <v>4</v>
      </c>
      <c r="U335">
        <v>8</v>
      </c>
      <c r="V335">
        <v>4</v>
      </c>
      <c r="W335">
        <v>2</v>
      </c>
      <c r="X335">
        <v>6</v>
      </c>
    </row>
    <row r="336" spans="1:24" x14ac:dyDescent="0.3">
      <c r="A336" t="s">
        <v>1169</v>
      </c>
      <c r="B336" t="s">
        <v>1161</v>
      </c>
      <c r="C336" t="s">
        <v>66</v>
      </c>
      <c r="D336" t="s">
        <v>34</v>
      </c>
      <c r="E336" t="str">
        <f>IFERROR(VLOOKUP(D336, 'Week Schedule'!A$1:B$32, 2, FALSE), "BYE")</f>
        <v>GB</v>
      </c>
      <c r="F336" s="1">
        <f>IFERROR(VLOOKUP(E336, DST!B$1:J$33, 9, FALSE), 0)</f>
        <v>-2.0083333333333329</v>
      </c>
      <c r="G336">
        <f t="shared" si="5"/>
        <v>3.35</v>
      </c>
      <c r="H336">
        <f>IFERROR(VLOOKUP(D336,'Average Points per Game'!B$1:H$30, 3, FALSE), "")</f>
        <v>33</v>
      </c>
      <c r="I336">
        <v>3.5</v>
      </c>
      <c r="J336">
        <v>3.2</v>
      </c>
      <c r="K336">
        <v>7.2</v>
      </c>
      <c r="L336">
        <v>3.5</v>
      </c>
      <c r="M336">
        <v>5.0999999999999996</v>
      </c>
      <c r="O336">
        <v>4.8</v>
      </c>
      <c r="P336">
        <v>2</v>
      </c>
      <c r="Q336">
        <v>0</v>
      </c>
      <c r="R336">
        <v>0</v>
      </c>
      <c r="S336">
        <v>2.2999999999999998</v>
      </c>
      <c r="T336">
        <v>1.7</v>
      </c>
      <c r="U336">
        <v>10.199999999999999</v>
      </c>
      <c r="V336">
        <v>0</v>
      </c>
      <c r="W336">
        <v>0</v>
      </c>
      <c r="X336">
        <v>0</v>
      </c>
    </row>
    <row r="337" spans="1:24" x14ac:dyDescent="0.3">
      <c r="A337" t="s">
        <v>1488</v>
      </c>
      <c r="B337" t="s">
        <v>1117</v>
      </c>
      <c r="C337" t="s">
        <v>66</v>
      </c>
      <c r="D337" t="s">
        <v>40</v>
      </c>
      <c r="E337" t="str">
        <f>IFERROR(VLOOKUP(D337, 'Week Schedule'!A$1:B$32, 2, FALSE), "BYE")</f>
        <v>KC</v>
      </c>
      <c r="F337" s="1">
        <f>IFERROR(VLOOKUP(E337, DST!B$1:J$33, 9, FALSE), 0)</f>
        <v>-2.3083333333333336</v>
      </c>
      <c r="G337">
        <f t="shared" si="5"/>
        <v>2.95</v>
      </c>
      <c r="H337">
        <f>IFERROR(VLOOKUP(D337,'Average Points per Game'!B$1:H$30, 3, FALSE), "")</f>
        <v>19</v>
      </c>
      <c r="I337">
        <v>1.5</v>
      </c>
      <c r="J337">
        <v>7.5</v>
      </c>
      <c r="K337">
        <v>0</v>
      </c>
      <c r="L337">
        <v>5.0999999999999996</v>
      </c>
      <c r="M337">
        <v>1.5</v>
      </c>
      <c r="N337">
        <v>1.9</v>
      </c>
      <c r="O337">
        <v>7.6</v>
      </c>
      <c r="P337">
        <v>3.9</v>
      </c>
      <c r="R337">
        <v>1.6</v>
      </c>
      <c r="S337">
        <v>6.2</v>
      </c>
      <c r="T337">
        <v>4.4000000000000004</v>
      </c>
      <c r="U337">
        <v>2</v>
      </c>
      <c r="V337">
        <v>0</v>
      </c>
      <c r="W337">
        <v>0</v>
      </c>
      <c r="X337">
        <v>0</v>
      </c>
    </row>
    <row r="338" spans="1:24" x14ac:dyDescent="0.3">
      <c r="A338" t="s">
        <v>1171</v>
      </c>
      <c r="B338" t="s">
        <v>1278</v>
      </c>
      <c r="C338" t="s">
        <v>551</v>
      </c>
      <c r="D338" t="s">
        <v>176</v>
      </c>
      <c r="E338" t="str">
        <f>IFERROR(VLOOKUP(D338, 'Week Schedule'!A$1:B$32, 2, FALSE), "BYE")</f>
        <v>BYE</v>
      </c>
      <c r="F338" s="1">
        <f>IFERROR(VLOOKUP(E338, DST!B$1:J$33, 9, FALSE), 0)</f>
        <v>0</v>
      </c>
      <c r="G338">
        <f t="shared" si="5"/>
        <v>13.5</v>
      </c>
      <c r="H338" t="str">
        <f>IFERROR(VLOOKUP(D338,'Average Points per Game'!B$1:H$30, 3, FALSE), "")</f>
        <v/>
      </c>
      <c r="N338">
        <v>13</v>
      </c>
      <c r="U338">
        <v>14</v>
      </c>
      <c r="V338">
        <v>16</v>
      </c>
    </row>
    <row r="339" spans="1:24" x14ac:dyDescent="0.3">
      <c r="A339" t="s">
        <v>1173</v>
      </c>
      <c r="B339" t="s">
        <v>1122</v>
      </c>
      <c r="C339" t="s">
        <v>6</v>
      </c>
      <c r="D339" t="s">
        <v>126</v>
      </c>
      <c r="E339" t="str">
        <f>IFERROR(VLOOKUP(D339, 'Week Schedule'!A$1:B$32, 2, FALSE), "BYE")</f>
        <v>NYG</v>
      </c>
      <c r="F339" s="1">
        <f>IFERROR(VLOOKUP(E339, DST!B$1:J$33, 9, FALSE), 0)</f>
        <v>0.49166666666666714</v>
      </c>
      <c r="G339">
        <f t="shared" si="5"/>
        <v>0</v>
      </c>
      <c r="H339">
        <f>IFERROR(VLOOKUP(D339,'Average Points per Game'!B$1:H$30, 3, FALSE), "")</f>
        <v>25.3</v>
      </c>
      <c r="J339">
        <v>1.2</v>
      </c>
      <c r="K339">
        <v>0</v>
      </c>
      <c r="L339">
        <v>0</v>
      </c>
      <c r="M339">
        <v>8.6999999999999993</v>
      </c>
      <c r="N339">
        <v>10.5</v>
      </c>
      <c r="O339">
        <v>11.1</v>
      </c>
      <c r="P339">
        <v>0</v>
      </c>
      <c r="Q339">
        <v>0</v>
      </c>
      <c r="R339">
        <v>8.9</v>
      </c>
      <c r="S339">
        <v>0</v>
      </c>
      <c r="T339">
        <v>0</v>
      </c>
      <c r="U339">
        <v>0</v>
      </c>
      <c r="W339">
        <v>0.3</v>
      </c>
      <c r="X339">
        <v>2.2000000000000002</v>
      </c>
    </row>
    <row r="340" spans="1:24" x14ac:dyDescent="0.3">
      <c r="A340" t="s">
        <v>1489</v>
      </c>
      <c r="B340" t="s">
        <v>1494</v>
      </c>
      <c r="C340" t="s">
        <v>66</v>
      </c>
      <c r="D340" t="s">
        <v>54</v>
      </c>
      <c r="E340" t="str">
        <f>IFERROR(VLOOKUP(D340, 'Week Schedule'!A$1:B$32, 2, FALSE), "BYE")</f>
        <v>CIN</v>
      </c>
      <c r="F340" s="1">
        <f>IFERROR(VLOOKUP(E340, DST!B$1:J$33, 9, FALSE), 0)</f>
        <v>1.5416666666666661</v>
      </c>
      <c r="G340">
        <f t="shared" si="5"/>
        <v>0</v>
      </c>
      <c r="H340">
        <f>IFERROR(VLOOKUP(D340,'Average Points per Game'!B$1:H$30, 3, FALSE), "")</f>
        <v>33</v>
      </c>
      <c r="I340">
        <v>0</v>
      </c>
      <c r="J340">
        <v>0</v>
      </c>
      <c r="K340">
        <v>2.2999999999999998</v>
      </c>
      <c r="L340">
        <v>0</v>
      </c>
      <c r="M340">
        <v>2.9</v>
      </c>
      <c r="N340">
        <v>0</v>
      </c>
      <c r="O340">
        <v>0</v>
      </c>
      <c r="P340">
        <v>18.5</v>
      </c>
      <c r="Q340">
        <v>1.4</v>
      </c>
      <c r="R340">
        <v>4.4000000000000004</v>
      </c>
      <c r="S340">
        <v>0</v>
      </c>
      <c r="T340">
        <v>1.3</v>
      </c>
      <c r="U340">
        <v>0</v>
      </c>
      <c r="W340">
        <v>10</v>
      </c>
      <c r="X340">
        <v>1.5</v>
      </c>
    </row>
    <row r="341" spans="1:24" x14ac:dyDescent="0.3">
      <c r="A341" t="s">
        <v>1176</v>
      </c>
      <c r="B341" t="s">
        <v>1199</v>
      </c>
      <c r="C341" t="s">
        <v>1</v>
      </c>
      <c r="D341" t="s">
        <v>8</v>
      </c>
      <c r="E341" t="str">
        <f>IFERROR(VLOOKUP(D341, 'Week Schedule'!A$1:B$32, 2, FALSE), "BYE")</f>
        <v>LV</v>
      </c>
      <c r="F341" s="1">
        <f>IFERROR(VLOOKUP(E341, DST!B$1:J$33, 9, FALSE), 0)</f>
        <v>1.4416666666666664</v>
      </c>
      <c r="G341">
        <f t="shared" si="5"/>
        <v>6.3</v>
      </c>
      <c r="H341">
        <f>IFERROR(VLOOKUP(D341,'Average Points per Game'!B$1:H$30, 3, FALSE), "")</f>
        <v>11</v>
      </c>
      <c r="N341">
        <v>14.4</v>
      </c>
      <c r="O341">
        <v>6.3</v>
      </c>
      <c r="P341">
        <v>6.2</v>
      </c>
      <c r="W341">
        <v>9.4</v>
      </c>
      <c r="X341">
        <v>5.9</v>
      </c>
    </row>
    <row r="342" spans="1:24" x14ac:dyDescent="0.3">
      <c r="A342" t="s">
        <v>1413</v>
      </c>
      <c r="B342" t="s">
        <v>1351</v>
      </c>
      <c r="C342" t="s">
        <v>1</v>
      </c>
      <c r="D342" t="s">
        <v>74</v>
      </c>
      <c r="E342" t="str">
        <f>IFERROR(VLOOKUP(D342, 'Week Schedule'!A$1:B$32, 2, FALSE), "BYE")</f>
        <v>IND</v>
      </c>
      <c r="F342" s="1">
        <f>IFERROR(VLOOKUP(E342, DST!B$1:J$33, 9, FALSE), 0)</f>
        <v>0.39166666666666572</v>
      </c>
      <c r="G342">
        <f t="shared" si="5"/>
        <v>1.5</v>
      </c>
      <c r="H342" t="str">
        <f>IFERROR(VLOOKUP(D342,'Average Points per Game'!B$1:H$30, 3, FALSE), "")</f>
        <v/>
      </c>
      <c r="O342">
        <v>1.5</v>
      </c>
      <c r="T342">
        <v>0.1</v>
      </c>
      <c r="U342">
        <v>15.8</v>
      </c>
      <c r="V342">
        <v>16</v>
      </c>
      <c r="X342">
        <v>8.5</v>
      </c>
    </row>
    <row r="343" spans="1:24" x14ac:dyDescent="0.3">
      <c r="A343" t="s">
        <v>1178</v>
      </c>
      <c r="B343" t="s">
        <v>1157</v>
      </c>
      <c r="C343" t="s">
        <v>14</v>
      </c>
      <c r="D343" t="s">
        <v>47</v>
      </c>
      <c r="E343" t="str">
        <f>IFERROR(VLOOKUP(D343, 'Week Schedule'!A$1:B$32, 2, FALSE), "BYE")</f>
        <v>BAL</v>
      </c>
      <c r="F343" s="1">
        <f>IFERROR(VLOOKUP(E343, DST!B$1:J$33, 9, FALSE), 0)</f>
        <v>9.1666666666666785E-2</v>
      </c>
      <c r="G343">
        <f t="shared" si="5"/>
        <v>1.65</v>
      </c>
      <c r="H343">
        <f>IFERROR(VLOOKUP(D343,'Average Points per Game'!B$1:H$30, 3, FALSE), "")</f>
        <v>20.7</v>
      </c>
      <c r="L343">
        <v>1.7</v>
      </c>
      <c r="M343">
        <v>0</v>
      </c>
      <c r="N343">
        <v>0</v>
      </c>
      <c r="O343">
        <v>0</v>
      </c>
      <c r="P343">
        <v>5.9</v>
      </c>
      <c r="Q343">
        <v>0</v>
      </c>
      <c r="R343">
        <v>18.399999999999999</v>
      </c>
      <c r="S343">
        <v>6.3</v>
      </c>
      <c r="T343">
        <v>1.6</v>
      </c>
      <c r="U343">
        <v>3.6</v>
      </c>
      <c r="W343">
        <v>3.7</v>
      </c>
    </row>
    <row r="344" spans="1:24" x14ac:dyDescent="0.3">
      <c r="A344" t="s">
        <v>1490</v>
      </c>
      <c r="B344" t="s">
        <v>1119</v>
      </c>
      <c r="C344" t="s">
        <v>551</v>
      </c>
      <c r="D344" t="s">
        <v>30</v>
      </c>
      <c r="E344" t="str">
        <f>IFERROR(VLOOKUP(D344, 'Week Schedule'!A$1:B$32, 2, FALSE), "BYE")</f>
        <v>BUF</v>
      </c>
      <c r="F344" s="1">
        <f>IFERROR(VLOOKUP(E344, DST!B$1:J$33, 9, FALSE), 0)</f>
        <v>-0.50833333333333286</v>
      </c>
      <c r="G344">
        <f t="shared" si="5"/>
        <v>5.5</v>
      </c>
      <c r="H344">
        <f>IFERROR(VLOOKUP(D344,'Average Points per Game'!B$1:H$30, 3, FALSE), "")</f>
        <v>22.3</v>
      </c>
      <c r="I344">
        <v>1</v>
      </c>
      <c r="J344">
        <v>6</v>
      </c>
      <c r="K344">
        <v>6</v>
      </c>
      <c r="L344">
        <v>10</v>
      </c>
      <c r="M344">
        <v>5</v>
      </c>
      <c r="N344">
        <v>8</v>
      </c>
      <c r="O344">
        <v>1</v>
      </c>
      <c r="P344">
        <v>4</v>
      </c>
    </row>
    <row r="345" spans="1:24" x14ac:dyDescent="0.3">
      <c r="A345" t="s">
        <v>1180</v>
      </c>
      <c r="B345" t="s">
        <v>1492</v>
      </c>
      <c r="C345" t="s">
        <v>14</v>
      </c>
      <c r="D345" t="s">
        <v>8</v>
      </c>
      <c r="E345" t="str">
        <f>IFERROR(VLOOKUP(D345, 'Week Schedule'!A$1:B$32, 2, FALSE), "BYE")</f>
        <v>LV</v>
      </c>
      <c r="F345" s="1">
        <f>IFERROR(VLOOKUP(E345, DST!B$1:J$33, 9, FALSE), 0)</f>
        <v>1.4416666666666664</v>
      </c>
      <c r="G345">
        <f t="shared" si="5"/>
        <v>0.65</v>
      </c>
      <c r="H345">
        <f>IFERROR(VLOOKUP(D345,'Average Points per Game'!B$1:H$30, 3, FALSE), "")</f>
        <v>11</v>
      </c>
      <c r="I345">
        <v>-2</v>
      </c>
      <c r="J345">
        <v>0</v>
      </c>
      <c r="K345">
        <v>1.3</v>
      </c>
      <c r="L345">
        <v>0</v>
      </c>
      <c r="M345">
        <v>0</v>
      </c>
      <c r="N345">
        <v>4.8</v>
      </c>
      <c r="O345">
        <v>17.7</v>
      </c>
      <c r="Q345">
        <v>5.4</v>
      </c>
      <c r="S345">
        <v>0</v>
      </c>
      <c r="U345">
        <v>2.9</v>
      </c>
      <c r="V345">
        <v>2.8</v>
      </c>
      <c r="W345">
        <v>4.8</v>
      </c>
      <c r="X345">
        <v>2.2999999999999998</v>
      </c>
    </row>
    <row r="346" spans="1:24" x14ac:dyDescent="0.3">
      <c r="A346" t="s">
        <v>1182</v>
      </c>
      <c r="B346" t="s">
        <v>1223</v>
      </c>
      <c r="C346" t="s">
        <v>14</v>
      </c>
      <c r="D346" t="s">
        <v>108</v>
      </c>
      <c r="E346" t="str">
        <f>IFERROR(VLOOKUP(D346, 'Week Schedule'!A$1:B$32, 2, FALSE), "BYE")</f>
        <v>CLE</v>
      </c>
      <c r="F346" s="1">
        <f>IFERROR(VLOOKUP(E346, DST!B$1:J$33, 9, FALSE), 0)</f>
        <v>1.0916666666666668</v>
      </c>
      <c r="G346">
        <f t="shared" si="5"/>
        <v>1.3</v>
      </c>
      <c r="H346">
        <f>IFERROR(VLOOKUP(D346,'Average Points per Game'!B$1:H$30, 3, FALSE), "")</f>
        <v>24.3</v>
      </c>
      <c r="L346">
        <v>1.8</v>
      </c>
      <c r="M346">
        <v>0</v>
      </c>
      <c r="O346">
        <v>2.9</v>
      </c>
      <c r="P346">
        <v>0</v>
      </c>
      <c r="Q346">
        <v>0.9</v>
      </c>
      <c r="R346">
        <v>10.5</v>
      </c>
      <c r="S346">
        <v>4.8</v>
      </c>
      <c r="T346">
        <v>1.3</v>
      </c>
      <c r="U346">
        <v>0.8</v>
      </c>
      <c r="V346">
        <v>0</v>
      </c>
      <c r="W346">
        <v>10.199999999999999</v>
      </c>
      <c r="X346">
        <v>5.8</v>
      </c>
    </row>
    <row r="347" spans="1:24" x14ac:dyDescent="0.3">
      <c r="A347" t="s">
        <v>1861</v>
      </c>
      <c r="B347" t="s">
        <v>1144</v>
      </c>
      <c r="C347" t="s">
        <v>14</v>
      </c>
      <c r="D347" t="s">
        <v>32</v>
      </c>
      <c r="E347" t="str">
        <f>IFERROR(VLOOKUP(D347, 'Week Schedule'!A$1:B$32, 2, FALSE), "BYE")</f>
        <v>ARI</v>
      </c>
      <c r="F347" s="1">
        <f>IFERROR(VLOOKUP(E347, DST!B$1:J$33, 9, FALSE), 0)</f>
        <v>-0.15833333333333321</v>
      </c>
      <c r="G347">
        <f t="shared" si="5"/>
        <v>0</v>
      </c>
      <c r="H347">
        <f>IFERROR(VLOOKUP(D347,'Average Points per Game'!B$1:H$30, 3, FALSE), "")</f>
        <v>25</v>
      </c>
      <c r="I347">
        <v>0</v>
      </c>
      <c r="J347">
        <v>4.2</v>
      </c>
      <c r="K347">
        <v>5.8</v>
      </c>
      <c r="L347">
        <v>12.2</v>
      </c>
      <c r="M347">
        <v>15.9</v>
      </c>
      <c r="O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3">
      <c r="A348" t="s">
        <v>1185</v>
      </c>
      <c r="B348" t="s">
        <v>1235</v>
      </c>
      <c r="C348" t="s">
        <v>6</v>
      </c>
      <c r="D348" t="s">
        <v>40</v>
      </c>
      <c r="E348" t="str">
        <f>IFERROR(VLOOKUP(D348, 'Week Schedule'!A$1:B$32, 2, FALSE), "BYE")</f>
        <v>KC</v>
      </c>
      <c r="F348" s="1">
        <f>IFERROR(VLOOKUP(E348, DST!B$1:J$33, 9, FALSE), 0)</f>
        <v>-2.3083333333333336</v>
      </c>
      <c r="G348">
        <f t="shared" si="5"/>
        <v>1.35</v>
      </c>
      <c r="H348">
        <f>IFERROR(VLOOKUP(D348,'Average Points per Game'!B$1:H$30, 3, FALSE), "")</f>
        <v>19</v>
      </c>
      <c r="I348">
        <v>1.3</v>
      </c>
      <c r="J348">
        <v>0.3</v>
      </c>
      <c r="K348">
        <v>7.8</v>
      </c>
      <c r="L348">
        <v>8.1999999999999993</v>
      </c>
      <c r="R348">
        <v>1.4</v>
      </c>
      <c r="S348">
        <v>1</v>
      </c>
      <c r="T348">
        <v>-0.2</v>
      </c>
      <c r="U348">
        <v>8.3000000000000007</v>
      </c>
      <c r="V348">
        <v>-0.9</v>
      </c>
      <c r="W348">
        <v>1.8</v>
      </c>
      <c r="X348">
        <v>8.1999999999999993</v>
      </c>
    </row>
    <row r="349" spans="1:24" x14ac:dyDescent="0.3">
      <c r="A349" t="s">
        <v>1187</v>
      </c>
      <c r="B349" t="s">
        <v>1155</v>
      </c>
      <c r="C349" t="s">
        <v>6</v>
      </c>
      <c r="D349" t="s">
        <v>26</v>
      </c>
      <c r="E349" t="str">
        <f>IFERROR(VLOOKUP(D349, 'Week Schedule'!A$1:B$32, 2, FALSE), "BYE")</f>
        <v>DET</v>
      </c>
      <c r="F349" s="1">
        <f>IFERROR(VLOOKUP(E349, DST!B$1:J$33, 9, FALSE), 0)</f>
        <v>-1.6083333333333343</v>
      </c>
      <c r="G349">
        <f t="shared" si="5"/>
        <v>1.9500000000000002</v>
      </c>
      <c r="H349">
        <f>IFERROR(VLOOKUP(D349,'Average Points per Game'!B$1:H$30, 3, FALSE), "")</f>
        <v>20.3</v>
      </c>
      <c r="I349">
        <v>6</v>
      </c>
      <c r="J349">
        <v>4.9000000000000004</v>
      </c>
      <c r="K349">
        <v>1.6</v>
      </c>
      <c r="L349">
        <v>2.2000000000000002</v>
      </c>
      <c r="M349">
        <v>0</v>
      </c>
      <c r="N349">
        <v>10.6</v>
      </c>
      <c r="O349">
        <v>1.4</v>
      </c>
      <c r="P349">
        <v>1.7</v>
      </c>
      <c r="R349">
        <v>0</v>
      </c>
      <c r="S349">
        <v>3.2</v>
      </c>
      <c r="T349">
        <v>2.4</v>
      </c>
      <c r="U349">
        <v>-2.1</v>
      </c>
      <c r="V349">
        <v>1.3</v>
      </c>
      <c r="W349">
        <v>0</v>
      </c>
      <c r="X349">
        <v>3.6</v>
      </c>
    </row>
    <row r="350" spans="1:24" x14ac:dyDescent="0.3">
      <c r="A350" t="s">
        <v>1189</v>
      </c>
      <c r="B350" t="s">
        <v>1493</v>
      </c>
      <c r="C350" t="s">
        <v>6</v>
      </c>
      <c r="D350" t="s">
        <v>30</v>
      </c>
      <c r="E350" t="str">
        <f>IFERROR(VLOOKUP(D350, 'Week Schedule'!A$1:B$32, 2, FALSE), "BYE")</f>
        <v>BUF</v>
      </c>
      <c r="F350" s="1">
        <f>IFERROR(VLOOKUP(E350, DST!B$1:J$33, 9, FALSE), 0)</f>
        <v>-0.50833333333333286</v>
      </c>
      <c r="G350">
        <f t="shared" si="5"/>
        <v>0</v>
      </c>
      <c r="H350">
        <f>IFERROR(VLOOKUP(D350,'Average Points per Game'!B$1:H$30, 3, FALSE), "")</f>
        <v>22.3</v>
      </c>
      <c r="K350">
        <v>0.6</v>
      </c>
      <c r="M350">
        <v>0</v>
      </c>
      <c r="N350">
        <v>0</v>
      </c>
      <c r="O350">
        <v>1.2</v>
      </c>
      <c r="P350">
        <v>0</v>
      </c>
      <c r="Q350">
        <v>0</v>
      </c>
      <c r="R350">
        <v>2</v>
      </c>
      <c r="S350">
        <v>0</v>
      </c>
      <c r="U350">
        <v>12.2</v>
      </c>
      <c r="V350">
        <v>15.7</v>
      </c>
      <c r="W350">
        <v>3.6</v>
      </c>
      <c r="X350">
        <v>1.2</v>
      </c>
    </row>
    <row r="351" spans="1:24" x14ac:dyDescent="0.3">
      <c r="A351" t="s">
        <v>1191</v>
      </c>
      <c r="B351" t="s">
        <v>1204</v>
      </c>
      <c r="C351" t="s">
        <v>66</v>
      </c>
      <c r="D351" t="s">
        <v>15</v>
      </c>
      <c r="E351" t="str">
        <f>IFERROR(VLOOKUP(D351, 'Week Schedule'!A$1:B$32, 2, FALSE), "BYE")</f>
        <v>DEN</v>
      </c>
      <c r="F351" s="1">
        <f>IFERROR(VLOOKUP(E351, DST!B$1:J$33, 9, FALSE), 0)</f>
        <v>-2.2083333333333339</v>
      </c>
      <c r="G351">
        <f t="shared" si="5"/>
        <v>2.5499999999999998</v>
      </c>
      <c r="H351">
        <f>IFERROR(VLOOKUP(D351,'Average Points per Game'!B$1:H$30, 3, FALSE), "")</f>
        <v>29.3</v>
      </c>
      <c r="I351">
        <v>1.8</v>
      </c>
      <c r="N351">
        <v>0</v>
      </c>
      <c r="O351">
        <v>0</v>
      </c>
      <c r="P351">
        <v>0</v>
      </c>
      <c r="Q351">
        <v>3.4</v>
      </c>
      <c r="R351">
        <v>16.3</v>
      </c>
      <c r="S351">
        <v>3.3</v>
      </c>
      <c r="U351">
        <v>6.8</v>
      </c>
      <c r="V351">
        <v>2.9</v>
      </c>
      <c r="W351">
        <v>1.9</v>
      </c>
    </row>
    <row r="352" spans="1:24" x14ac:dyDescent="0.3">
      <c r="A352" t="s">
        <v>1193</v>
      </c>
      <c r="B352" t="s">
        <v>1147</v>
      </c>
      <c r="C352" t="s">
        <v>14</v>
      </c>
      <c r="D352" t="s">
        <v>52</v>
      </c>
      <c r="E352" t="str">
        <f>IFERROR(VLOOKUP(D352, 'Week Schedule'!A$1:B$32, 2, FALSE), "BYE")</f>
        <v>TEN</v>
      </c>
      <c r="F352" s="1">
        <f>IFERROR(VLOOKUP(E352, DST!B$1:J$33, 9, FALSE), 0)</f>
        <v>2.3416666666666668</v>
      </c>
      <c r="G352">
        <f t="shared" si="5"/>
        <v>7.9</v>
      </c>
      <c r="H352">
        <f>IFERROR(VLOOKUP(D352,'Average Points per Game'!B$1:H$30, 3, FALSE), "")</f>
        <v>16.3</v>
      </c>
      <c r="I352">
        <v>9.5</v>
      </c>
      <c r="J352">
        <v>13.3</v>
      </c>
      <c r="K352">
        <v>5.6</v>
      </c>
      <c r="L352">
        <v>0</v>
      </c>
      <c r="M352">
        <v>7.9</v>
      </c>
      <c r="W352">
        <v>0</v>
      </c>
      <c r="X352">
        <v>0</v>
      </c>
    </row>
    <row r="353" spans="1:24" x14ac:dyDescent="0.3">
      <c r="A353" t="s">
        <v>1193</v>
      </c>
      <c r="B353" t="s">
        <v>1245</v>
      </c>
      <c r="C353" t="s">
        <v>6</v>
      </c>
      <c r="D353" t="s">
        <v>44</v>
      </c>
      <c r="E353" t="str">
        <f>IFERROR(VLOOKUP(D353, 'Week Schedule'!A$1:B$32, 2, FALSE), "BYE")</f>
        <v>MIN</v>
      </c>
      <c r="F353" s="1">
        <f>IFERROR(VLOOKUP(E353, DST!B$1:J$33, 9, FALSE), 0)</f>
        <v>-2.3583333333333343</v>
      </c>
      <c r="G353">
        <f t="shared" si="5"/>
        <v>3</v>
      </c>
      <c r="H353">
        <f>IFERROR(VLOOKUP(D353,'Average Points per Game'!B$1:H$30, 3, FALSE), "")</f>
        <v>31.7</v>
      </c>
      <c r="K353">
        <v>0.3</v>
      </c>
      <c r="N353">
        <v>2.1</v>
      </c>
      <c r="O353">
        <v>0</v>
      </c>
      <c r="P353">
        <v>2.7</v>
      </c>
      <c r="Q353">
        <v>7.1</v>
      </c>
      <c r="S353">
        <v>3.3</v>
      </c>
      <c r="T353">
        <v>3.6</v>
      </c>
      <c r="U353">
        <v>4.9000000000000004</v>
      </c>
      <c r="V353">
        <v>0.3</v>
      </c>
      <c r="W353">
        <v>2.5</v>
      </c>
      <c r="X353">
        <v>9.5</v>
      </c>
    </row>
    <row r="354" spans="1:24" x14ac:dyDescent="0.3">
      <c r="A354" t="s">
        <v>1193</v>
      </c>
      <c r="B354" t="s">
        <v>1227</v>
      </c>
      <c r="C354" t="s">
        <v>66</v>
      </c>
      <c r="D354" t="s">
        <v>54</v>
      </c>
      <c r="E354" t="str">
        <f>IFERROR(VLOOKUP(D354, 'Week Schedule'!A$1:B$32, 2, FALSE), "BYE")</f>
        <v>CIN</v>
      </c>
      <c r="F354" s="1">
        <f>IFERROR(VLOOKUP(E354, DST!B$1:J$33, 9, FALSE), 0)</f>
        <v>1.5416666666666661</v>
      </c>
      <c r="G354">
        <f t="shared" si="5"/>
        <v>1</v>
      </c>
      <c r="H354">
        <f>IFERROR(VLOOKUP(D354,'Average Points per Game'!B$1:H$30, 3, FALSE), "")</f>
        <v>33</v>
      </c>
      <c r="I354">
        <v>0</v>
      </c>
      <c r="J354">
        <v>0</v>
      </c>
      <c r="K354">
        <v>1.6</v>
      </c>
      <c r="L354">
        <v>1</v>
      </c>
      <c r="M354">
        <v>1.8</v>
      </c>
      <c r="N354">
        <v>1.5</v>
      </c>
      <c r="O354">
        <v>0</v>
      </c>
      <c r="P354">
        <v>7.3</v>
      </c>
      <c r="Q354">
        <v>0</v>
      </c>
      <c r="R354">
        <v>0</v>
      </c>
      <c r="S354">
        <v>8.1999999999999993</v>
      </c>
      <c r="T354">
        <v>0</v>
      </c>
      <c r="U354">
        <v>2.6</v>
      </c>
      <c r="W354">
        <v>8.5</v>
      </c>
      <c r="X354">
        <v>3.8</v>
      </c>
    </row>
    <row r="355" spans="1:24" x14ac:dyDescent="0.3">
      <c r="A355" t="s">
        <v>1414</v>
      </c>
      <c r="B355" t="s">
        <v>1177</v>
      </c>
      <c r="C355" t="s">
        <v>66</v>
      </c>
      <c r="D355" t="s">
        <v>97</v>
      </c>
      <c r="E355" t="str">
        <f>IFERROR(VLOOKUP(D355, 'Week Schedule'!A$1:B$32, 2, FALSE), "BYE")</f>
        <v>JAC</v>
      </c>
      <c r="F355" s="1">
        <f>IFERROR(VLOOKUP(E355, DST!B$1:J$33, 9, FALSE), 0)</f>
        <v>1.6416666666666657</v>
      </c>
      <c r="G355">
        <f t="shared" si="5"/>
        <v>0.8</v>
      </c>
      <c r="H355">
        <f>IFERROR(VLOOKUP(D355,'Average Points per Game'!B$1:H$30, 3, FALSE), "")</f>
        <v>21</v>
      </c>
      <c r="I355">
        <v>3.1</v>
      </c>
      <c r="J355">
        <v>0</v>
      </c>
      <c r="K355">
        <v>8.9</v>
      </c>
      <c r="L355">
        <v>0</v>
      </c>
      <c r="N355">
        <v>0</v>
      </c>
      <c r="O355">
        <v>6.5</v>
      </c>
      <c r="P355">
        <v>0</v>
      </c>
      <c r="Q355">
        <v>11.3</v>
      </c>
      <c r="R355">
        <v>0</v>
      </c>
      <c r="S355">
        <v>1.6</v>
      </c>
      <c r="T355">
        <v>0</v>
      </c>
      <c r="U355">
        <v>1.6</v>
      </c>
      <c r="V355">
        <v>1.4</v>
      </c>
      <c r="W355">
        <v>1.7</v>
      </c>
      <c r="X355">
        <v>0</v>
      </c>
    </row>
    <row r="356" spans="1:24" x14ac:dyDescent="0.3">
      <c r="A356" t="s">
        <v>1862</v>
      </c>
      <c r="B356" t="s">
        <v>1149</v>
      </c>
      <c r="C356" t="s">
        <v>66</v>
      </c>
      <c r="D356" t="s">
        <v>15</v>
      </c>
      <c r="E356" t="str">
        <f>IFERROR(VLOOKUP(D356, 'Week Schedule'!A$1:B$32, 2, FALSE), "BYE")</f>
        <v>DEN</v>
      </c>
      <c r="F356" s="1">
        <f>IFERROR(VLOOKUP(E356, DST!B$1:J$33, 9, FALSE), 0)</f>
        <v>-2.2083333333333339</v>
      </c>
      <c r="G356">
        <f t="shared" si="5"/>
        <v>4.4000000000000004</v>
      </c>
      <c r="H356">
        <f>IFERROR(VLOOKUP(D356,'Average Points per Game'!B$1:H$30, 3, FALSE), "")</f>
        <v>29.3</v>
      </c>
      <c r="I356">
        <v>0</v>
      </c>
      <c r="J356">
        <v>7.2</v>
      </c>
      <c r="K356">
        <v>6.2</v>
      </c>
      <c r="L356">
        <v>6.8</v>
      </c>
      <c r="M356">
        <v>3</v>
      </c>
      <c r="N356">
        <v>3</v>
      </c>
      <c r="O356">
        <v>0</v>
      </c>
      <c r="P356">
        <v>5.2</v>
      </c>
      <c r="Q356">
        <v>4.4000000000000004</v>
      </c>
    </row>
    <row r="357" spans="1:24" x14ac:dyDescent="0.3">
      <c r="A357" t="s">
        <v>1198</v>
      </c>
      <c r="B357" t="s">
        <v>1179</v>
      </c>
      <c r="C357" t="s">
        <v>14</v>
      </c>
      <c r="D357" t="s">
        <v>4</v>
      </c>
      <c r="E357" t="str">
        <f>IFERROR(VLOOKUP(D357, 'Week Schedule'!A$1:B$32, 2, FALSE), "BYE")</f>
        <v>CAR</v>
      </c>
      <c r="F357" s="1">
        <f>IFERROR(VLOOKUP(E357, DST!B$1:J$33, 9, FALSE), 0)</f>
        <v>3.3916666666666657</v>
      </c>
      <c r="G357">
        <f t="shared" si="5"/>
        <v>2.7</v>
      </c>
      <c r="H357">
        <f>IFERROR(VLOOKUP(D357,'Average Points per Game'!B$1:H$30, 3, FALSE), "")</f>
        <v>30.7</v>
      </c>
      <c r="I357">
        <v>2.9</v>
      </c>
      <c r="J357">
        <v>0</v>
      </c>
      <c r="K357">
        <v>0</v>
      </c>
      <c r="L357">
        <v>11.6</v>
      </c>
      <c r="O357">
        <v>2.6</v>
      </c>
      <c r="P357">
        <v>4.9000000000000004</v>
      </c>
      <c r="Q357">
        <v>5.3</v>
      </c>
      <c r="R357">
        <v>0</v>
      </c>
      <c r="T357">
        <v>2.8</v>
      </c>
      <c r="U357">
        <v>0</v>
      </c>
      <c r="V357">
        <v>0</v>
      </c>
      <c r="W357">
        <v>0</v>
      </c>
      <c r="X357">
        <v>5.0999999999999996</v>
      </c>
    </row>
    <row r="358" spans="1:24" x14ac:dyDescent="0.3">
      <c r="A358" t="s">
        <v>1415</v>
      </c>
      <c r="B358" t="s">
        <v>1491</v>
      </c>
      <c r="C358" t="s">
        <v>14</v>
      </c>
      <c r="D358" t="s">
        <v>2</v>
      </c>
      <c r="E358" t="str">
        <f>IFERROR(VLOOKUP(D358, 'Week Schedule'!A$1:B$32, 2, FALSE), "BYE")</f>
        <v>HOU</v>
      </c>
      <c r="F358" s="1">
        <f>IFERROR(VLOOKUP(E358, DST!B$1:J$33, 9, FALSE), 0)</f>
        <v>-0.65833333333333321</v>
      </c>
      <c r="G358">
        <f t="shared" si="5"/>
        <v>0</v>
      </c>
      <c r="H358">
        <f>IFERROR(VLOOKUP(D358,'Average Points per Game'!B$1:H$30, 3, FALSE), "")</f>
        <v>29.3</v>
      </c>
      <c r="I358">
        <v>0</v>
      </c>
      <c r="J358">
        <v>0</v>
      </c>
      <c r="K358">
        <v>0</v>
      </c>
      <c r="L358">
        <v>0</v>
      </c>
      <c r="M358">
        <v>5.0999999999999996</v>
      </c>
      <c r="N358">
        <v>0</v>
      </c>
      <c r="O358">
        <v>0</v>
      </c>
      <c r="P358">
        <v>0</v>
      </c>
      <c r="Q358">
        <v>0</v>
      </c>
      <c r="R358">
        <v>20.5</v>
      </c>
      <c r="S358">
        <v>1.8</v>
      </c>
      <c r="T358">
        <v>2.5</v>
      </c>
      <c r="U358">
        <v>3.4</v>
      </c>
      <c r="W358">
        <v>1.8</v>
      </c>
      <c r="X358">
        <v>0</v>
      </c>
    </row>
    <row r="359" spans="1:24" x14ac:dyDescent="0.3">
      <c r="A359" t="s">
        <v>1416</v>
      </c>
      <c r="B359" t="s">
        <v>1168</v>
      </c>
      <c r="C359" t="s">
        <v>66</v>
      </c>
      <c r="D359" t="s">
        <v>38</v>
      </c>
      <c r="E359" t="str">
        <f>IFERROR(VLOOKUP(D359, 'Week Schedule'!A$1:B$32, 2, FALSE), "BYE")</f>
        <v>SF</v>
      </c>
      <c r="F359" s="1">
        <f>IFERROR(VLOOKUP(E359, DST!B$1:J$33, 9, FALSE), 0)</f>
        <v>9.1666666666666785E-2</v>
      </c>
      <c r="G359">
        <f t="shared" si="5"/>
        <v>1.75</v>
      </c>
      <c r="H359">
        <f>IFERROR(VLOOKUP(D359,'Average Points per Game'!B$1:H$30, 3, FALSE), "")</f>
        <v>36.700000000000003</v>
      </c>
      <c r="I359">
        <v>1.2</v>
      </c>
      <c r="J359">
        <v>0</v>
      </c>
      <c r="K359">
        <v>7.4</v>
      </c>
      <c r="L359">
        <v>3.3</v>
      </c>
      <c r="N359">
        <v>0</v>
      </c>
      <c r="O359">
        <v>0</v>
      </c>
      <c r="P359">
        <v>7.8</v>
      </c>
      <c r="Q359">
        <v>1.1000000000000001</v>
      </c>
      <c r="R359">
        <v>0</v>
      </c>
      <c r="S359">
        <v>7.5</v>
      </c>
      <c r="T359">
        <v>4.4000000000000004</v>
      </c>
      <c r="U359">
        <v>2.2999999999999998</v>
      </c>
      <c r="V359">
        <v>0</v>
      </c>
      <c r="W359">
        <v>0</v>
      </c>
      <c r="X359">
        <v>0</v>
      </c>
    </row>
    <row r="360" spans="1:24" x14ac:dyDescent="0.3">
      <c r="A360" t="s">
        <v>1417</v>
      </c>
      <c r="B360" t="s">
        <v>1192</v>
      </c>
      <c r="C360" t="s">
        <v>14</v>
      </c>
      <c r="D360" t="s">
        <v>10</v>
      </c>
      <c r="E360" t="str">
        <f>IFERROR(VLOOKUP(D360, 'Week Schedule'!A$1:B$32, 2, FALSE), "BYE")</f>
        <v>ATL</v>
      </c>
      <c r="F360" s="1">
        <f>IFERROR(VLOOKUP(E360, DST!B$1:J$33, 9, FALSE), 0)</f>
        <v>9.1666666666666785E-2</v>
      </c>
      <c r="G360">
        <f t="shared" si="5"/>
        <v>1.8</v>
      </c>
      <c r="H360">
        <f>IFERROR(VLOOKUP(D360,'Average Points per Game'!B$1:H$30, 3, FALSE), "")</f>
        <v>32.700000000000003</v>
      </c>
      <c r="I360">
        <v>4.8</v>
      </c>
      <c r="J360">
        <v>0</v>
      </c>
      <c r="K360">
        <v>7.4</v>
      </c>
      <c r="L360">
        <v>2.7</v>
      </c>
      <c r="M360">
        <v>4.9000000000000004</v>
      </c>
      <c r="N360">
        <v>1.5</v>
      </c>
      <c r="O360">
        <v>0</v>
      </c>
      <c r="P360">
        <v>1.8</v>
      </c>
      <c r="Q360">
        <v>0</v>
      </c>
      <c r="R360">
        <v>3.3</v>
      </c>
      <c r="S360">
        <v>0</v>
      </c>
      <c r="T360">
        <v>1.8</v>
      </c>
      <c r="U360">
        <v>3.3</v>
      </c>
      <c r="W360">
        <v>1</v>
      </c>
      <c r="X360">
        <v>2.2999999999999998</v>
      </c>
    </row>
    <row r="361" spans="1:24" x14ac:dyDescent="0.3">
      <c r="A361" t="s">
        <v>1200</v>
      </c>
      <c r="B361" t="s">
        <v>1234</v>
      </c>
      <c r="C361" t="s">
        <v>6</v>
      </c>
      <c r="D361" t="s">
        <v>54</v>
      </c>
      <c r="E361" t="str">
        <f>IFERROR(VLOOKUP(D361, 'Week Schedule'!A$1:B$32, 2, FALSE), "BYE")</f>
        <v>CIN</v>
      </c>
      <c r="F361" s="1">
        <f>IFERROR(VLOOKUP(E361, DST!B$1:J$33, 9, FALSE), 0)</f>
        <v>1.5416666666666661</v>
      </c>
      <c r="G361">
        <f t="shared" si="5"/>
        <v>1.4</v>
      </c>
      <c r="H361">
        <f>IFERROR(VLOOKUP(D361,'Average Points per Game'!B$1:H$30, 3, FALSE), "")</f>
        <v>33</v>
      </c>
      <c r="I361">
        <v>1.4</v>
      </c>
      <c r="N361">
        <v>1.3</v>
      </c>
      <c r="O361">
        <v>0.9</v>
      </c>
      <c r="P361">
        <v>0.4</v>
      </c>
      <c r="Q361">
        <v>3.5</v>
      </c>
      <c r="R361">
        <v>5.3</v>
      </c>
      <c r="S361">
        <v>5.5</v>
      </c>
      <c r="T361">
        <v>1.5</v>
      </c>
      <c r="U361">
        <v>1.2</v>
      </c>
      <c r="W361">
        <v>2.8</v>
      </c>
      <c r="X361">
        <v>10.8</v>
      </c>
    </row>
    <row r="362" spans="1:24" x14ac:dyDescent="0.3">
      <c r="A362" t="s">
        <v>1863</v>
      </c>
      <c r="B362" t="s">
        <v>1216</v>
      </c>
      <c r="C362" t="s">
        <v>14</v>
      </c>
      <c r="D362" t="s">
        <v>79</v>
      </c>
      <c r="E362" t="str">
        <f>IFERROR(VLOOKUP(D362, 'Week Schedule'!A$1:B$32, 2, FALSE), "BYE")</f>
        <v>PHI</v>
      </c>
      <c r="F362" s="1">
        <f>IFERROR(VLOOKUP(E362, DST!B$1:J$33, 9, FALSE), 0)</f>
        <v>-2.1083333333333343</v>
      </c>
      <c r="G362">
        <f t="shared" si="5"/>
        <v>2</v>
      </c>
      <c r="H362">
        <f>IFERROR(VLOOKUP(D362,'Average Points per Game'!B$1:H$30, 3, FALSE), "")</f>
        <v>25.3</v>
      </c>
      <c r="I362">
        <v>2.8</v>
      </c>
      <c r="J362">
        <v>2</v>
      </c>
      <c r="K362">
        <v>3.4</v>
      </c>
      <c r="L362">
        <v>0</v>
      </c>
      <c r="M362">
        <v>2</v>
      </c>
      <c r="N362">
        <v>2.5</v>
      </c>
      <c r="P362">
        <v>0</v>
      </c>
      <c r="Q362">
        <v>4.5999999999999996</v>
      </c>
      <c r="R362">
        <v>1.4</v>
      </c>
      <c r="T362">
        <v>5.0999999999999996</v>
      </c>
      <c r="U362">
        <v>1</v>
      </c>
      <c r="W362">
        <v>8.6999999999999993</v>
      </c>
    </row>
    <row r="363" spans="1:24" x14ac:dyDescent="0.3">
      <c r="A363" t="s">
        <v>1203</v>
      </c>
      <c r="B363" t="s">
        <v>1163</v>
      </c>
      <c r="C363" t="s">
        <v>14</v>
      </c>
      <c r="D363" t="s">
        <v>87</v>
      </c>
      <c r="E363" t="str">
        <f>IFERROR(VLOOKUP(D363, 'Week Schedule'!A$1:B$32, 2, FALSE), "BYE")</f>
        <v>PIT</v>
      </c>
      <c r="F363" s="1">
        <f>IFERROR(VLOOKUP(E363, DST!B$1:J$33, 9, FALSE), 0)</f>
        <v>-1.6083333333333343</v>
      </c>
      <c r="G363">
        <f t="shared" si="5"/>
        <v>1.4</v>
      </c>
      <c r="H363">
        <f>IFERROR(VLOOKUP(D363,'Average Points per Game'!B$1:H$30, 3, FALSE), "")</f>
        <v>22.3</v>
      </c>
      <c r="I363">
        <v>0</v>
      </c>
      <c r="J363">
        <v>0</v>
      </c>
      <c r="K363">
        <v>0</v>
      </c>
      <c r="L363">
        <v>0</v>
      </c>
      <c r="M363">
        <v>7.3</v>
      </c>
      <c r="O363">
        <v>12.5</v>
      </c>
      <c r="P363">
        <v>1.8</v>
      </c>
      <c r="Q363">
        <v>4.7</v>
      </c>
      <c r="R363">
        <v>1.3</v>
      </c>
      <c r="S363">
        <v>4.0999999999999996</v>
      </c>
      <c r="T363">
        <v>1.5</v>
      </c>
      <c r="U363">
        <v>0</v>
      </c>
    </row>
    <row r="364" spans="1:24" x14ac:dyDescent="0.3">
      <c r="A364" t="s">
        <v>1205</v>
      </c>
      <c r="B364" t="s">
        <v>1175</v>
      </c>
      <c r="C364" t="s">
        <v>66</v>
      </c>
      <c r="D364" t="s">
        <v>47</v>
      </c>
      <c r="E364" t="str">
        <f>IFERROR(VLOOKUP(D364, 'Week Schedule'!A$1:B$32, 2, FALSE), "BYE")</f>
        <v>BAL</v>
      </c>
      <c r="F364" s="1">
        <f>IFERROR(VLOOKUP(E364, DST!B$1:J$33, 9, FALSE), 0)</f>
        <v>9.1666666666666785E-2</v>
      </c>
      <c r="G364">
        <f t="shared" si="5"/>
        <v>2.5</v>
      </c>
      <c r="H364">
        <f>IFERROR(VLOOKUP(D364,'Average Points per Game'!B$1:H$30, 3, FALSE), "")</f>
        <v>20.7</v>
      </c>
      <c r="I364">
        <v>0</v>
      </c>
      <c r="J364">
        <v>2.8</v>
      </c>
      <c r="K364">
        <v>0</v>
      </c>
      <c r="L364">
        <v>3.7</v>
      </c>
      <c r="M364">
        <v>2.6</v>
      </c>
      <c r="N364">
        <v>0</v>
      </c>
      <c r="O364">
        <v>2.5</v>
      </c>
      <c r="P364">
        <v>3.9</v>
      </c>
      <c r="Q364">
        <v>0</v>
      </c>
      <c r="R364">
        <v>1.2</v>
      </c>
      <c r="S364">
        <v>3.5</v>
      </c>
      <c r="T364">
        <v>11.6</v>
      </c>
      <c r="U364">
        <v>1.4</v>
      </c>
    </row>
    <row r="365" spans="1:24" x14ac:dyDescent="0.3">
      <c r="A365" t="s">
        <v>1207</v>
      </c>
      <c r="B365" t="s">
        <v>1165</v>
      </c>
      <c r="C365" t="s">
        <v>551</v>
      </c>
      <c r="D365" t="s">
        <v>24</v>
      </c>
      <c r="E365" t="str">
        <f>IFERROR(VLOOKUP(D365, 'Week Schedule'!A$1:B$32, 2, FALSE), "BYE")</f>
        <v>LAR</v>
      </c>
      <c r="F365" s="1">
        <f>IFERROR(VLOOKUP(E365, DST!B$1:J$33, 9, FALSE), 0)</f>
        <v>-8.3333333333328596E-3</v>
      </c>
      <c r="G365">
        <f t="shared" si="5"/>
        <v>8.5</v>
      </c>
      <c r="H365">
        <f>IFERROR(VLOOKUP(D365,'Average Points per Game'!B$1:H$30, 3, FALSE), "")</f>
        <v>26</v>
      </c>
      <c r="I365">
        <v>8</v>
      </c>
      <c r="J365">
        <v>14</v>
      </c>
      <c r="K365">
        <v>9</v>
      </c>
      <c r="L365">
        <v>2</v>
      </c>
    </row>
    <row r="366" spans="1:24" x14ac:dyDescent="0.3">
      <c r="A366" t="s">
        <v>1209</v>
      </c>
      <c r="B366" t="s">
        <v>1240</v>
      </c>
      <c r="C366" t="s">
        <v>66</v>
      </c>
      <c r="D366" t="s">
        <v>54</v>
      </c>
      <c r="E366" t="str">
        <f>IFERROR(VLOOKUP(D366, 'Week Schedule'!A$1:B$32, 2, FALSE), "BYE")</f>
        <v>CIN</v>
      </c>
      <c r="F366" s="1">
        <f>IFERROR(VLOOKUP(E366, DST!B$1:J$33, 9, FALSE), 0)</f>
        <v>1.5416666666666661</v>
      </c>
      <c r="G366">
        <f t="shared" si="5"/>
        <v>3.1</v>
      </c>
      <c r="H366">
        <f>IFERROR(VLOOKUP(D366,'Average Points per Game'!B$1:H$30, 3, FALSE), "")</f>
        <v>33</v>
      </c>
      <c r="M366">
        <v>1.5</v>
      </c>
      <c r="N366">
        <v>3.1</v>
      </c>
      <c r="O366">
        <v>7.1</v>
      </c>
      <c r="P366">
        <v>3.8</v>
      </c>
      <c r="Q366">
        <v>0</v>
      </c>
      <c r="R366">
        <v>4.0999999999999996</v>
      </c>
      <c r="S366">
        <v>0</v>
      </c>
      <c r="T366">
        <v>0</v>
      </c>
      <c r="U366">
        <v>5.4</v>
      </c>
      <c r="W366">
        <v>2.8</v>
      </c>
      <c r="X366">
        <v>5.0999999999999996</v>
      </c>
    </row>
    <row r="367" spans="1:24" x14ac:dyDescent="0.3">
      <c r="A367" t="s">
        <v>1496</v>
      </c>
      <c r="B367" t="s">
        <v>1495</v>
      </c>
      <c r="C367" t="s">
        <v>66</v>
      </c>
      <c r="D367" t="s">
        <v>126</v>
      </c>
      <c r="E367" t="str">
        <f>IFERROR(VLOOKUP(D367, 'Week Schedule'!A$1:B$32, 2, FALSE), "BYE")</f>
        <v>NYG</v>
      </c>
      <c r="F367" s="1">
        <f>IFERROR(VLOOKUP(E367, DST!B$1:J$33, 9, FALSE), 0)</f>
        <v>0.49166666666666714</v>
      </c>
      <c r="G367">
        <f t="shared" si="5"/>
        <v>0</v>
      </c>
      <c r="H367">
        <f>IFERROR(VLOOKUP(D367,'Average Points per Game'!B$1:H$30, 3, FALSE), "")</f>
        <v>25.3</v>
      </c>
      <c r="I367">
        <v>0</v>
      </c>
      <c r="J367">
        <v>3.2</v>
      </c>
      <c r="K367">
        <v>0</v>
      </c>
      <c r="L367">
        <v>0</v>
      </c>
      <c r="M367">
        <v>11.7</v>
      </c>
      <c r="N367">
        <v>8.1</v>
      </c>
      <c r="O367">
        <v>0</v>
      </c>
      <c r="P367">
        <v>0</v>
      </c>
      <c r="Q367">
        <v>0</v>
      </c>
      <c r="R367">
        <v>0</v>
      </c>
      <c r="S367">
        <v>3.7</v>
      </c>
      <c r="T367">
        <v>0</v>
      </c>
      <c r="U367">
        <v>3.5</v>
      </c>
      <c r="W367">
        <v>0</v>
      </c>
      <c r="X367">
        <v>2.5</v>
      </c>
    </row>
    <row r="368" spans="1:24" x14ac:dyDescent="0.3">
      <c r="A368" t="s">
        <v>1497</v>
      </c>
      <c r="B368" t="s">
        <v>1170</v>
      </c>
      <c r="C368" t="s">
        <v>14</v>
      </c>
      <c r="D368" t="s">
        <v>135</v>
      </c>
      <c r="E368" t="str">
        <f>IFERROR(VLOOKUP(D368, 'Week Schedule'!A$1:B$32, 2, FALSE), "BYE")</f>
        <v>LAC</v>
      </c>
      <c r="F368" s="1">
        <f>IFERROR(VLOOKUP(E368, DST!B$1:J$33, 9, FALSE), 0)</f>
        <v>-2.4083333333333332</v>
      </c>
      <c r="G368">
        <f t="shared" si="5"/>
        <v>1.65</v>
      </c>
      <c r="H368" t="str">
        <f>IFERROR(VLOOKUP(D368,'Average Points per Game'!B$1:H$30, 3, FALSE), "")</f>
        <v/>
      </c>
      <c r="I368">
        <v>1.6</v>
      </c>
      <c r="J368">
        <v>9.1999999999999993</v>
      </c>
      <c r="K368">
        <v>3.3</v>
      </c>
      <c r="L368">
        <v>6</v>
      </c>
      <c r="M368">
        <v>2.2999999999999998</v>
      </c>
      <c r="N368">
        <v>1.4</v>
      </c>
      <c r="O368">
        <v>0</v>
      </c>
      <c r="Q368">
        <v>0</v>
      </c>
      <c r="R368">
        <v>7.2</v>
      </c>
      <c r="S368">
        <v>0</v>
      </c>
      <c r="T368">
        <v>1.7</v>
      </c>
      <c r="U368">
        <v>0</v>
      </c>
      <c r="W368">
        <v>0</v>
      </c>
      <c r="X368">
        <v>0</v>
      </c>
    </row>
    <row r="369" spans="1:24" x14ac:dyDescent="0.3">
      <c r="A369" t="s">
        <v>1213</v>
      </c>
      <c r="B369" t="s">
        <v>1228</v>
      </c>
      <c r="C369" t="s">
        <v>14</v>
      </c>
      <c r="D369" t="s">
        <v>4</v>
      </c>
      <c r="E369" t="str">
        <f>IFERROR(VLOOKUP(D369, 'Week Schedule'!A$1:B$32, 2, FALSE), "BYE")</f>
        <v>CAR</v>
      </c>
      <c r="F369" s="1">
        <f>IFERROR(VLOOKUP(E369, DST!B$1:J$33, 9, FALSE), 0)</f>
        <v>3.3916666666666657</v>
      </c>
      <c r="G369">
        <f t="shared" si="5"/>
        <v>3.6500000000000004</v>
      </c>
      <c r="H369">
        <f>IFERROR(VLOOKUP(D369,'Average Points per Game'!B$1:H$30, 3, FALSE), "")</f>
        <v>30.7</v>
      </c>
      <c r="N369">
        <v>4.9000000000000004</v>
      </c>
      <c r="P369">
        <v>4.9000000000000004</v>
      </c>
      <c r="Q369">
        <v>7.1</v>
      </c>
      <c r="R369">
        <v>2.1</v>
      </c>
      <c r="T369">
        <v>2.4</v>
      </c>
      <c r="U369">
        <v>0</v>
      </c>
      <c r="V369">
        <v>0</v>
      </c>
      <c r="W369">
        <v>1.1000000000000001</v>
      </c>
      <c r="X369">
        <v>9.6999999999999993</v>
      </c>
    </row>
    <row r="370" spans="1:24" x14ac:dyDescent="0.3">
      <c r="A370" t="s">
        <v>1215</v>
      </c>
      <c r="B370" t="s">
        <v>1268</v>
      </c>
      <c r="C370" t="s">
        <v>551</v>
      </c>
      <c r="D370" t="s">
        <v>74</v>
      </c>
      <c r="E370" t="str">
        <f>IFERROR(VLOOKUP(D370, 'Week Schedule'!A$1:B$32, 2, FALSE), "BYE")</f>
        <v>IND</v>
      </c>
      <c r="F370" s="1">
        <f>IFERROR(VLOOKUP(E370, DST!B$1:J$33, 9, FALSE), 0)</f>
        <v>0.39166666666666572</v>
      </c>
      <c r="G370">
        <f t="shared" si="5"/>
        <v>3.5</v>
      </c>
      <c r="H370" t="str">
        <f>IFERROR(VLOOKUP(D370,'Average Points per Game'!B$1:H$30, 3, FALSE), "")</f>
        <v/>
      </c>
      <c r="I370">
        <v>8</v>
      </c>
      <c r="J370">
        <v>0</v>
      </c>
      <c r="K370">
        <v>0</v>
      </c>
      <c r="R370">
        <v>6</v>
      </c>
      <c r="T370">
        <v>1</v>
      </c>
      <c r="U370">
        <v>10</v>
      </c>
      <c r="V370">
        <v>4</v>
      </c>
      <c r="W370">
        <v>2</v>
      </c>
      <c r="X370">
        <v>1</v>
      </c>
    </row>
    <row r="371" spans="1:24" x14ac:dyDescent="0.3">
      <c r="A371" t="s">
        <v>1217</v>
      </c>
      <c r="B371" t="s">
        <v>1254</v>
      </c>
      <c r="C371" t="s">
        <v>6</v>
      </c>
      <c r="D371" t="s">
        <v>32</v>
      </c>
      <c r="E371" t="str">
        <f>IFERROR(VLOOKUP(D371, 'Week Schedule'!A$1:B$32, 2, FALSE), "BYE")</f>
        <v>ARI</v>
      </c>
      <c r="F371" s="1">
        <f>IFERROR(VLOOKUP(E371, DST!B$1:J$33, 9, FALSE), 0)</f>
        <v>-0.15833333333333321</v>
      </c>
      <c r="G371">
        <f t="shared" si="5"/>
        <v>2.65</v>
      </c>
      <c r="H371">
        <f>IFERROR(VLOOKUP(D371,'Average Points per Game'!B$1:H$30, 3, FALSE), "")</f>
        <v>25</v>
      </c>
      <c r="I371">
        <v>0</v>
      </c>
      <c r="J371">
        <v>2.8</v>
      </c>
      <c r="M371">
        <v>4.3</v>
      </c>
      <c r="O371">
        <v>1.1000000000000001</v>
      </c>
      <c r="P371">
        <v>2.8</v>
      </c>
      <c r="Q371">
        <v>-0.1</v>
      </c>
      <c r="R371">
        <v>2.5</v>
      </c>
      <c r="S371">
        <v>3.8</v>
      </c>
      <c r="T371">
        <v>0.5</v>
      </c>
      <c r="U371">
        <v>4.2</v>
      </c>
      <c r="V371">
        <v>3.4</v>
      </c>
      <c r="W371">
        <v>4</v>
      </c>
      <c r="X371">
        <v>1.4</v>
      </c>
    </row>
    <row r="372" spans="1:24" x14ac:dyDescent="0.3">
      <c r="A372" t="s">
        <v>1219</v>
      </c>
      <c r="B372" t="s">
        <v>1514</v>
      </c>
      <c r="C372" t="s">
        <v>66</v>
      </c>
      <c r="D372" t="s">
        <v>92</v>
      </c>
      <c r="E372" t="str">
        <f>IFERROR(VLOOKUP(D372, 'Week Schedule'!A$1:B$32, 2, FALSE), "BYE")</f>
        <v>NE</v>
      </c>
      <c r="F372" s="1">
        <f>IFERROR(VLOOKUP(E372, DST!B$1:J$33, 9, FALSE), 0)</f>
        <v>0.49166666666666714</v>
      </c>
      <c r="G372">
        <f t="shared" si="5"/>
        <v>0</v>
      </c>
      <c r="H372">
        <f>IFERROR(VLOOKUP(D372,'Average Points per Game'!B$1:H$30, 3, FALSE), "")</f>
        <v>22.7</v>
      </c>
      <c r="I372">
        <v>0</v>
      </c>
      <c r="J372">
        <v>0</v>
      </c>
      <c r="K372">
        <v>0</v>
      </c>
      <c r="L372">
        <v>0</v>
      </c>
      <c r="N372">
        <v>2</v>
      </c>
      <c r="O372">
        <v>4.0999999999999996</v>
      </c>
      <c r="P372">
        <v>0</v>
      </c>
      <c r="S372">
        <v>0</v>
      </c>
      <c r="T372">
        <v>0</v>
      </c>
      <c r="U372">
        <v>1.3</v>
      </c>
      <c r="V372">
        <v>8.4</v>
      </c>
      <c r="W372">
        <v>8</v>
      </c>
      <c r="X372">
        <v>6.7</v>
      </c>
    </row>
    <row r="373" spans="1:24" x14ac:dyDescent="0.3">
      <c r="A373" t="s">
        <v>1221</v>
      </c>
      <c r="B373" t="s">
        <v>1206</v>
      </c>
      <c r="C373" t="s">
        <v>6</v>
      </c>
      <c r="D373" t="s">
        <v>8</v>
      </c>
      <c r="E373" t="str">
        <f>IFERROR(VLOOKUP(D373, 'Week Schedule'!A$1:B$32, 2, FALSE), "BYE")</f>
        <v>LV</v>
      </c>
      <c r="F373" s="1">
        <f>IFERROR(VLOOKUP(E373, DST!B$1:J$33, 9, FALSE), 0)</f>
        <v>1.4416666666666664</v>
      </c>
      <c r="G373">
        <f t="shared" si="5"/>
        <v>1.7</v>
      </c>
      <c r="H373">
        <f>IFERROR(VLOOKUP(D373,'Average Points per Game'!B$1:H$30, 3, FALSE), "")</f>
        <v>11</v>
      </c>
      <c r="I373">
        <v>12.1</v>
      </c>
      <c r="J373">
        <v>3.9</v>
      </c>
      <c r="K373">
        <v>0.9</v>
      </c>
      <c r="L373">
        <v>3.9</v>
      </c>
      <c r="M373">
        <v>0.9</v>
      </c>
      <c r="N373">
        <v>0.7</v>
      </c>
      <c r="O373">
        <v>1.7</v>
      </c>
      <c r="P373">
        <v>0.4</v>
      </c>
      <c r="U373">
        <v>1.7</v>
      </c>
      <c r="V373">
        <v>3.5</v>
      </c>
      <c r="W373">
        <v>0</v>
      </c>
      <c r="X373">
        <v>0.8</v>
      </c>
    </row>
    <row r="374" spans="1:24" x14ac:dyDescent="0.3">
      <c r="A374" t="s">
        <v>1500</v>
      </c>
      <c r="B374" t="s">
        <v>1224</v>
      </c>
      <c r="C374" t="s">
        <v>14</v>
      </c>
      <c r="D374" t="s">
        <v>47</v>
      </c>
      <c r="E374" t="str">
        <f>IFERROR(VLOOKUP(D374, 'Week Schedule'!A$1:B$32, 2, FALSE), "BYE")</f>
        <v>BAL</v>
      </c>
      <c r="F374" s="1">
        <f>IFERROR(VLOOKUP(E374, DST!B$1:J$33, 9, FALSE), 0)</f>
        <v>9.1666666666666785E-2</v>
      </c>
      <c r="G374">
        <f t="shared" si="5"/>
        <v>1.8</v>
      </c>
      <c r="H374">
        <f>IFERROR(VLOOKUP(D374,'Average Points per Game'!B$1:H$30, 3, FALSE), "")</f>
        <v>20.7</v>
      </c>
      <c r="I374">
        <v>0</v>
      </c>
      <c r="J374">
        <v>0</v>
      </c>
      <c r="K374">
        <v>3.8</v>
      </c>
      <c r="L374">
        <v>2</v>
      </c>
      <c r="M374">
        <v>0</v>
      </c>
      <c r="P374">
        <v>3.8</v>
      </c>
      <c r="Q374">
        <v>6.4</v>
      </c>
      <c r="R374">
        <v>1.1000000000000001</v>
      </c>
      <c r="S374">
        <v>3.3</v>
      </c>
      <c r="T374">
        <v>1.8</v>
      </c>
      <c r="U374">
        <v>0</v>
      </c>
      <c r="W374">
        <v>3.2</v>
      </c>
      <c r="X374">
        <v>4.9000000000000004</v>
      </c>
    </row>
    <row r="375" spans="1:24" x14ac:dyDescent="0.3">
      <c r="A375" t="s">
        <v>1766</v>
      </c>
      <c r="B375" t="s">
        <v>1250</v>
      </c>
      <c r="C375" t="s">
        <v>6</v>
      </c>
      <c r="D375" t="s">
        <v>92</v>
      </c>
      <c r="E375" t="str">
        <f>IFERROR(VLOOKUP(D375, 'Week Schedule'!A$1:B$32, 2, FALSE), "BYE")</f>
        <v>NE</v>
      </c>
      <c r="F375" s="1">
        <f>IFERROR(VLOOKUP(E375, DST!B$1:J$33, 9, FALSE), 0)</f>
        <v>0.49166666666666714</v>
      </c>
      <c r="G375">
        <f t="shared" si="5"/>
        <v>2</v>
      </c>
      <c r="H375">
        <f>IFERROR(VLOOKUP(D375,'Average Points per Game'!B$1:H$30, 3, FALSE), "")</f>
        <v>22.7</v>
      </c>
      <c r="N375">
        <v>13.1</v>
      </c>
      <c r="O375">
        <v>2.9</v>
      </c>
      <c r="P375">
        <v>1.6</v>
      </c>
      <c r="Q375">
        <v>0.7</v>
      </c>
      <c r="U375">
        <v>2</v>
      </c>
      <c r="V375">
        <v>3.4</v>
      </c>
      <c r="W375">
        <v>4.2</v>
      </c>
      <c r="X375">
        <v>2.4</v>
      </c>
    </row>
    <row r="376" spans="1:24" x14ac:dyDescent="0.3">
      <c r="A376" t="s">
        <v>1225</v>
      </c>
      <c r="B376" t="s">
        <v>1501</v>
      </c>
      <c r="C376" t="s">
        <v>66</v>
      </c>
      <c r="D376" t="s">
        <v>15</v>
      </c>
      <c r="E376" t="str">
        <f>IFERROR(VLOOKUP(D376, 'Week Schedule'!A$1:B$32, 2, FALSE), "BYE")</f>
        <v>DEN</v>
      </c>
      <c r="F376" s="1">
        <f>IFERROR(VLOOKUP(E376, DST!B$1:J$33, 9, FALSE), 0)</f>
        <v>-2.2083333333333339</v>
      </c>
      <c r="G376">
        <f t="shared" si="5"/>
        <v>0</v>
      </c>
      <c r="H376">
        <f>IFERROR(VLOOKUP(D376,'Average Points per Game'!B$1:H$30, 3, FALSE), "")</f>
        <v>29.3</v>
      </c>
      <c r="I376">
        <v>0</v>
      </c>
      <c r="J376">
        <v>5.8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11.4</v>
      </c>
      <c r="R376">
        <v>0</v>
      </c>
      <c r="S376">
        <v>1.5</v>
      </c>
      <c r="U376">
        <v>2.8</v>
      </c>
      <c r="V376">
        <v>3.3</v>
      </c>
      <c r="W376">
        <v>1.8</v>
      </c>
      <c r="X376">
        <v>2.2000000000000002</v>
      </c>
    </row>
    <row r="377" spans="1:24" x14ac:dyDescent="0.3">
      <c r="A377" t="s">
        <v>1502</v>
      </c>
      <c r="B377" t="s">
        <v>1183</v>
      </c>
      <c r="C377" t="s">
        <v>6</v>
      </c>
      <c r="D377" t="s">
        <v>67</v>
      </c>
      <c r="E377" t="str">
        <f>IFERROR(VLOOKUP(D377, 'Week Schedule'!A$1:B$32, 2, FALSE), "BYE")</f>
        <v>NO</v>
      </c>
      <c r="F377" s="1">
        <f>IFERROR(VLOOKUP(E377, DST!B$1:J$33, 9, FALSE), 0)</f>
        <v>-8.3333333333328596E-3</v>
      </c>
      <c r="G377">
        <f t="shared" si="5"/>
        <v>3.55</v>
      </c>
      <c r="H377">
        <f>IFERROR(VLOOKUP(D377,'Average Points per Game'!B$1:H$30, 3, FALSE), "")</f>
        <v>13.7</v>
      </c>
      <c r="I377">
        <v>4.5999999999999996</v>
      </c>
      <c r="J377">
        <v>6.8</v>
      </c>
      <c r="K377">
        <v>3.4</v>
      </c>
      <c r="L377">
        <v>3</v>
      </c>
      <c r="O377">
        <v>3.7</v>
      </c>
      <c r="P377">
        <v>-0.1</v>
      </c>
      <c r="Q377">
        <v>7</v>
      </c>
      <c r="S377">
        <v>0.9</v>
      </c>
    </row>
    <row r="378" spans="1:24" x14ac:dyDescent="0.3">
      <c r="A378" t="s">
        <v>1503</v>
      </c>
      <c r="B378" t="s">
        <v>1196</v>
      </c>
      <c r="C378" t="s">
        <v>6</v>
      </c>
      <c r="D378" t="s">
        <v>52</v>
      </c>
      <c r="E378" t="str">
        <f>IFERROR(VLOOKUP(D378, 'Week Schedule'!A$1:B$32, 2, FALSE), "BYE")</f>
        <v>TEN</v>
      </c>
      <c r="F378" s="1">
        <f>IFERROR(VLOOKUP(E378, DST!B$1:J$33, 9, FALSE), 0)</f>
        <v>2.3416666666666668</v>
      </c>
      <c r="G378">
        <f t="shared" si="5"/>
        <v>1.9</v>
      </c>
      <c r="H378">
        <f>IFERROR(VLOOKUP(D378,'Average Points per Game'!B$1:H$30, 3, FALSE), "")</f>
        <v>16.3</v>
      </c>
      <c r="J378">
        <v>2.6</v>
      </c>
      <c r="K378">
        <v>1.2</v>
      </c>
      <c r="L378">
        <v>0</v>
      </c>
      <c r="M378">
        <v>3</v>
      </c>
      <c r="N378">
        <v>6.4</v>
      </c>
      <c r="O378">
        <v>10</v>
      </c>
      <c r="P378">
        <v>3.3</v>
      </c>
      <c r="Q378">
        <v>0.6</v>
      </c>
      <c r="R378">
        <v>0</v>
      </c>
      <c r="S378">
        <v>0.3</v>
      </c>
      <c r="X378">
        <v>1.8</v>
      </c>
    </row>
    <row r="379" spans="1:24" x14ac:dyDescent="0.3">
      <c r="A379" t="s">
        <v>1229</v>
      </c>
      <c r="B379" t="s">
        <v>1284</v>
      </c>
      <c r="C379" t="s">
        <v>6</v>
      </c>
      <c r="D379" t="s">
        <v>54</v>
      </c>
      <c r="E379" t="str">
        <f>IFERROR(VLOOKUP(D379, 'Week Schedule'!A$1:B$32, 2, FALSE), "BYE")</f>
        <v>CIN</v>
      </c>
      <c r="F379" s="1">
        <f>IFERROR(VLOOKUP(E379, DST!B$1:J$33, 9, FALSE), 0)</f>
        <v>1.5416666666666661</v>
      </c>
      <c r="G379">
        <f t="shared" si="5"/>
        <v>1.1000000000000001</v>
      </c>
      <c r="H379">
        <f>IFERROR(VLOOKUP(D379,'Average Points per Game'!B$1:H$30, 3, FALSE), "")</f>
        <v>33</v>
      </c>
      <c r="I379">
        <v>1.3</v>
      </c>
      <c r="J379">
        <v>1.1000000000000001</v>
      </c>
      <c r="K379">
        <v>0</v>
      </c>
      <c r="L379">
        <v>1.3</v>
      </c>
      <c r="M379">
        <v>1.5</v>
      </c>
      <c r="N379">
        <v>0</v>
      </c>
      <c r="O379">
        <v>0</v>
      </c>
      <c r="P379">
        <v>3.8</v>
      </c>
      <c r="Q379">
        <v>-0.1</v>
      </c>
      <c r="R379">
        <v>0</v>
      </c>
      <c r="S379">
        <v>1</v>
      </c>
      <c r="T379">
        <v>2.1</v>
      </c>
      <c r="U379">
        <v>6.1</v>
      </c>
      <c r="W379">
        <v>0</v>
      </c>
      <c r="X379">
        <v>10.9</v>
      </c>
    </row>
    <row r="380" spans="1:24" x14ac:dyDescent="0.3">
      <c r="A380" t="s">
        <v>1231</v>
      </c>
      <c r="B380" t="s">
        <v>1186</v>
      </c>
      <c r="C380" t="s">
        <v>6</v>
      </c>
      <c r="D380" t="s">
        <v>135</v>
      </c>
      <c r="E380" t="str">
        <f>IFERROR(VLOOKUP(D380, 'Week Schedule'!A$1:B$32, 2, FALSE), "BYE")</f>
        <v>LAC</v>
      </c>
      <c r="F380" s="1">
        <f>IFERROR(VLOOKUP(E380, DST!B$1:J$33, 9, FALSE), 0)</f>
        <v>-2.4083333333333332</v>
      </c>
      <c r="G380">
        <f t="shared" si="5"/>
        <v>0.6</v>
      </c>
      <c r="H380" t="str">
        <f>IFERROR(VLOOKUP(D380,'Average Points per Game'!B$1:H$30, 3, FALSE), "")</f>
        <v/>
      </c>
      <c r="I380">
        <v>0</v>
      </c>
      <c r="J380">
        <v>0.2</v>
      </c>
      <c r="K380">
        <v>0.5</v>
      </c>
      <c r="L380">
        <v>1.5</v>
      </c>
      <c r="M380">
        <v>0</v>
      </c>
      <c r="N380">
        <v>3.1</v>
      </c>
      <c r="O380">
        <v>15.7</v>
      </c>
      <c r="Q380">
        <v>0.7</v>
      </c>
      <c r="R380">
        <v>3.4</v>
      </c>
      <c r="S380">
        <v>0.2</v>
      </c>
      <c r="T380">
        <v>3.5</v>
      </c>
      <c r="U380">
        <v>0</v>
      </c>
      <c r="W380">
        <v>0</v>
      </c>
    </row>
    <row r="381" spans="1:24" x14ac:dyDescent="0.3">
      <c r="A381" t="s">
        <v>1233</v>
      </c>
      <c r="B381" t="s">
        <v>1188</v>
      </c>
      <c r="C381" t="s">
        <v>1</v>
      </c>
      <c r="D381" t="s">
        <v>108</v>
      </c>
      <c r="E381" t="str">
        <f>IFERROR(VLOOKUP(D381, 'Week Schedule'!A$1:B$32, 2, FALSE), "BYE")</f>
        <v>CLE</v>
      </c>
      <c r="F381" s="1">
        <f>IFERROR(VLOOKUP(E381, DST!B$1:J$33, 9, FALSE), 0)</f>
        <v>1.0916666666666668</v>
      </c>
      <c r="G381">
        <f t="shared" si="5"/>
        <v>9.5</v>
      </c>
      <c r="H381">
        <f>IFERROR(VLOOKUP(D381,'Average Points per Game'!B$1:H$30, 3, FALSE), "")</f>
        <v>24.3</v>
      </c>
      <c r="L381">
        <v>11.8</v>
      </c>
      <c r="M381">
        <v>7.5</v>
      </c>
      <c r="O381">
        <v>9.5</v>
      </c>
    </row>
    <row r="382" spans="1:24" x14ac:dyDescent="0.3">
      <c r="A382" t="s">
        <v>1418</v>
      </c>
      <c r="B382" t="s">
        <v>1190</v>
      </c>
      <c r="C382" t="s">
        <v>66</v>
      </c>
      <c r="D382" t="s">
        <v>2</v>
      </c>
      <c r="E382" t="str">
        <f>IFERROR(VLOOKUP(D382, 'Week Schedule'!A$1:B$32, 2, FALSE), "BYE")</f>
        <v>HOU</v>
      </c>
      <c r="F382" s="1">
        <f>IFERROR(VLOOKUP(E382, DST!B$1:J$33, 9, FALSE), 0)</f>
        <v>-0.65833333333333321</v>
      </c>
      <c r="G382">
        <f t="shared" si="5"/>
        <v>1.4</v>
      </c>
      <c r="H382">
        <f>IFERROR(VLOOKUP(D382,'Average Points per Game'!B$1:H$30, 3, FALSE), "")</f>
        <v>29.3</v>
      </c>
      <c r="I382">
        <v>0</v>
      </c>
      <c r="J382">
        <v>1.4</v>
      </c>
      <c r="K382">
        <v>4</v>
      </c>
      <c r="L382">
        <v>0</v>
      </c>
      <c r="M382">
        <v>15.6</v>
      </c>
      <c r="N382">
        <v>0</v>
      </c>
      <c r="O382">
        <v>2.4</v>
      </c>
      <c r="P382">
        <v>1.9</v>
      </c>
      <c r="Q382">
        <v>0</v>
      </c>
      <c r="R382">
        <v>1.4</v>
      </c>
      <c r="S382">
        <v>0</v>
      </c>
      <c r="T382">
        <v>1.6</v>
      </c>
    </row>
    <row r="383" spans="1:24" x14ac:dyDescent="0.3">
      <c r="A383" t="s">
        <v>1236</v>
      </c>
      <c r="B383" t="s">
        <v>1274</v>
      </c>
      <c r="C383" t="s">
        <v>14</v>
      </c>
      <c r="D383" t="s">
        <v>92</v>
      </c>
      <c r="E383" t="str">
        <f>IFERROR(VLOOKUP(D383, 'Week Schedule'!A$1:B$32, 2, FALSE), "BYE")</f>
        <v>NE</v>
      </c>
      <c r="F383" s="1">
        <f>IFERROR(VLOOKUP(E383, DST!B$1:J$33, 9, FALSE), 0)</f>
        <v>0.49166666666666714</v>
      </c>
      <c r="G383">
        <f t="shared" si="5"/>
        <v>1.25</v>
      </c>
      <c r="H383">
        <f>IFERROR(VLOOKUP(D383,'Average Points per Game'!B$1:H$30, 3, FALSE), "")</f>
        <v>22.7</v>
      </c>
      <c r="I383">
        <v>0.9</v>
      </c>
      <c r="J383">
        <v>0</v>
      </c>
      <c r="K383">
        <v>0.8</v>
      </c>
      <c r="L383">
        <v>0</v>
      </c>
      <c r="N383">
        <v>3.2</v>
      </c>
      <c r="Q383">
        <v>0</v>
      </c>
      <c r="R383">
        <v>3.3</v>
      </c>
      <c r="S383">
        <v>3</v>
      </c>
      <c r="T383">
        <v>2.4</v>
      </c>
      <c r="U383">
        <v>1.6</v>
      </c>
      <c r="V383">
        <v>2.1</v>
      </c>
      <c r="W383">
        <v>0</v>
      </c>
      <c r="X383">
        <v>10.8</v>
      </c>
    </row>
    <row r="384" spans="1:24" x14ac:dyDescent="0.3">
      <c r="A384" t="s">
        <v>1236</v>
      </c>
      <c r="B384" t="s">
        <v>1289</v>
      </c>
      <c r="C384" t="s">
        <v>66</v>
      </c>
      <c r="D384" t="s">
        <v>67</v>
      </c>
      <c r="E384" t="str">
        <f>IFERROR(VLOOKUP(D384, 'Week Schedule'!A$1:B$32, 2, FALSE), "BYE")</f>
        <v>NO</v>
      </c>
      <c r="F384" s="1">
        <f>IFERROR(VLOOKUP(E384, DST!B$1:J$33, 9, FALSE), 0)</f>
        <v>-8.3333333333328596E-3</v>
      </c>
      <c r="G384">
        <f t="shared" si="5"/>
        <v>1.9</v>
      </c>
      <c r="H384">
        <f>IFERROR(VLOOKUP(D384,'Average Points per Game'!B$1:H$30, 3, FALSE), "")</f>
        <v>13.7</v>
      </c>
      <c r="I384">
        <v>2.2999999999999998</v>
      </c>
      <c r="J384">
        <v>2.1</v>
      </c>
      <c r="K384">
        <v>1.7</v>
      </c>
      <c r="S384">
        <v>1.5</v>
      </c>
      <c r="T384">
        <v>3.1</v>
      </c>
      <c r="U384">
        <v>1.5</v>
      </c>
      <c r="V384">
        <v>13.8</v>
      </c>
      <c r="W384">
        <v>2.1</v>
      </c>
      <c r="X384">
        <v>0</v>
      </c>
    </row>
    <row r="385" spans="1:24" x14ac:dyDescent="0.3">
      <c r="A385" t="s">
        <v>1238</v>
      </c>
      <c r="B385" t="s">
        <v>1197</v>
      </c>
      <c r="C385" t="s">
        <v>6</v>
      </c>
      <c r="D385" t="s">
        <v>34</v>
      </c>
      <c r="E385" t="str">
        <f>IFERROR(VLOOKUP(D385, 'Week Schedule'!A$1:B$32, 2, FALSE), "BYE")</f>
        <v>GB</v>
      </c>
      <c r="F385" s="1">
        <f>IFERROR(VLOOKUP(E385, DST!B$1:J$33, 9, FALSE), 0)</f>
        <v>-2.0083333333333329</v>
      </c>
      <c r="G385">
        <f t="shared" si="5"/>
        <v>1.3</v>
      </c>
      <c r="H385">
        <f>IFERROR(VLOOKUP(D385,'Average Points per Game'!B$1:H$30, 3, FALSE), "")</f>
        <v>33</v>
      </c>
      <c r="I385">
        <v>7.2</v>
      </c>
      <c r="J385">
        <v>8.1999999999999993</v>
      </c>
      <c r="K385">
        <v>1.3</v>
      </c>
      <c r="L385">
        <v>2.2999999999999998</v>
      </c>
      <c r="M385">
        <v>5.9</v>
      </c>
      <c r="O385">
        <v>0.4</v>
      </c>
      <c r="P385">
        <v>0</v>
      </c>
      <c r="R385">
        <v>1.8</v>
      </c>
      <c r="S385">
        <v>0</v>
      </c>
      <c r="T385">
        <v>0</v>
      </c>
      <c r="U385">
        <v>0.2</v>
      </c>
      <c r="V385">
        <v>0</v>
      </c>
      <c r="W385">
        <v>0.4</v>
      </c>
      <c r="X385">
        <v>0</v>
      </c>
    </row>
    <row r="386" spans="1:24" x14ac:dyDescent="0.3">
      <c r="A386" t="s">
        <v>1419</v>
      </c>
      <c r="B386" t="s">
        <v>1226</v>
      </c>
      <c r="C386" t="s">
        <v>6</v>
      </c>
      <c r="D386" t="s">
        <v>111</v>
      </c>
      <c r="E386" t="str">
        <f>IFERROR(VLOOKUP(D386, 'Week Schedule'!A$1:B$32, 2, FALSE), "BYE")</f>
        <v>MIA</v>
      </c>
      <c r="F386" s="1">
        <f>IFERROR(VLOOKUP(E386, DST!B$1:J$33, 9, FALSE), 0)</f>
        <v>-0.60833333333333428</v>
      </c>
      <c r="G386">
        <f t="shared" ref="G386:G449" si="6">IF(COUNT(I386:U386)&gt;=3,MEDIAN(I386:U386),AVERAGE(I386:U386))</f>
        <v>1.3</v>
      </c>
      <c r="H386" t="str">
        <f>IFERROR(VLOOKUP(D386,'Average Points per Game'!B$1:H$30, 3, FALSE), "")</f>
        <v/>
      </c>
      <c r="I386">
        <v>5</v>
      </c>
      <c r="J386">
        <v>1.5</v>
      </c>
      <c r="M386">
        <v>0.2</v>
      </c>
      <c r="N386">
        <v>9.8000000000000007</v>
      </c>
      <c r="O386">
        <v>2.5</v>
      </c>
      <c r="P386">
        <v>1.3</v>
      </c>
      <c r="Q386">
        <v>0.8</v>
      </c>
      <c r="S386">
        <v>0.5</v>
      </c>
      <c r="U386">
        <v>0</v>
      </c>
      <c r="V386">
        <v>2.9</v>
      </c>
      <c r="W386">
        <v>0</v>
      </c>
      <c r="X386">
        <v>2.9</v>
      </c>
    </row>
    <row r="387" spans="1:24" x14ac:dyDescent="0.3">
      <c r="A387" t="s">
        <v>1241</v>
      </c>
      <c r="B387" t="s">
        <v>1332</v>
      </c>
      <c r="C387" t="s">
        <v>6</v>
      </c>
      <c r="D387" t="s">
        <v>67</v>
      </c>
      <c r="E387" t="str">
        <f>IFERROR(VLOOKUP(D387, 'Week Schedule'!A$1:B$32, 2, FALSE), "BYE")</f>
        <v>NO</v>
      </c>
      <c r="F387" s="1">
        <f>IFERROR(VLOOKUP(E387, DST!B$1:J$33, 9, FALSE), 0)</f>
        <v>-8.3333333333328596E-3</v>
      </c>
      <c r="G387">
        <f t="shared" si="6"/>
        <v>5.9</v>
      </c>
      <c r="H387">
        <f>IFERROR(VLOOKUP(D387,'Average Points per Game'!B$1:H$30, 3, FALSE), "")</f>
        <v>13.7</v>
      </c>
      <c r="T387">
        <v>3.3</v>
      </c>
      <c r="U387">
        <v>8.5</v>
      </c>
      <c r="V387">
        <v>10.9</v>
      </c>
      <c r="W387">
        <v>4.5</v>
      </c>
    </row>
    <row r="388" spans="1:24" x14ac:dyDescent="0.3">
      <c r="A388" t="s">
        <v>1420</v>
      </c>
      <c r="B388" t="s">
        <v>1218</v>
      </c>
      <c r="C388" t="s">
        <v>6</v>
      </c>
      <c r="D388" t="s">
        <v>108</v>
      </c>
      <c r="E388" t="str">
        <f>IFERROR(VLOOKUP(D388, 'Week Schedule'!A$1:B$32, 2, FALSE), "BYE")</f>
        <v>CLE</v>
      </c>
      <c r="F388" s="1">
        <f>IFERROR(VLOOKUP(E388, DST!B$1:J$33, 9, FALSE), 0)</f>
        <v>1.0916666666666668</v>
      </c>
      <c r="G388">
        <f t="shared" si="6"/>
        <v>1.7</v>
      </c>
      <c r="H388">
        <f>IFERROR(VLOOKUP(D388,'Average Points per Game'!B$1:H$30, 3, FALSE), "")</f>
        <v>24.3</v>
      </c>
      <c r="J388">
        <v>0.4</v>
      </c>
      <c r="K388">
        <v>1.7</v>
      </c>
      <c r="L388">
        <v>3.2</v>
      </c>
      <c r="M388">
        <v>8.6</v>
      </c>
      <c r="O388">
        <v>3.3</v>
      </c>
      <c r="P388">
        <v>1.8</v>
      </c>
      <c r="Q388">
        <v>1.8</v>
      </c>
      <c r="R388">
        <v>0.3</v>
      </c>
      <c r="S388">
        <v>1.6</v>
      </c>
      <c r="T388">
        <v>0.8</v>
      </c>
      <c r="U388">
        <v>0</v>
      </c>
      <c r="V388">
        <v>3.3</v>
      </c>
      <c r="W388">
        <v>0.3</v>
      </c>
    </row>
    <row r="389" spans="1:24" x14ac:dyDescent="0.3">
      <c r="A389" t="s">
        <v>1244</v>
      </c>
      <c r="B389" t="s">
        <v>1232</v>
      </c>
      <c r="C389" t="s">
        <v>66</v>
      </c>
      <c r="D389" t="s">
        <v>30</v>
      </c>
      <c r="E389" t="str">
        <f>IFERROR(VLOOKUP(D389, 'Week Schedule'!A$1:B$32, 2, FALSE), "BYE")</f>
        <v>BUF</v>
      </c>
      <c r="F389" s="1">
        <f>IFERROR(VLOOKUP(E389, DST!B$1:J$33, 9, FALSE), 0)</f>
        <v>-0.50833333333333286</v>
      </c>
      <c r="G389">
        <f t="shared" si="6"/>
        <v>1.5</v>
      </c>
      <c r="H389">
        <f>IFERROR(VLOOKUP(D389,'Average Points per Game'!B$1:H$30, 3, FALSE), "")</f>
        <v>22.3</v>
      </c>
      <c r="I389">
        <v>0</v>
      </c>
      <c r="J389">
        <v>0</v>
      </c>
      <c r="K389">
        <v>3.5</v>
      </c>
      <c r="L389">
        <v>3</v>
      </c>
      <c r="M389">
        <v>0</v>
      </c>
      <c r="N389">
        <v>2.7</v>
      </c>
      <c r="O389">
        <v>0</v>
      </c>
      <c r="P389">
        <v>4.4000000000000004</v>
      </c>
      <c r="Q389">
        <v>1.4</v>
      </c>
      <c r="R389">
        <v>3.7</v>
      </c>
      <c r="S389">
        <v>1.6</v>
      </c>
      <c r="U389">
        <v>1.3</v>
      </c>
      <c r="V389">
        <v>0</v>
      </c>
      <c r="W389">
        <v>2.2000000000000002</v>
      </c>
      <c r="X389">
        <v>3.2</v>
      </c>
    </row>
    <row r="390" spans="1:24" x14ac:dyDescent="0.3">
      <c r="A390" t="s">
        <v>1504</v>
      </c>
      <c r="B390" t="s">
        <v>1498</v>
      </c>
      <c r="C390" t="s">
        <v>14</v>
      </c>
      <c r="D390" t="s">
        <v>28</v>
      </c>
      <c r="E390" t="str">
        <f>IFERROR(VLOOKUP(D390, 'Week Schedule'!A$1:B$32, 2, FALSE), "BYE")</f>
        <v>WAS</v>
      </c>
      <c r="F390" s="1">
        <f>IFERROR(VLOOKUP(E390, DST!B$1:J$33, 9, FALSE), 0)</f>
        <v>4.1666666666666075E-2</v>
      </c>
      <c r="G390">
        <f t="shared" si="6"/>
        <v>0</v>
      </c>
      <c r="H390">
        <f>IFERROR(VLOOKUP(D390,'Average Points per Game'!B$1:H$30, 3, FALSE), "")</f>
        <v>23.3</v>
      </c>
      <c r="I390">
        <v>0</v>
      </c>
      <c r="J390">
        <v>0</v>
      </c>
      <c r="K390">
        <v>0</v>
      </c>
      <c r="L390">
        <v>6</v>
      </c>
      <c r="M390">
        <v>14.7</v>
      </c>
      <c r="N390">
        <v>0</v>
      </c>
      <c r="O390">
        <v>0</v>
      </c>
      <c r="P390">
        <v>0</v>
      </c>
      <c r="Q390">
        <v>1.9</v>
      </c>
      <c r="R390">
        <v>0</v>
      </c>
      <c r="S390">
        <v>4.2</v>
      </c>
      <c r="U390">
        <v>0</v>
      </c>
      <c r="V390">
        <v>0</v>
      </c>
      <c r="W390">
        <v>0</v>
      </c>
    </row>
    <row r="391" spans="1:24" x14ac:dyDescent="0.3">
      <c r="A391" t="s">
        <v>1247</v>
      </c>
      <c r="B391" t="s">
        <v>1499</v>
      </c>
      <c r="C391" t="s">
        <v>14</v>
      </c>
      <c r="D391" t="s">
        <v>8</v>
      </c>
      <c r="E391" t="str">
        <f>IFERROR(VLOOKUP(D391, 'Week Schedule'!A$1:B$32, 2, FALSE), "BYE")</f>
        <v>LV</v>
      </c>
      <c r="F391" s="1">
        <f>IFERROR(VLOOKUP(E391, DST!B$1:J$33, 9, FALSE), 0)</f>
        <v>1.4416666666666664</v>
      </c>
      <c r="G391">
        <f t="shared" si="6"/>
        <v>0</v>
      </c>
      <c r="H391">
        <f>IFERROR(VLOOKUP(D391,'Average Points per Game'!B$1:H$30, 3, FALSE), "")</f>
        <v>11</v>
      </c>
      <c r="I391">
        <v>0</v>
      </c>
      <c r="J391">
        <v>0</v>
      </c>
      <c r="L391">
        <v>0</v>
      </c>
      <c r="M391">
        <v>0</v>
      </c>
      <c r="N391">
        <v>15.5</v>
      </c>
      <c r="O391">
        <v>6.7</v>
      </c>
      <c r="P391">
        <v>4.5999999999999996</v>
      </c>
    </row>
    <row r="392" spans="1:24" x14ac:dyDescent="0.3">
      <c r="A392" t="s">
        <v>1249</v>
      </c>
      <c r="B392" t="s">
        <v>1308</v>
      </c>
      <c r="C392" t="s">
        <v>6</v>
      </c>
      <c r="D392" t="s">
        <v>8</v>
      </c>
      <c r="E392" t="str">
        <f>IFERROR(VLOOKUP(D392, 'Week Schedule'!A$1:B$32, 2, FALSE), "BYE")</f>
        <v>LV</v>
      </c>
      <c r="F392" s="1">
        <f>IFERROR(VLOOKUP(E392, DST!B$1:J$33, 9, FALSE), 0)</f>
        <v>1.4416666666666664</v>
      </c>
      <c r="G392">
        <f t="shared" si="6"/>
        <v>1.6</v>
      </c>
      <c r="H392">
        <f>IFERROR(VLOOKUP(D392,'Average Points per Game'!B$1:H$30, 3, FALSE), "")</f>
        <v>11</v>
      </c>
      <c r="I392">
        <v>0</v>
      </c>
      <c r="O392">
        <v>5.7</v>
      </c>
      <c r="P392">
        <v>1.6</v>
      </c>
      <c r="V392">
        <v>9.1999999999999993</v>
      </c>
      <c r="W392">
        <v>4.5999999999999996</v>
      </c>
      <c r="X392">
        <v>5.0999999999999996</v>
      </c>
    </row>
    <row r="393" spans="1:24" x14ac:dyDescent="0.3">
      <c r="A393" t="s">
        <v>1505</v>
      </c>
      <c r="B393" t="s">
        <v>1201</v>
      </c>
      <c r="C393" t="s">
        <v>551</v>
      </c>
      <c r="D393" t="s">
        <v>87</v>
      </c>
      <c r="E393" t="str">
        <f>IFERROR(VLOOKUP(D393, 'Week Schedule'!A$1:B$32, 2, FALSE), "BYE")</f>
        <v>PIT</v>
      </c>
      <c r="F393" s="1">
        <f>IFERROR(VLOOKUP(E393, DST!B$1:J$33, 9, FALSE), 0)</f>
        <v>-1.6083333333333343</v>
      </c>
      <c r="G393">
        <f t="shared" si="6"/>
        <v>5</v>
      </c>
      <c r="H393">
        <f>IFERROR(VLOOKUP(D393,'Average Points per Game'!B$1:H$30, 3, FALSE), "")</f>
        <v>22.3</v>
      </c>
      <c r="I393">
        <v>3</v>
      </c>
      <c r="R393">
        <v>7</v>
      </c>
      <c r="S393">
        <v>3</v>
      </c>
      <c r="T393">
        <v>13</v>
      </c>
    </row>
    <row r="394" spans="1:24" x14ac:dyDescent="0.3">
      <c r="A394" t="s">
        <v>1505</v>
      </c>
      <c r="B394" t="s">
        <v>1345</v>
      </c>
      <c r="C394" t="s">
        <v>551</v>
      </c>
      <c r="D394" t="s">
        <v>15</v>
      </c>
      <c r="E394" t="str">
        <f>IFERROR(VLOOKUP(D394, 'Week Schedule'!A$1:B$32, 2, FALSE), "BYE")</f>
        <v>DEN</v>
      </c>
      <c r="F394" s="1">
        <f>IFERROR(VLOOKUP(E394, DST!B$1:J$33, 9, FALSE), 0)</f>
        <v>-2.2083333333333339</v>
      </c>
      <c r="G394">
        <f t="shared" si="6"/>
        <v>2</v>
      </c>
      <c r="H394">
        <f>IFERROR(VLOOKUP(D394,'Average Points per Game'!B$1:H$30, 3, FALSE), "")</f>
        <v>29.3</v>
      </c>
      <c r="I394">
        <v>2</v>
      </c>
      <c r="V394">
        <v>9</v>
      </c>
      <c r="W394">
        <v>7</v>
      </c>
      <c r="X394">
        <v>8</v>
      </c>
    </row>
    <row r="395" spans="1:24" x14ac:dyDescent="0.3">
      <c r="A395" t="s">
        <v>1505</v>
      </c>
      <c r="B395" t="s">
        <v>1263</v>
      </c>
      <c r="C395" t="s">
        <v>551</v>
      </c>
      <c r="D395" t="s">
        <v>10</v>
      </c>
      <c r="E395" t="str">
        <f>IFERROR(VLOOKUP(D395, 'Week Schedule'!A$1:B$32, 2, FALSE), "BYE")</f>
        <v>ATL</v>
      </c>
      <c r="F395" s="1">
        <f>IFERROR(VLOOKUP(E395, DST!B$1:J$33, 9, FALSE), 0)</f>
        <v>9.1666666666666785E-2</v>
      </c>
      <c r="G395">
        <f t="shared" si="6"/>
        <v>6</v>
      </c>
      <c r="H395">
        <f>IFERROR(VLOOKUP(D395,'Average Points per Game'!B$1:H$30, 3, FALSE), "")</f>
        <v>32.700000000000003</v>
      </c>
      <c r="R395">
        <v>11</v>
      </c>
      <c r="S395">
        <v>5</v>
      </c>
      <c r="U395">
        <v>6</v>
      </c>
      <c r="X395">
        <v>4</v>
      </c>
    </row>
    <row r="396" spans="1:24" x14ac:dyDescent="0.3">
      <c r="A396" t="s">
        <v>1421</v>
      </c>
      <c r="B396" t="s">
        <v>1208</v>
      </c>
      <c r="C396" t="s">
        <v>14</v>
      </c>
      <c r="D396" t="s">
        <v>79</v>
      </c>
      <c r="E396" t="str">
        <f>IFERROR(VLOOKUP(D396, 'Week Schedule'!A$1:B$32, 2, FALSE), "BYE")</f>
        <v>PHI</v>
      </c>
      <c r="F396" s="1">
        <f>IFERROR(VLOOKUP(E396, DST!B$1:J$33, 9, FALSE), 0)</f>
        <v>-2.1083333333333343</v>
      </c>
      <c r="G396">
        <f t="shared" si="6"/>
        <v>1.1499999999999999</v>
      </c>
      <c r="H396">
        <f>IFERROR(VLOOKUP(D396,'Average Points per Game'!B$1:H$30, 3, FALSE), "")</f>
        <v>25.3</v>
      </c>
      <c r="I396">
        <v>4.3</v>
      </c>
      <c r="J396">
        <v>1.1000000000000001</v>
      </c>
      <c r="K396">
        <v>5</v>
      </c>
      <c r="L396">
        <v>5.4</v>
      </c>
      <c r="M396">
        <v>5.7</v>
      </c>
      <c r="N396">
        <v>1.1000000000000001</v>
      </c>
      <c r="O396">
        <v>0</v>
      </c>
      <c r="P396">
        <v>0</v>
      </c>
      <c r="Q396">
        <v>0</v>
      </c>
      <c r="S396">
        <v>0</v>
      </c>
      <c r="T396">
        <v>1.8</v>
      </c>
      <c r="U396">
        <v>1.2</v>
      </c>
      <c r="V396">
        <v>0</v>
      </c>
      <c r="W396">
        <v>0</v>
      </c>
      <c r="X396">
        <v>0</v>
      </c>
    </row>
    <row r="397" spans="1:24" x14ac:dyDescent="0.3">
      <c r="A397" t="s">
        <v>1255</v>
      </c>
      <c r="B397" t="s">
        <v>1222</v>
      </c>
      <c r="C397" t="s">
        <v>14</v>
      </c>
      <c r="D397" t="s">
        <v>19</v>
      </c>
      <c r="E397" t="str">
        <f>IFERROR(VLOOKUP(D397, 'Week Schedule'!A$1:B$32, 2, FALSE), "BYE")</f>
        <v>DAL</v>
      </c>
      <c r="F397" s="1">
        <f>IFERROR(VLOOKUP(E397, DST!B$1:J$33, 9, FALSE), 0)</f>
        <v>1.8916666666666657</v>
      </c>
      <c r="G397">
        <f t="shared" si="6"/>
        <v>1.75</v>
      </c>
      <c r="H397">
        <f>IFERROR(VLOOKUP(D397,'Average Points per Game'!B$1:H$30, 3, FALSE), "")</f>
        <v>27.3</v>
      </c>
      <c r="I397">
        <v>0</v>
      </c>
      <c r="J397">
        <v>1.6</v>
      </c>
      <c r="K397">
        <v>2.8</v>
      </c>
      <c r="L397">
        <v>3.1</v>
      </c>
      <c r="N397">
        <v>3.3</v>
      </c>
      <c r="O397">
        <v>0</v>
      </c>
      <c r="P397">
        <v>0</v>
      </c>
      <c r="Q397">
        <v>4.5999999999999996</v>
      </c>
      <c r="R397">
        <v>3.7</v>
      </c>
      <c r="S397">
        <v>1.8</v>
      </c>
      <c r="T397">
        <v>1.4</v>
      </c>
      <c r="U397">
        <v>1.7</v>
      </c>
      <c r="V397">
        <v>1.5</v>
      </c>
      <c r="W397">
        <v>0</v>
      </c>
      <c r="X397">
        <v>0</v>
      </c>
    </row>
    <row r="398" spans="1:24" x14ac:dyDescent="0.3">
      <c r="A398" t="s">
        <v>1257</v>
      </c>
      <c r="B398" t="s">
        <v>1220</v>
      </c>
      <c r="C398" t="s">
        <v>6</v>
      </c>
      <c r="D398" t="s">
        <v>79</v>
      </c>
      <c r="E398" t="str">
        <f>IFERROR(VLOOKUP(D398, 'Week Schedule'!A$1:B$32, 2, FALSE), "BYE")</f>
        <v>PHI</v>
      </c>
      <c r="F398" s="1">
        <f>IFERROR(VLOOKUP(E398, DST!B$1:J$33, 9, FALSE), 0)</f>
        <v>-2.1083333333333343</v>
      </c>
      <c r="G398">
        <f t="shared" si="6"/>
        <v>2</v>
      </c>
      <c r="H398">
        <f>IFERROR(VLOOKUP(D398,'Average Points per Game'!B$1:H$30, 3, FALSE), "")</f>
        <v>25.3</v>
      </c>
      <c r="I398">
        <v>3.8</v>
      </c>
      <c r="J398">
        <v>0</v>
      </c>
      <c r="K398">
        <v>6.1</v>
      </c>
      <c r="L398">
        <v>4.2</v>
      </c>
      <c r="M398">
        <v>3.4</v>
      </c>
      <c r="N398">
        <v>0</v>
      </c>
      <c r="P398">
        <v>0</v>
      </c>
      <c r="Q398">
        <v>2.9</v>
      </c>
      <c r="R398">
        <v>0</v>
      </c>
      <c r="T398">
        <v>2</v>
      </c>
      <c r="U398">
        <v>0.4</v>
      </c>
      <c r="V398">
        <v>1.5</v>
      </c>
      <c r="W398">
        <v>0</v>
      </c>
      <c r="X398">
        <v>0</v>
      </c>
    </row>
    <row r="399" spans="1:24" x14ac:dyDescent="0.3">
      <c r="A399" t="s">
        <v>1767</v>
      </c>
      <c r="B399" t="s">
        <v>1260</v>
      </c>
      <c r="C399" t="s">
        <v>66</v>
      </c>
      <c r="D399" t="s">
        <v>126</v>
      </c>
      <c r="E399" t="str">
        <f>IFERROR(VLOOKUP(D399, 'Week Schedule'!A$1:B$32, 2, FALSE), "BYE")</f>
        <v>NYG</v>
      </c>
      <c r="F399" s="1">
        <f>IFERROR(VLOOKUP(E399, DST!B$1:J$33, 9, FALSE), 0)</f>
        <v>0.49166666666666714</v>
      </c>
      <c r="G399">
        <f t="shared" si="6"/>
        <v>0</v>
      </c>
      <c r="H399">
        <f>IFERROR(VLOOKUP(D399,'Average Points per Game'!B$1:H$30, 3, FALSE), "")</f>
        <v>25.3</v>
      </c>
      <c r="I399">
        <v>0</v>
      </c>
      <c r="J399">
        <v>1.9</v>
      </c>
      <c r="K399">
        <v>5</v>
      </c>
      <c r="L399">
        <v>0</v>
      </c>
      <c r="M399">
        <v>0</v>
      </c>
      <c r="N399">
        <v>0</v>
      </c>
      <c r="O399">
        <v>0</v>
      </c>
      <c r="P399">
        <v>1.4</v>
      </c>
      <c r="Q399">
        <v>3.2</v>
      </c>
      <c r="R399">
        <v>3.5</v>
      </c>
      <c r="S399">
        <v>1.4</v>
      </c>
      <c r="T399">
        <v>0</v>
      </c>
      <c r="U399">
        <v>0</v>
      </c>
      <c r="W399">
        <v>7.7</v>
      </c>
      <c r="X399">
        <v>0</v>
      </c>
    </row>
    <row r="400" spans="1:24" x14ac:dyDescent="0.3">
      <c r="A400" t="s">
        <v>1422</v>
      </c>
      <c r="B400" t="s">
        <v>1214</v>
      </c>
      <c r="C400" t="s">
        <v>14</v>
      </c>
      <c r="D400" t="s">
        <v>8</v>
      </c>
      <c r="E400" t="str">
        <f>IFERROR(VLOOKUP(D400, 'Week Schedule'!A$1:B$32, 2, FALSE), "BYE")</f>
        <v>LV</v>
      </c>
      <c r="F400" s="1">
        <f>IFERROR(VLOOKUP(E400, DST!B$1:J$33, 9, FALSE), 0)</f>
        <v>1.4416666666666664</v>
      </c>
      <c r="G400">
        <f t="shared" si="6"/>
        <v>1.6</v>
      </c>
      <c r="H400">
        <f>IFERROR(VLOOKUP(D400,'Average Points per Game'!B$1:H$30, 3, FALSE), "")</f>
        <v>11</v>
      </c>
      <c r="I400">
        <v>1.6</v>
      </c>
      <c r="J400">
        <v>0</v>
      </c>
      <c r="K400">
        <v>3.1</v>
      </c>
      <c r="L400">
        <v>1.6</v>
      </c>
      <c r="M400">
        <v>1.2</v>
      </c>
      <c r="N400">
        <v>2.5</v>
      </c>
      <c r="O400">
        <v>10.5</v>
      </c>
      <c r="P400">
        <v>3.4</v>
      </c>
      <c r="Q400">
        <v>0</v>
      </c>
      <c r="R400">
        <v>0</v>
      </c>
      <c r="X400">
        <v>0</v>
      </c>
    </row>
    <row r="401" spans="1:24" x14ac:dyDescent="0.3">
      <c r="A401" t="s">
        <v>1259</v>
      </c>
      <c r="B401" t="s">
        <v>1515</v>
      </c>
      <c r="C401" t="s">
        <v>66</v>
      </c>
      <c r="D401" t="s">
        <v>74</v>
      </c>
      <c r="E401" t="str">
        <f>IFERROR(VLOOKUP(D401, 'Week Schedule'!A$1:B$32, 2, FALSE), "BYE")</f>
        <v>IND</v>
      </c>
      <c r="F401" s="1">
        <f>IFERROR(VLOOKUP(E401, DST!B$1:J$33, 9, FALSE), 0)</f>
        <v>0.39166666666666572</v>
      </c>
      <c r="G401">
        <f t="shared" si="6"/>
        <v>0</v>
      </c>
      <c r="H401" t="str">
        <f>IFERROR(VLOOKUP(D401,'Average Points per Game'!B$1:H$30, 3, FALSE), "")</f>
        <v/>
      </c>
      <c r="I401">
        <v>1.3</v>
      </c>
      <c r="J401">
        <v>0</v>
      </c>
      <c r="K401">
        <v>2.7</v>
      </c>
      <c r="L401">
        <v>0</v>
      </c>
      <c r="M401">
        <v>0</v>
      </c>
      <c r="N401">
        <v>0</v>
      </c>
      <c r="O401">
        <v>2.1</v>
      </c>
      <c r="P401">
        <v>0</v>
      </c>
      <c r="Q401">
        <v>0</v>
      </c>
      <c r="R401">
        <v>0</v>
      </c>
      <c r="T401">
        <v>0</v>
      </c>
      <c r="U401">
        <v>0</v>
      </c>
      <c r="V401">
        <v>9.5</v>
      </c>
      <c r="W401">
        <v>6.5</v>
      </c>
      <c r="X401">
        <v>1.5</v>
      </c>
    </row>
    <row r="402" spans="1:24" x14ac:dyDescent="0.3">
      <c r="A402" t="s">
        <v>1864</v>
      </c>
      <c r="B402" t="s">
        <v>1317</v>
      </c>
      <c r="C402" t="s">
        <v>1</v>
      </c>
      <c r="D402" t="s">
        <v>67</v>
      </c>
      <c r="E402" t="str">
        <f>IFERROR(VLOOKUP(D402, 'Week Schedule'!A$1:B$32, 2, FALSE), "BYE")</f>
        <v>NO</v>
      </c>
      <c r="F402" s="1">
        <f>IFERROR(VLOOKUP(E402, DST!B$1:J$33, 9, FALSE), 0)</f>
        <v>-8.3333333333328596E-3</v>
      </c>
      <c r="G402">
        <f t="shared" si="6"/>
        <v>3.0500000000000003</v>
      </c>
      <c r="H402">
        <f>IFERROR(VLOOKUP(D402,'Average Points per Game'!B$1:H$30, 3, FALSE), "")</f>
        <v>13.7</v>
      </c>
      <c r="Q402">
        <v>5.2</v>
      </c>
      <c r="T402">
        <v>0.9</v>
      </c>
      <c r="V402">
        <v>4.3</v>
      </c>
      <c r="W402">
        <v>13.1</v>
      </c>
    </row>
    <row r="403" spans="1:24" x14ac:dyDescent="0.3">
      <c r="A403" t="s">
        <v>1768</v>
      </c>
      <c r="B403" t="s">
        <v>1202</v>
      </c>
      <c r="C403" t="s">
        <v>6</v>
      </c>
      <c r="D403" t="s">
        <v>111</v>
      </c>
      <c r="E403" t="str">
        <f>IFERROR(VLOOKUP(D403, 'Week Schedule'!A$1:B$32, 2, FALSE), "BYE")</f>
        <v>MIA</v>
      </c>
      <c r="F403" s="1">
        <f>IFERROR(VLOOKUP(E403, DST!B$1:J$33, 9, FALSE), 0)</f>
        <v>-0.60833333333333428</v>
      </c>
      <c r="G403">
        <f t="shared" si="6"/>
        <v>2.15</v>
      </c>
      <c r="H403" t="str">
        <f>IFERROR(VLOOKUP(D403,'Average Points per Game'!B$1:H$30, 3, FALSE), "")</f>
        <v/>
      </c>
      <c r="I403">
        <v>0</v>
      </c>
      <c r="J403">
        <v>6.1</v>
      </c>
      <c r="K403">
        <v>0.5</v>
      </c>
      <c r="L403">
        <v>1.7</v>
      </c>
      <c r="M403">
        <v>7</v>
      </c>
      <c r="N403">
        <v>6.7</v>
      </c>
      <c r="O403">
        <v>0.5</v>
      </c>
      <c r="P403">
        <v>2.6</v>
      </c>
      <c r="X403">
        <v>-1.9</v>
      </c>
    </row>
    <row r="404" spans="1:24" x14ac:dyDescent="0.3">
      <c r="A404" t="s">
        <v>1262</v>
      </c>
      <c r="B404" t="s">
        <v>1239</v>
      </c>
      <c r="C404" t="s">
        <v>66</v>
      </c>
      <c r="D404" t="s">
        <v>126</v>
      </c>
      <c r="E404" t="str">
        <f>IFERROR(VLOOKUP(D404, 'Week Schedule'!A$1:B$32, 2, FALSE), "BYE")</f>
        <v>NYG</v>
      </c>
      <c r="F404" s="1">
        <f>IFERROR(VLOOKUP(E404, DST!B$1:J$33, 9, FALSE), 0)</f>
        <v>0.49166666666666714</v>
      </c>
      <c r="G404">
        <f t="shared" si="6"/>
        <v>1.35</v>
      </c>
      <c r="H404">
        <f>IFERROR(VLOOKUP(D404,'Average Points per Game'!B$1:H$30, 3, FALSE), "")</f>
        <v>25.3</v>
      </c>
      <c r="J404">
        <v>2.2000000000000002</v>
      </c>
      <c r="K404">
        <v>0</v>
      </c>
      <c r="L404">
        <v>8.5</v>
      </c>
      <c r="M404">
        <v>1.5</v>
      </c>
      <c r="N404">
        <v>4.4000000000000004</v>
      </c>
      <c r="O404">
        <v>0</v>
      </c>
      <c r="P404">
        <v>0</v>
      </c>
      <c r="Q404">
        <v>0</v>
      </c>
      <c r="R404">
        <v>1.2</v>
      </c>
      <c r="S404">
        <v>1.8</v>
      </c>
      <c r="T404">
        <v>0</v>
      </c>
      <c r="U404">
        <v>3.2</v>
      </c>
      <c r="W404">
        <v>0</v>
      </c>
      <c r="X404">
        <v>0</v>
      </c>
    </row>
    <row r="405" spans="1:24" x14ac:dyDescent="0.3">
      <c r="A405" t="s">
        <v>1264</v>
      </c>
      <c r="B405" t="s">
        <v>1356</v>
      </c>
      <c r="C405" t="s">
        <v>14</v>
      </c>
      <c r="D405" t="s">
        <v>10</v>
      </c>
      <c r="E405" t="str">
        <f>IFERROR(VLOOKUP(D405, 'Week Schedule'!A$1:B$32, 2, FALSE), "BYE")</f>
        <v>ATL</v>
      </c>
      <c r="F405" s="1">
        <f>IFERROR(VLOOKUP(E405, DST!B$1:J$33, 9, FALSE), 0)</f>
        <v>9.1666666666666785E-2</v>
      </c>
      <c r="G405">
        <f t="shared" si="6"/>
        <v>0.75</v>
      </c>
      <c r="H405">
        <f>IFERROR(VLOOKUP(D405,'Average Points per Game'!B$1:H$30, 3, FALSE), "")</f>
        <v>32.700000000000003</v>
      </c>
      <c r="I405">
        <v>1.5</v>
      </c>
      <c r="K405">
        <v>0</v>
      </c>
      <c r="W405">
        <v>5.7</v>
      </c>
      <c r="X405">
        <v>15.5</v>
      </c>
    </row>
    <row r="406" spans="1:24" x14ac:dyDescent="0.3">
      <c r="A406" t="s">
        <v>1266</v>
      </c>
      <c r="B406" t="s">
        <v>1230</v>
      </c>
      <c r="C406" t="s">
        <v>14</v>
      </c>
      <c r="D406" t="s">
        <v>34</v>
      </c>
      <c r="E406" t="str">
        <f>IFERROR(VLOOKUP(D406, 'Week Schedule'!A$1:B$32, 2, FALSE), "BYE")</f>
        <v>GB</v>
      </c>
      <c r="F406" s="1">
        <f>IFERROR(VLOOKUP(E406, DST!B$1:J$33, 9, FALSE), 0)</f>
        <v>-2.0083333333333329</v>
      </c>
      <c r="G406">
        <f t="shared" si="6"/>
        <v>1.75</v>
      </c>
      <c r="H406">
        <f>IFERROR(VLOOKUP(D406,'Average Points per Game'!B$1:H$30, 3, FALSE), "")</f>
        <v>33</v>
      </c>
      <c r="I406">
        <v>0</v>
      </c>
      <c r="J406">
        <v>2.7</v>
      </c>
      <c r="K406">
        <v>1.8</v>
      </c>
      <c r="L406">
        <v>1.8</v>
      </c>
      <c r="M406">
        <v>0</v>
      </c>
      <c r="O406">
        <v>0</v>
      </c>
      <c r="P406">
        <v>8</v>
      </c>
      <c r="Q406">
        <v>1.7</v>
      </c>
      <c r="R406">
        <v>2.1</v>
      </c>
      <c r="S406">
        <v>2.6</v>
      </c>
      <c r="T406">
        <v>0</v>
      </c>
      <c r="U406">
        <v>0</v>
      </c>
      <c r="V406">
        <v>0</v>
      </c>
      <c r="W406">
        <v>1.6</v>
      </c>
      <c r="X406">
        <v>0</v>
      </c>
    </row>
    <row r="407" spans="1:24" x14ac:dyDescent="0.3">
      <c r="A407" t="s">
        <v>1506</v>
      </c>
      <c r="B407" t="s">
        <v>1246</v>
      </c>
      <c r="C407" t="s">
        <v>14</v>
      </c>
      <c r="D407" t="s">
        <v>22</v>
      </c>
      <c r="E407" t="str">
        <f>IFERROR(VLOOKUP(D407, 'Week Schedule'!A$1:B$32, 2, FALSE), "BYE")</f>
        <v>CHI</v>
      </c>
      <c r="F407" s="1">
        <f>IFERROR(VLOOKUP(E407, DST!B$1:J$33, 9, FALSE), 0)</f>
        <v>-0.15833333333333321</v>
      </c>
      <c r="G407">
        <f t="shared" si="6"/>
        <v>0.65</v>
      </c>
      <c r="H407">
        <f>IFERROR(VLOOKUP(D407,'Average Points per Game'!B$1:H$30, 3, FALSE), "")</f>
        <v>22.3</v>
      </c>
      <c r="I407">
        <v>0</v>
      </c>
      <c r="J407">
        <v>3.5</v>
      </c>
      <c r="K407">
        <v>0</v>
      </c>
      <c r="L407">
        <v>6</v>
      </c>
      <c r="M407">
        <v>1.3</v>
      </c>
      <c r="N407">
        <v>3.8</v>
      </c>
      <c r="O407">
        <v>0</v>
      </c>
      <c r="P407">
        <v>2.5</v>
      </c>
      <c r="Q407">
        <v>0</v>
      </c>
      <c r="S407">
        <v>0</v>
      </c>
      <c r="T407">
        <v>1.8</v>
      </c>
      <c r="U407">
        <v>0</v>
      </c>
      <c r="V407">
        <v>0</v>
      </c>
      <c r="W407">
        <v>1.8</v>
      </c>
      <c r="X407">
        <v>1.6</v>
      </c>
    </row>
    <row r="408" spans="1:24" x14ac:dyDescent="0.3">
      <c r="A408" t="s">
        <v>1507</v>
      </c>
      <c r="B408" t="s">
        <v>1251</v>
      </c>
      <c r="C408" t="s">
        <v>6</v>
      </c>
      <c r="D408" t="s">
        <v>108</v>
      </c>
      <c r="E408" t="str">
        <f>IFERROR(VLOOKUP(D408, 'Week Schedule'!A$1:B$32, 2, FALSE), "BYE")</f>
        <v>CLE</v>
      </c>
      <c r="F408" s="1">
        <f>IFERROR(VLOOKUP(E408, DST!B$1:J$33, 9, FALSE), 0)</f>
        <v>1.0916666666666668</v>
      </c>
      <c r="G408">
        <f t="shared" si="6"/>
        <v>1.1000000000000001</v>
      </c>
      <c r="H408">
        <f>IFERROR(VLOOKUP(D408,'Average Points per Game'!B$1:H$30, 3, FALSE), "")</f>
        <v>24.3</v>
      </c>
      <c r="I408">
        <v>0.8</v>
      </c>
      <c r="J408">
        <v>0.2</v>
      </c>
      <c r="K408">
        <v>4.4000000000000004</v>
      </c>
      <c r="L408">
        <v>0</v>
      </c>
      <c r="M408">
        <v>6.3</v>
      </c>
      <c r="O408">
        <v>1.4</v>
      </c>
      <c r="P408">
        <v>5.2</v>
      </c>
      <c r="Q408">
        <v>0</v>
      </c>
      <c r="T408">
        <v>0</v>
      </c>
      <c r="U408">
        <v>3.5</v>
      </c>
      <c r="V408">
        <v>0</v>
      </c>
      <c r="W408">
        <v>0</v>
      </c>
      <c r="X408">
        <v>0.4</v>
      </c>
    </row>
    <row r="409" spans="1:24" x14ac:dyDescent="0.3">
      <c r="A409" t="s">
        <v>1865</v>
      </c>
      <c r="B409" t="s">
        <v>1252</v>
      </c>
      <c r="C409" t="s">
        <v>66</v>
      </c>
      <c r="D409" t="s">
        <v>108</v>
      </c>
      <c r="E409" t="str">
        <f>IFERROR(VLOOKUP(D409, 'Week Schedule'!A$1:B$32, 2, FALSE), "BYE")</f>
        <v>CLE</v>
      </c>
      <c r="F409" s="1">
        <f>IFERROR(VLOOKUP(E409, DST!B$1:J$33, 9, FALSE), 0)</f>
        <v>1.0916666666666668</v>
      </c>
      <c r="G409">
        <f t="shared" si="6"/>
        <v>1.5</v>
      </c>
      <c r="H409">
        <f>IFERROR(VLOOKUP(D409,'Average Points per Game'!B$1:H$30, 3, FALSE), "")</f>
        <v>24.3</v>
      </c>
      <c r="I409">
        <v>1.6</v>
      </c>
      <c r="J409">
        <v>0</v>
      </c>
      <c r="K409">
        <v>4.4000000000000004</v>
      </c>
      <c r="L409">
        <v>0</v>
      </c>
      <c r="M409">
        <v>0</v>
      </c>
      <c r="O409">
        <v>1.4</v>
      </c>
      <c r="P409">
        <v>4.0999999999999996</v>
      </c>
      <c r="R409">
        <v>0</v>
      </c>
      <c r="S409">
        <v>4.8</v>
      </c>
      <c r="T409">
        <v>1.8</v>
      </c>
      <c r="U409">
        <v>1.5</v>
      </c>
      <c r="V409">
        <v>2.4</v>
      </c>
      <c r="W409">
        <v>0</v>
      </c>
      <c r="X409">
        <v>0</v>
      </c>
    </row>
    <row r="410" spans="1:24" x14ac:dyDescent="0.3">
      <c r="A410" t="s">
        <v>1423</v>
      </c>
      <c r="B410" t="s">
        <v>1321</v>
      </c>
      <c r="C410" t="s">
        <v>6</v>
      </c>
      <c r="D410" t="s">
        <v>10</v>
      </c>
      <c r="E410" t="str">
        <f>IFERROR(VLOOKUP(D410, 'Week Schedule'!A$1:B$32, 2, FALSE), "BYE")</f>
        <v>ATL</v>
      </c>
      <c r="F410" s="1">
        <f>IFERROR(VLOOKUP(E410, DST!B$1:J$33, 9, FALSE), 0)</f>
        <v>9.1666666666666785E-2</v>
      </c>
      <c r="G410">
        <f t="shared" si="6"/>
        <v>2.8</v>
      </c>
      <c r="H410">
        <f>IFERROR(VLOOKUP(D410,'Average Points per Game'!B$1:H$30, 3, FALSE), "")</f>
        <v>32.700000000000003</v>
      </c>
      <c r="I410">
        <v>0</v>
      </c>
      <c r="Q410">
        <v>5.2</v>
      </c>
      <c r="R410">
        <v>0.4</v>
      </c>
      <c r="U410">
        <v>15.4</v>
      </c>
      <c r="W410">
        <v>0.2</v>
      </c>
      <c r="X410">
        <v>0.5</v>
      </c>
    </row>
    <row r="411" spans="1:24" x14ac:dyDescent="0.3">
      <c r="A411" t="s">
        <v>1866</v>
      </c>
      <c r="B411" t="s">
        <v>1301</v>
      </c>
      <c r="C411" t="s">
        <v>14</v>
      </c>
      <c r="D411" t="s">
        <v>8</v>
      </c>
      <c r="E411" t="str">
        <f>IFERROR(VLOOKUP(D411, 'Week Schedule'!A$1:B$32, 2, FALSE), "BYE")</f>
        <v>LV</v>
      </c>
      <c r="F411" s="1">
        <f>IFERROR(VLOOKUP(E411, DST!B$1:J$33, 9, FALSE), 0)</f>
        <v>1.4416666666666664</v>
      </c>
      <c r="G411">
        <f t="shared" si="6"/>
        <v>5.6</v>
      </c>
      <c r="H411">
        <f>IFERROR(VLOOKUP(D411,'Average Points per Game'!B$1:H$30, 3, FALSE), "")</f>
        <v>11</v>
      </c>
      <c r="R411">
        <v>5.6</v>
      </c>
      <c r="S411">
        <v>2.8</v>
      </c>
      <c r="U411">
        <v>7</v>
      </c>
      <c r="V411">
        <v>1.5</v>
      </c>
      <c r="W411">
        <v>1.8</v>
      </c>
      <c r="X411">
        <v>2.7</v>
      </c>
    </row>
    <row r="412" spans="1:24" x14ac:dyDescent="0.3">
      <c r="A412" t="s">
        <v>1508</v>
      </c>
      <c r="B412" t="s">
        <v>1523</v>
      </c>
      <c r="C412" t="s">
        <v>66</v>
      </c>
      <c r="D412" t="s">
        <v>26</v>
      </c>
      <c r="E412" t="str">
        <f>IFERROR(VLOOKUP(D412, 'Week Schedule'!A$1:B$32, 2, FALSE), "BYE")</f>
        <v>DET</v>
      </c>
      <c r="F412" s="1">
        <f>IFERROR(VLOOKUP(E412, DST!B$1:J$33, 9, FALSE), 0)</f>
        <v>-1.6083333333333343</v>
      </c>
      <c r="G412">
        <f t="shared" si="6"/>
        <v>0</v>
      </c>
      <c r="H412">
        <f>IFERROR(VLOOKUP(D412,'Average Points per Game'!B$1:H$30, 3, FALSE), "")</f>
        <v>20.3</v>
      </c>
      <c r="I412">
        <v>0</v>
      </c>
      <c r="J412">
        <v>4.5999999999999996</v>
      </c>
      <c r="K412">
        <v>6.1</v>
      </c>
      <c r="L412">
        <v>0</v>
      </c>
      <c r="M412">
        <v>0</v>
      </c>
      <c r="N412">
        <v>0</v>
      </c>
      <c r="O412">
        <v>0</v>
      </c>
      <c r="P412">
        <v>0</v>
      </c>
      <c r="R412">
        <v>0</v>
      </c>
      <c r="S412">
        <v>1.7</v>
      </c>
      <c r="T412">
        <v>0</v>
      </c>
      <c r="U412">
        <v>0</v>
      </c>
      <c r="V412">
        <v>1.4</v>
      </c>
      <c r="W412">
        <v>0</v>
      </c>
      <c r="X412">
        <v>7.2</v>
      </c>
    </row>
    <row r="413" spans="1:24" x14ac:dyDescent="0.3">
      <c r="A413" t="s">
        <v>1769</v>
      </c>
      <c r="B413" t="s">
        <v>1282</v>
      </c>
      <c r="C413" t="s">
        <v>6</v>
      </c>
      <c r="D413" t="s">
        <v>8</v>
      </c>
      <c r="E413" t="str">
        <f>IFERROR(VLOOKUP(D413, 'Week Schedule'!A$1:B$32, 2, FALSE), "BYE")</f>
        <v>LV</v>
      </c>
      <c r="F413" s="1">
        <f>IFERROR(VLOOKUP(E413, DST!B$1:J$33, 9, FALSE), 0)</f>
        <v>1.4416666666666664</v>
      </c>
      <c r="G413">
        <f t="shared" si="6"/>
        <v>1.1000000000000001</v>
      </c>
      <c r="H413">
        <f>IFERROR(VLOOKUP(D413,'Average Points per Game'!B$1:H$30, 3, FALSE), "")</f>
        <v>11</v>
      </c>
      <c r="I413">
        <v>1.1000000000000001</v>
      </c>
      <c r="J413">
        <v>0</v>
      </c>
      <c r="K413">
        <v>0</v>
      </c>
      <c r="N413">
        <v>3.8</v>
      </c>
      <c r="Q413">
        <v>4.8</v>
      </c>
      <c r="R413">
        <v>2.4</v>
      </c>
      <c r="S413">
        <v>0.3</v>
      </c>
      <c r="X413">
        <v>8.1999999999999993</v>
      </c>
    </row>
    <row r="414" spans="1:24" x14ac:dyDescent="0.3">
      <c r="A414" t="s">
        <v>1271</v>
      </c>
      <c r="B414" t="s">
        <v>1237</v>
      </c>
      <c r="C414" t="s">
        <v>1</v>
      </c>
      <c r="D414" t="s">
        <v>10</v>
      </c>
      <c r="E414" t="str">
        <f>IFERROR(VLOOKUP(D414, 'Week Schedule'!A$1:B$32, 2, FALSE), "BYE")</f>
        <v>ATL</v>
      </c>
      <c r="F414" s="1">
        <f>IFERROR(VLOOKUP(E414, DST!B$1:J$33, 9, FALSE), 0)</f>
        <v>9.1666666666666785E-2</v>
      </c>
      <c r="G414">
        <f t="shared" si="6"/>
        <v>9.8500000000000014</v>
      </c>
      <c r="H414">
        <f>IFERROR(VLOOKUP(D414,'Average Points per Game'!B$1:H$30, 3, FALSE), "")</f>
        <v>32.700000000000003</v>
      </c>
      <c r="M414">
        <v>0.1</v>
      </c>
      <c r="O414">
        <v>19.600000000000001</v>
      </c>
    </row>
    <row r="415" spans="1:24" x14ac:dyDescent="0.3">
      <c r="A415" t="s">
        <v>1424</v>
      </c>
      <c r="B415" t="s">
        <v>1253</v>
      </c>
      <c r="C415" t="s">
        <v>14</v>
      </c>
      <c r="D415" t="s">
        <v>4</v>
      </c>
      <c r="E415" t="str">
        <f>IFERROR(VLOOKUP(D415, 'Week Schedule'!A$1:B$32, 2, FALSE), "BYE")</f>
        <v>CAR</v>
      </c>
      <c r="F415" s="1">
        <f>IFERROR(VLOOKUP(E415, DST!B$1:J$33, 9, FALSE), 0)</f>
        <v>3.3916666666666657</v>
      </c>
      <c r="G415">
        <f t="shared" si="6"/>
        <v>3</v>
      </c>
      <c r="H415">
        <f>IFERROR(VLOOKUP(D415,'Average Points per Game'!B$1:H$30, 3, FALSE), "")</f>
        <v>30.7</v>
      </c>
      <c r="P415">
        <v>8.8000000000000007</v>
      </c>
      <c r="Q415">
        <v>1.9</v>
      </c>
      <c r="R415">
        <v>3</v>
      </c>
      <c r="T415">
        <v>4</v>
      </c>
      <c r="U415">
        <v>0</v>
      </c>
      <c r="V415">
        <v>0</v>
      </c>
      <c r="W415">
        <v>0</v>
      </c>
      <c r="X415">
        <v>1.6</v>
      </c>
    </row>
    <row r="416" spans="1:24" x14ac:dyDescent="0.3">
      <c r="A416" t="s">
        <v>1273</v>
      </c>
      <c r="B416" t="s">
        <v>1242</v>
      </c>
      <c r="C416" t="s">
        <v>6</v>
      </c>
      <c r="D416" t="s">
        <v>87</v>
      </c>
      <c r="E416" t="str">
        <f>IFERROR(VLOOKUP(D416, 'Week Schedule'!A$1:B$32, 2, FALSE), "BYE")</f>
        <v>PIT</v>
      </c>
      <c r="F416" s="1">
        <f>IFERROR(VLOOKUP(E416, DST!B$1:J$33, 9, FALSE), 0)</f>
        <v>-1.6083333333333343</v>
      </c>
      <c r="G416">
        <f t="shared" si="6"/>
        <v>1.05</v>
      </c>
      <c r="H416">
        <f>IFERROR(VLOOKUP(D416,'Average Points per Game'!B$1:H$30, 3, FALSE), "")</f>
        <v>22.3</v>
      </c>
      <c r="I416">
        <v>0.3</v>
      </c>
      <c r="J416">
        <v>0.4</v>
      </c>
      <c r="K416">
        <v>8.4</v>
      </c>
      <c r="L416">
        <v>-0.4</v>
      </c>
      <c r="M416">
        <v>1.2</v>
      </c>
      <c r="O416">
        <v>1.7</v>
      </c>
      <c r="P416">
        <v>2.4</v>
      </c>
      <c r="Q416">
        <v>0.9</v>
      </c>
      <c r="R416">
        <v>0.3</v>
      </c>
      <c r="S416">
        <v>1.7</v>
      </c>
      <c r="T416">
        <v>2.2999999999999998</v>
      </c>
      <c r="U416">
        <v>0</v>
      </c>
      <c r="V416">
        <v>0</v>
      </c>
      <c r="W416">
        <v>0</v>
      </c>
      <c r="X416">
        <v>0</v>
      </c>
    </row>
    <row r="417" spans="1:24" x14ac:dyDescent="0.3">
      <c r="A417" t="s">
        <v>1273</v>
      </c>
      <c r="B417" t="s">
        <v>1243</v>
      </c>
      <c r="C417" t="s">
        <v>14</v>
      </c>
      <c r="D417" t="s">
        <v>126</v>
      </c>
      <c r="E417" t="str">
        <f>IFERROR(VLOOKUP(D417, 'Week Schedule'!A$1:B$32, 2, FALSE), "BYE")</f>
        <v>NYG</v>
      </c>
      <c r="F417" s="1">
        <f>IFERROR(VLOOKUP(E417, DST!B$1:J$33, 9, FALSE), 0)</f>
        <v>0.49166666666666714</v>
      </c>
      <c r="G417">
        <f t="shared" si="6"/>
        <v>0.35</v>
      </c>
      <c r="H417">
        <f>IFERROR(VLOOKUP(D417,'Average Points per Game'!B$1:H$30, 3, FALSE), "")</f>
        <v>25.3</v>
      </c>
      <c r="I417">
        <v>12.4</v>
      </c>
      <c r="J417">
        <v>2.2999999999999998</v>
      </c>
      <c r="K417">
        <v>0</v>
      </c>
      <c r="L417">
        <v>0</v>
      </c>
      <c r="M417">
        <v>0.9</v>
      </c>
      <c r="N417">
        <v>0</v>
      </c>
      <c r="O417">
        <v>1.2</v>
      </c>
      <c r="P417">
        <v>0</v>
      </c>
      <c r="Q417">
        <v>1.7</v>
      </c>
      <c r="R417">
        <v>0.7</v>
      </c>
      <c r="S417">
        <v>0</v>
      </c>
      <c r="T417">
        <v>0</v>
      </c>
      <c r="X417">
        <v>0</v>
      </c>
    </row>
    <row r="418" spans="1:24" x14ac:dyDescent="0.3">
      <c r="A418" t="s">
        <v>1512</v>
      </c>
      <c r="B418" t="s">
        <v>1248</v>
      </c>
      <c r="C418" t="s">
        <v>14</v>
      </c>
      <c r="D418" t="s">
        <v>10</v>
      </c>
      <c r="E418" t="str">
        <f>IFERROR(VLOOKUP(D418, 'Week Schedule'!A$1:B$32, 2, FALSE), "BYE")</f>
        <v>ATL</v>
      </c>
      <c r="F418" s="1">
        <f>IFERROR(VLOOKUP(E418, DST!B$1:J$33, 9, FALSE), 0)</f>
        <v>9.1666666666666785E-2</v>
      </c>
      <c r="G418">
        <f t="shared" si="6"/>
        <v>1.3</v>
      </c>
      <c r="H418">
        <f>IFERROR(VLOOKUP(D418,'Average Points per Game'!B$1:H$30, 3, FALSE), "")</f>
        <v>32.700000000000003</v>
      </c>
      <c r="I418">
        <v>5.0999999999999996</v>
      </c>
      <c r="J418">
        <v>1.7</v>
      </c>
      <c r="K418">
        <v>0</v>
      </c>
      <c r="L418">
        <v>1.3</v>
      </c>
      <c r="O418">
        <v>10.6</v>
      </c>
      <c r="P418">
        <v>0</v>
      </c>
      <c r="R418">
        <v>0</v>
      </c>
    </row>
    <row r="419" spans="1:24" x14ac:dyDescent="0.3">
      <c r="A419" t="s">
        <v>1277</v>
      </c>
      <c r="B419" t="s">
        <v>1258</v>
      </c>
      <c r="C419" t="s">
        <v>6</v>
      </c>
      <c r="D419" t="s">
        <v>47</v>
      </c>
      <c r="E419" t="str">
        <f>IFERROR(VLOOKUP(D419, 'Week Schedule'!A$1:B$32, 2, FALSE), "BYE")</f>
        <v>BAL</v>
      </c>
      <c r="F419" s="1">
        <f>IFERROR(VLOOKUP(E419, DST!B$1:J$33, 9, FALSE), 0)</f>
        <v>9.1666666666666785E-2</v>
      </c>
      <c r="G419">
        <f t="shared" si="6"/>
        <v>0.4</v>
      </c>
      <c r="H419">
        <f>IFERROR(VLOOKUP(D419,'Average Points per Game'!B$1:H$30, 3, FALSE), "")</f>
        <v>20.7</v>
      </c>
      <c r="I419">
        <v>1.6</v>
      </c>
      <c r="N419">
        <v>14.7</v>
      </c>
      <c r="O419">
        <v>0.2</v>
      </c>
      <c r="P419">
        <v>0.4</v>
      </c>
      <c r="S419">
        <v>0.2</v>
      </c>
      <c r="T419">
        <v>0</v>
      </c>
      <c r="U419">
        <v>1.1000000000000001</v>
      </c>
      <c r="W419">
        <v>0</v>
      </c>
      <c r="X419">
        <v>0.4</v>
      </c>
    </row>
    <row r="420" spans="1:24" x14ac:dyDescent="0.3">
      <c r="A420" t="s">
        <v>1425</v>
      </c>
      <c r="B420" t="s">
        <v>1299</v>
      </c>
      <c r="C420" t="s">
        <v>6</v>
      </c>
      <c r="D420" t="s">
        <v>92</v>
      </c>
      <c r="E420" t="str">
        <f>IFERROR(VLOOKUP(D420, 'Week Schedule'!A$1:B$32, 2, FALSE), "BYE")</f>
        <v>NE</v>
      </c>
      <c r="F420" s="1">
        <f>IFERROR(VLOOKUP(E420, DST!B$1:J$33, 9, FALSE), 0)</f>
        <v>0.49166666666666714</v>
      </c>
      <c r="G420">
        <f t="shared" si="6"/>
        <v>0.15000000000000002</v>
      </c>
      <c r="H420">
        <f>IFERROR(VLOOKUP(D420,'Average Points per Game'!B$1:H$30, 3, FALSE), "")</f>
        <v>22.7</v>
      </c>
      <c r="J420">
        <v>1.1000000000000001</v>
      </c>
      <c r="L420">
        <v>0</v>
      </c>
      <c r="N420">
        <v>0.5</v>
      </c>
      <c r="O420">
        <v>0.2</v>
      </c>
      <c r="P420">
        <v>0</v>
      </c>
      <c r="Q420">
        <v>0</v>
      </c>
      <c r="R420">
        <v>6.4</v>
      </c>
      <c r="S420">
        <v>0.1</v>
      </c>
      <c r="T420">
        <v>0.3</v>
      </c>
      <c r="U420">
        <v>-2</v>
      </c>
      <c r="V420">
        <v>0</v>
      </c>
      <c r="W420">
        <v>0</v>
      </c>
      <c r="X420">
        <v>11.9</v>
      </c>
    </row>
    <row r="421" spans="1:24" x14ac:dyDescent="0.3">
      <c r="A421" t="s">
        <v>1516</v>
      </c>
      <c r="B421" t="s">
        <v>1522</v>
      </c>
      <c r="C421" t="s">
        <v>14</v>
      </c>
      <c r="D421" t="s">
        <v>47</v>
      </c>
      <c r="E421" t="str">
        <f>IFERROR(VLOOKUP(D421, 'Week Schedule'!A$1:B$32, 2, FALSE), "BYE")</f>
        <v>BAL</v>
      </c>
      <c r="F421" s="1">
        <f>IFERROR(VLOOKUP(E421, DST!B$1:J$33, 9, FALSE), 0)</f>
        <v>9.1666666666666785E-2</v>
      </c>
      <c r="G421">
        <f t="shared" si="6"/>
        <v>0</v>
      </c>
      <c r="H421">
        <f>IFERROR(VLOOKUP(D421,'Average Points per Game'!B$1:H$30, 3, FALSE), "")</f>
        <v>20.7</v>
      </c>
      <c r="I421">
        <v>1.3</v>
      </c>
      <c r="J421">
        <v>0</v>
      </c>
      <c r="K421">
        <v>0</v>
      </c>
      <c r="L421">
        <v>0</v>
      </c>
      <c r="M421">
        <v>5.0999999999999996</v>
      </c>
      <c r="N421">
        <v>0</v>
      </c>
      <c r="O421">
        <v>2.1</v>
      </c>
      <c r="P421">
        <v>2.9</v>
      </c>
      <c r="Q421">
        <v>0</v>
      </c>
      <c r="R421">
        <v>2.6</v>
      </c>
      <c r="S421">
        <v>0</v>
      </c>
      <c r="T421">
        <v>0</v>
      </c>
      <c r="W421">
        <v>2.2999999999999998</v>
      </c>
      <c r="X421">
        <v>1.8</v>
      </c>
    </row>
    <row r="422" spans="1:24" x14ac:dyDescent="0.3">
      <c r="A422" t="s">
        <v>1280</v>
      </c>
      <c r="B422" t="s">
        <v>1510</v>
      </c>
      <c r="C422" t="s">
        <v>66</v>
      </c>
      <c r="D422" t="s">
        <v>79</v>
      </c>
      <c r="E422" t="str">
        <f>IFERROR(VLOOKUP(D422, 'Week Schedule'!A$1:B$32, 2, FALSE), "BYE")</f>
        <v>PHI</v>
      </c>
      <c r="F422" s="1">
        <f>IFERROR(VLOOKUP(E422, DST!B$1:J$33, 9, FALSE), 0)</f>
        <v>-2.1083333333333343</v>
      </c>
      <c r="G422">
        <f t="shared" si="6"/>
        <v>0</v>
      </c>
      <c r="H422">
        <f>IFERROR(VLOOKUP(D422,'Average Points per Game'!B$1:H$30, 3, FALSE), "")</f>
        <v>25.3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0</v>
      </c>
      <c r="P422">
        <v>0</v>
      </c>
      <c r="Q422">
        <v>0</v>
      </c>
      <c r="R422">
        <v>0</v>
      </c>
      <c r="S422">
        <v>8.1999999999999993</v>
      </c>
      <c r="T422">
        <v>4.4000000000000004</v>
      </c>
      <c r="U422">
        <v>0</v>
      </c>
      <c r="V422">
        <v>0</v>
      </c>
      <c r="W422">
        <v>1.2</v>
      </c>
      <c r="X422">
        <v>0</v>
      </c>
    </row>
    <row r="423" spans="1:24" x14ac:dyDescent="0.3">
      <c r="A423" t="s">
        <v>1280</v>
      </c>
      <c r="B423" t="s">
        <v>1346</v>
      </c>
      <c r="C423" t="s">
        <v>14</v>
      </c>
      <c r="D423" t="s">
        <v>52</v>
      </c>
      <c r="E423" t="str">
        <f>IFERROR(VLOOKUP(D423, 'Week Schedule'!A$1:B$32, 2, FALSE), "BYE")</f>
        <v>TEN</v>
      </c>
      <c r="F423" s="1">
        <f>IFERROR(VLOOKUP(E423, DST!B$1:J$33, 9, FALSE), 0)</f>
        <v>2.3416666666666668</v>
      </c>
      <c r="G423">
        <f t="shared" si="6"/>
        <v>0.3</v>
      </c>
      <c r="H423">
        <f>IFERROR(VLOOKUP(D423,'Average Points per Game'!B$1:H$30, 3, FALSE), "")</f>
        <v>16.3</v>
      </c>
      <c r="I423">
        <v>0.3</v>
      </c>
      <c r="J423">
        <v>0.4</v>
      </c>
      <c r="K423">
        <v>0.9</v>
      </c>
      <c r="L423">
        <v>0</v>
      </c>
      <c r="M423">
        <v>0.3</v>
      </c>
      <c r="R423">
        <v>0</v>
      </c>
      <c r="S423">
        <v>0</v>
      </c>
      <c r="U423">
        <v>4.3</v>
      </c>
      <c r="V423">
        <v>3.1</v>
      </c>
      <c r="W423">
        <v>7.2</v>
      </c>
      <c r="X423">
        <v>1.3</v>
      </c>
    </row>
    <row r="424" spans="1:24" x14ac:dyDescent="0.3">
      <c r="A424" t="s">
        <v>1426</v>
      </c>
      <c r="B424" t="s">
        <v>1256</v>
      </c>
      <c r="C424" t="s">
        <v>66</v>
      </c>
      <c r="D424" t="s">
        <v>67</v>
      </c>
      <c r="E424" t="str">
        <f>IFERROR(VLOOKUP(D424, 'Week Schedule'!A$1:B$32, 2, FALSE), "BYE")</f>
        <v>NO</v>
      </c>
      <c r="F424" s="1">
        <f>IFERROR(VLOOKUP(E424, DST!B$1:J$33, 9, FALSE), 0)</f>
        <v>-8.3333333333328596E-3</v>
      </c>
      <c r="G424">
        <f t="shared" si="6"/>
        <v>1.95</v>
      </c>
      <c r="H424">
        <f>IFERROR(VLOOKUP(D424,'Average Points per Game'!B$1:H$30, 3, FALSE), "")</f>
        <v>13.7</v>
      </c>
      <c r="I424">
        <v>0</v>
      </c>
      <c r="J424">
        <v>0</v>
      </c>
      <c r="K424">
        <v>0</v>
      </c>
      <c r="L424">
        <v>4.0999999999999996</v>
      </c>
      <c r="M424">
        <v>0</v>
      </c>
      <c r="N424">
        <v>5.4</v>
      </c>
      <c r="O424">
        <v>3.9</v>
      </c>
      <c r="Q424">
        <v>4.2</v>
      </c>
      <c r="V424">
        <v>0</v>
      </c>
      <c r="W424">
        <v>0</v>
      </c>
      <c r="X424">
        <v>0</v>
      </c>
    </row>
    <row r="425" spans="1:24" x14ac:dyDescent="0.3">
      <c r="A425" t="s">
        <v>1283</v>
      </c>
      <c r="B425" t="s">
        <v>1261</v>
      </c>
      <c r="C425" t="s">
        <v>14</v>
      </c>
      <c r="D425" t="s">
        <v>44</v>
      </c>
      <c r="E425" t="str">
        <f>IFERROR(VLOOKUP(D425, 'Week Schedule'!A$1:B$32, 2, FALSE), "BYE")</f>
        <v>MIN</v>
      </c>
      <c r="F425" s="1">
        <f>IFERROR(VLOOKUP(E425, DST!B$1:J$33, 9, FALSE), 0)</f>
        <v>-2.3583333333333343</v>
      </c>
      <c r="G425">
        <f t="shared" si="6"/>
        <v>0.65</v>
      </c>
      <c r="H425">
        <f>IFERROR(VLOOKUP(D425,'Average Points per Game'!B$1:H$30, 3, FALSE), "")</f>
        <v>31.7</v>
      </c>
      <c r="I425">
        <v>0</v>
      </c>
      <c r="J425">
        <v>0.8</v>
      </c>
      <c r="K425">
        <v>0</v>
      </c>
      <c r="L425">
        <v>3.8</v>
      </c>
      <c r="M425">
        <v>2.2000000000000002</v>
      </c>
      <c r="N425">
        <v>4.3</v>
      </c>
      <c r="O425">
        <v>1.7</v>
      </c>
      <c r="P425">
        <v>0</v>
      </c>
      <c r="Q425">
        <v>2.9</v>
      </c>
      <c r="S425">
        <v>0</v>
      </c>
      <c r="T425">
        <v>0.5</v>
      </c>
      <c r="U425">
        <v>0</v>
      </c>
      <c r="V425">
        <v>0</v>
      </c>
      <c r="W425">
        <v>0</v>
      </c>
      <c r="X425">
        <v>1.4</v>
      </c>
    </row>
    <row r="426" spans="1:24" x14ac:dyDescent="0.3">
      <c r="A426" t="s">
        <v>1770</v>
      </c>
      <c r="B426" t="s">
        <v>1269</v>
      </c>
      <c r="C426" t="s">
        <v>66</v>
      </c>
      <c r="D426" t="s">
        <v>52</v>
      </c>
      <c r="E426" t="str">
        <f>IFERROR(VLOOKUP(D426, 'Week Schedule'!A$1:B$32, 2, FALSE), "BYE")</f>
        <v>TEN</v>
      </c>
      <c r="F426" s="1">
        <f>IFERROR(VLOOKUP(E426, DST!B$1:J$33, 9, FALSE), 0)</f>
        <v>2.3416666666666668</v>
      </c>
      <c r="G426">
        <f t="shared" si="6"/>
        <v>0.55000000000000004</v>
      </c>
      <c r="H426">
        <f>IFERROR(VLOOKUP(D426,'Average Points per Game'!B$1:H$30, 3, FALSE), "")</f>
        <v>16.3</v>
      </c>
      <c r="I426">
        <v>0</v>
      </c>
      <c r="J426">
        <v>3.3</v>
      </c>
      <c r="K426">
        <v>1.1000000000000001</v>
      </c>
      <c r="L426">
        <v>0</v>
      </c>
      <c r="M426">
        <v>3.7</v>
      </c>
      <c r="N426">
        <v>0</v>
      </c>
      <c r="O426">
        <v>0</v>
      </c>
      <c r="P426">
        <v>0</v>
      </c>
      <c r="Q426">
        <v>1.5</v>
      </c>
      <c r="R426">
        <v>3.6</v>
      </c>
      <c r="S426">
        <v>1.3</v>
      </c>
      <c r="U426">
        <v>0</v>
      </c>
      <c r="V426">
        <v>0</v>
      </c>
      <c r="W426">
        <v>0</v>
      </c>
      <c r="X426">
        <v>2.8</v>
      </c>
    </row>
    <row r="427" spans="1:24" x14ac:dyDescent="0.3">
      <c r="A427" t="s">
        <v>1519</v>
      </c>
      <c r="B427" t="s">
        <v>1331</v>
      </c>
      <c r="C427" t="s">
        <v>14</v>
      </c>
      <c r="D427" t="s">
        <v>8</v>
      </c>
      <c r="E427" t="str">
        <f>IFERROR(VLOOKUP(D427, 'Week Schedule'!A$1:B$32, 2, FALSE), "BYE")</f>
        <v>LV</v>
      </c>
      <c r="F427" s="1">
        <f>IFERROR(VLOOKUP(E427, DST!B$1:J$33, 9, FALSE), 0)</f>
        <v>1.4416666666666664</v>
      </c>
      <c r="G427">
        <f t="shared" si="6"/>
        <v>1.9</v>
      </c>
      <c r="H427">
        <f>IFERROR(VLOOKUP(D427,'Average Points per Game'!B$1:H$30, 3, FALSE), "")</f>
        <v>11</v>
      </c>
      <c r="R427">
        <v>1.8</v>
      </c>
      <c r="S427">
        <v>1.9</v>
      </c>
      <c r="U427">
        <v>3.5</v>
      </c>
      <c r="V427">
        <v>0</v>
      </c>
      <c r="W427">
        <v>4.4000000000000004</v>
      </c>
      <c r="X427">
        <v>5.0999999999999996</v>
      </c>
    </row>
    <row r="428" spans="1:24" x14ac:dyDescent="0.3">
      <c r="A428" t="s">
        <v>1519</v>
      </c>
      <c r="B428" t="s">
        <v>1325</v>
      </c>
      <c r="C428" t="s">
        <v>6</v>
      </c>
      <c r="D428" t="s">
        <v>26</v>
      </c>
      <c r="E428" t="str">
        <f>IFERROR(VLOOKUP(D428, 'Week Schedule'!A$1:B$32, 2, FALSE), "BYE")</f>
        <v>DET</v>
      </c>
      <c r="F428" s="1">
        <f>IFERROR(VLOOKUP(E428, DST!B$1:J$33, 9, FALSE), 0)</f>
        <v>-1.6083333333333343</v>
      </c>
      <c r="G428">
        <f t="shared" si="6"/>
        <v>0.45</v>
      </c>
      <c r="H428">
        <f>IFERROR(VLOOKUP(D428,'Average Points per Game'!B$1:H$30, 3, FALSE), "")</f>
        <v>20.3</v>
      </c>
      <c r="L428">
        <v>0</v>
      </c>
      <c r="M428">
        <v>0</v>
      </c>
      <c r="N428">
        <v>3.8</v>
      </c>
      <c r="P428">
        <v>0.9</v>
      </c>
      <c r="V428">
        <v>8.5</v>
      </c>
      <c r="W428">
        <v>0</v>
      </c>
      <c r="X428">
        <v>3.5</v>
      </c>
    </row>
    <row r="429" spans="1:24" x14ac:dyDescent="0.3">
      <c r="A429" t="s">
        <v>1427</v>
      </c>
      <c r="B429" t="s">
        <v>1509</v>
      </c>
      <c r="C429" t="s">
        <v>14</v>
      </c>
      <c r="D429" t="s">
        <v>92</v>
      </c>
      <c r="E429" t="str">
        <f>IFERROR(VLOOKUP(D429, 'Week Schedule'!A$1:B$32, 2, FALSE), "BYE")</f>
        <v>NE</v>
      </c>
      <c r="F429" s="1">
        <f>IFERROR(VLOOKUP(E429, DST!B$1:J$33, 9, FALSE), 0)</f>
        <v>0.49166666666666714</v>
      </c>
      <c r="G429">
        <f t="shared" si="6"/>
        <v>0</v>
      </c>
      <c r="H429">
        <f>IFERROR(VLOOKUP(D429,'Average Points per Game'!B$1:H$30, 3, FALSE), "")</f>
        <v>22.7</v>
      </c>
      <c r="I429">
        <v>0</v>
      </c>
      <c r="J429">
        <v>0</v>
      </c>
      <c r="K429">
        <v>2.7</v>
      </c>
      <c r="L429">
        <v>0</v>
      </c>
      <c r="N429">
        <v>6.4</v>
      </c>
      <c r="O429">
        <v>7.5</v>
      </c>
      <c r="P429">
        <v>0</v>
      </c>
      <c r="Q429">
        <v>0</v>
      </c>
    </row>
    <row r="430" spans="1:24" x14ac:dyDescent="0.3">
      <c r="A430" t="s">
        <v>1521</v>
      </c>
      <c r="B430" t="s">
        <v>1320</v>
      </c>
      <c r="C430" t="s">
        <v>1</v>
      </c>
      <c r="D430" t="s">
        <v>111</v>
      </c>
      <c r="E430" t="str">
        <f>IFERROR(VLOOKUP(D430, 'Week Schedule'!A$1:B$32, 2, FALSE), "BYE")</f>
        <v>MIA</v>
      </c>
      <c r="F430" s="1">
        <f>IFERROR(VLOOKUP(E430, DST!B$1:J$33, 9, FALSE), 0)</f>
        <v>-0.60833333333333428</v>
      </c>
      <c r="G430">
        <f t="shared" si="6"/>
        <v>0</v>
      </c>
      <c r="H430" t="str">
        <f>IFERROR(VLOOKUP(D430,'Average Points per Game'!B$1:H$30, 3, FALSE), "")</f>
        <v/>
      </c>
      <c r="O430">
        <v>5.7</v>
      </c>
      <c r="S430">
        <v>0</v>
      </c>
      <c r="T430">
        <v>0</v>
      </c>
      <c r="W430">
        <v>1.3</v>
      </c>
      <c r="X430">
        <v>9.1999999999999993</v>
      </c>
    </row>
    <row r="431" spans="1:24" x14ac:dyDescent="0.3">
      <c r="A431" t="s">
        <v>1867</v>
      </c>
      <c r="B431" t="s">
        <v>1511</v>
      </c>
      <c r="C431" t="s">
        <v>14</v>
      </c>
      <c r="D431" t="s">
        <v>44</v>
      </c>
      <c r="E431" t="str">
        <f>IFERROR(VLOOKUP(D431, 'Week Schedule'!A$1:B$32, 2, FALSE), "BYE")</f>
        <v>MIN</v>
      </c>
      <c r="F431" s="1">
        <f>IFERROR(VLOOKUP(E431, DST!B$1:J$33, 9, FALSE), 0)</f>
        <v>-2.3583333333333343</v>
      </c>
      <c r="G431">
        <f t="shared" si="6"/>
        <v>0</v>
      </c>
      <c r="H431">
        <f>IFERROR(VLOOKUP(D431,'Average Points per Game'!B$1:H$30, 3, FALSE), "")</f>
        <v>31.7</v>
      </c>
      <c r="K431">
        <v>0</v>
      </c>
      <c r="L431">
        <v>3.2</v>
      </c>
      <c r="M431">
        <v>3.4</v>
      </c>
      <c r="N431">
        <v>0</v>
      </c>
      <c r="O431">
        <v>0</v>
      </c>
      <c r="P431">
        <v>0</v>
      </c>
      <c r="S431">
        <v>0</v>
      </c>
      <c r="T431">
        <v>9.5</v>
      </c>
      <c r="U431">
        <v>0</v>
      </c>
      <c r="V431">
        <v>0</v>
      </c>
    </row>
    <row r="432" spans="1:24" x14ac:dyDescent="0.3">
      <c r="A432" t="s">
        <v>1290</v>
      </c>
      <c r="B432" t="s">
        <v>1337</v>
      </c>
      <c r="C432" t="s">
        <v>551</v>
      </c>
      <c r="D432" t="s">
        <v>28</v>
      </c>
      <c r="E432" t="str">
        <f>IFERROR(VLOOKUP(D432, 'Week Schedule'!A$1:B$32, 2, FALSE), "BYE")</f>
        <v>WAS</v>
      </c>
      <c r="F432" s="1">
        <f>IFERROR(VLOOKUP(E432, DST!B$1:J$33, 9, FALSE), 0)</f>
        <v>4.1666666666666075E-2</v>
      </c>
      <c r="G432">
        <f t="shared" si="6"/>
        <v>3</v>
      </c>
      <c r="H432">
        <f>IFERROR(VLOOKUP(D432,'Average Points per Game'!B$1:H$30, 3, FALSE), "")</f>
        <v>23.3</v>
      </c>
      <c r="Q432">
        <v>3</v>
      </c>
      <c r="W432">
        <v>1</v>
      </c>
      <c r="X432">
        <v>12</v>
      </c>
    </row>
    <row r="433" spans="1:24" x14ac:dyDescent="0.3">
      <c r="A433" t="s">
        <v>1290</v>
      </c>
      <c r="B433" t="s">
        <v>1545</v>
      </c>
      <c r="C433" t="s">
        <v>66</v>
      </c>
      <c r="D433" t="s">
        <v>40</v>
      </c>
      <c r="E433" t="str">
        <f>IFERROR(VLOOKUP(D433, 'Week Schedule'!A$1:B$32, 2, FALSE), "BYE")</f>
        <v>KC</v>
      </c>
      <c r="F433" s="1">
        <f>IFERROR(VLOOKUP(E433, DST!B$1:J$33, 9, FALSE), 0)</f>
        <v>-2.3083333333333336</v>
      </c>
      <c r="G433">
        <f t="shared" si="6"/>
        <v>0</v>
      </c>
      <c r="H433">
        <f>IFERROR(VLOOKUP(D433,'Average Points per Game'!B$1:H$30, 3, FALSE), "")</f>
        <v>19</v>
      </c>
      <c r="I433">
        <v>1.9</v>
      </c>
      <c r="J433">
        <v>0</v>
      </c>
      <c r="O433">
        <v>0</v>
      </c>
      <c r="P433">
        <v>2</v>
      </c>
      <c r="R433">
        <v>0</v>
      </c>
      <c r="T433">
        <v>0</v>
      </c>
      <c r="U433">
        <v>4.0999999999999996</v>
      </c>
      <c r="V433">
        <v>0.9</v>
      </c>
      <c r="W433">
        <v>0</v>
      </c>
      <c r="X433">
        <v>7.1</v>
      </c>
    </row>
    <row r="434" spans="1:24" x14ac:dyDescent="0.3">
      <c r="A434" t="s">
        <v>1868</v>
      </c>
      <c r="B434" t="s">
        <v>1555</v>
      </c>
      <c r="C434" t="s">
        <v>6</v>
      </c>
      <c r="D434" t="s">
        <v>24</v>
      </c>
      <c r="E434" t="str">
        <f>IFERROR(VLOOKUP(D434, 'Week Schedule'!A$1:B$32, 2, FALSE), "BYE")</f>
        <v>LAR</v>
      </c>
      <c r="F434" s="1">
        <f>IFERROR(VLOOKUP(E434, DST!B$1:J$33, 9, FALSE), 0)</f>
        <v>-8.3333333333328596E-3</v>
      </c>
      <c r="G434">
        <f t="shared" si="6"/>
        <v>0</v>
      </c>
      <c r="H434">
        <f>IFERROR(VLOOKUP(D434,'Average Points per Game'!B$1:H$30, 3, FALSE), "")</f>
        <v>26</v>
      </c>
      <c r="I434">
        <v>6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0.2</v>
      </c>
      <c r="R434">
        <v>1</v>
      </c>
      <c r="T434">
        <v>0</v>
      </c>
      <c r="V434">
        <v>0</v>
      </c>
      <c r="W434">
        <v>1.5</v>
      </c>
      <c r="X434">
        <v>7.1</v>
      </c>
    </row>
    <row r="435" spans="1:24" x14ac:dyDescent="0.3">
      <c r="A435" t="s">
        <v>1428</v>
      </c>
      <c r="B435" t="s">
        <v>1272</v>
      </c>
      <c r="C435" t="s">
        <v>6</v>
      </c>
      <c r="D435" t="s">
        <v>74</v>
      </c>
      <c r="E435" t="str">
        <f>IFERROR(VLOOKUP(D435, 'Week Schedule'!A$1:B$32, 2, FALSE), "BYE")</f>
        <v>IND</v>
      </c>
      <c r="F435" s="1">
        <f>IFERROR(VLOOKUP(E435, DST!B$1:J$33, 9, FALSE), 0)</f>
        <v>0.39166666666666572</v>
      </c>
      <c r="G435">
        <f t="shared" si="6"/>
        <v>0.7</v>
      </c>
      <c r="H435" t="str">
        <f>IFERROR(VLOOKUP(D435,'Average Points per Game'!B$1:H$30, 3, FALSE), "")</f>
        <v/>
      </c>
      <c r="I435">
        <v>2.5</v>
      </c>
      <c r="J435">
        <v>0</v>
      </c>
      <c r="K435">
        <v>-2</v>
      </c>
      <c r="L435">
        <v>0.1</v>
      </c>
      <c r="M435">
        <v>6.4</v>
      </c>
      <c r="N435">
        <v>1.3</v>
      </c>
      <c r="O435">
        <v>1.9</v>
      </c>
      <c r="P435">
        <v>1.3</v>
      </c>
      <c r="Q435">
        <v>0</v>
      </c>
      <c r="R435">
        <v>0</v>
      </c>
      <c r="T435">
        <v>2.6</v>
      </c>
      <c r="U435">
        <v>0</v>
      </c>
      <c r="W435">
        <v>0</v>
      </c>
      <c r="X435">
        <v>1.2</v>
      </c>
    </row>
    <row r="436" spans="1:24" x14ac:dyDescent="0.3">
      <c r="A436" t="s">
        <v>1428</v>
      </c>
      <c r="B436" t="s">
        <v>1275</v>
      </c>
      <c r="C436" t="s">
        <v>66</v>
      </c>
      <c r="D436" t="s">
        <v>92</v>
      </c>
      <c r="E436" t="str">
        <f>IFERROR(VLOOKUP(D436, 'Week Schedule'!A$1:B$32, 2, FALSE), "BYE")</f>
        <v>NE</v>
      </c>
      <c r="F436" s="1">
        <f>IFERROR(VLOOKUP(E436, DST!B$1:J$33, 9, FALSE), 0)</f>
        <v>0.49166666666666714</v>
      </c>
      <c r="G436">
        <f t="shared" si="6"/>
        <v>1.6</v>
      </c>
      <c r="H436">
        <f>IFERROR(VLOOKUP(D436,'Average Points per Game'!B$1:H$30, 3, FALSE), "")</f>
        <v>22.7</v>
      </c>
      <c r="I436">
        <v>5.3</v>
      </c>
      <c r="J436">
        <v>1.5</v>
      </c>
      <c r="K436">
        <v>3.5</v>
      </c>
      <c r="L436">
        <v>1.6</v>
      </c>
      <c r="N436">
        <v>0</v>
      </c>
      <c r="Q436">
        <v>1.6</v>
      </c>
      <c r="R436">
        <v>0</v>
      </c>
      <c r="X436">
        <v>1.8</v>
      </c>
    </row>
    <row r="437" spans="1:24" x14ac:dyDescent="0.3">
      <c r="A437" t="s">
        <v>1526</v>
      </c>
      <c r="B437" t="s">
        <v>1267</v>
      </c>
      <c r="C437" t="s">
        <v>14</v>
      </c>
      <c r="D437" t="s">
        <v>19</v>
      </c>
      <c r="E437" t="str">
        <f>IFERROR(VLOOKUP(D437, 'Week Schedule'!A$1:B$32, 2, FALSE), "BYE")</f>
        <v>DAL</v>
      </c>
      <c r="F437" s="1">
        <f>IFERROR(VLOOKUP(E437, DST!B$1:J$33, 9, FALSE), 0)</f>
        <v>1.8916666666666657</v>
      </c>
      <c r="G437">
        <f t="shared" si="6"/>
        <v>0</v>
      </c>
      <c r="H437">
        <f>IFERROR(VLOOKUP(D437,'Average Points per Game'!B$1:H$30, 3, FALSE), "")</f>
        <v>27.3</v>
      </c>
      <c r="J437">
        <v>0</v>
      </c>
      <c r="K437">
        <v>3.3</v>
      </c>
      <c r="L437">
        <v>11.7</v>
      </c>
      <c r="O437">
        <v>0</v>
      </c>
      <c r="U437">
        <v>0</v>
      </c>
    </row>
    <row r="438" spans="1:24" x14ac:dyDescent="0.3">
      <c r="A438" t="s">
        <v>1429</v>
      </c>
      <c r="B438" t="s">
        <v>1311</v>
      </c>
      <c r="C438" t="s">
        <v>1</v>
      </c>
      <c r="D438" t="s">
        <v>74</v>
      </c>
      <c r="E438" t="str">
        <f>IFERROR(VLOOKUP(D438, 'Week Schedule'!A$1:B$32, 2, FALSE), "BYE")</f>
        <v>IND</v>
      </c>
      <c r="F438" s="1">
        <f>IFERROR(VLOOKUP(E438, DST!B$1:J$33, 9, FALSE), 0)</f>
        <v>0.39166666666666572</v>
      </c>
      <c r="G438">
        <f t="shared" si="6"/>
        <v>3.5999999999999996</v>
      </c>
      <c r="H438" t="str">
        <f>IFERROR(VLOOKUP(D438,'Average Points per Game'!B$1:H$30, 3, FALSE), "")</f>
        <v/>
      </c>
      <c r="K438">
        <v>3.8</v>
      </c>
      <c r="O438">
        <v>3.4</v>
      </c>
      <c r="W438">
        <v>7.8</v>
      </c>
    </row>
    <row r="439" spans="1:24" x14ac:dyDescent="0.3">
      <c r="A439" t="s">
        <v>1294</v>
      </c>
      <c r="B439" t="s">
        <v>1517</v>
      </c>
      <c r="C439" t="s">
        <v>6</v>
      </c>
      <c r="D439" t="s">
        <v>2</v>
      </c>
      <c r="E439" t="str">
        <f>IFERROR(VLOOKUP(D439, 'Week Schedule'!A$1:B$32, 2, FALSE), "BYE")</f>
        <v>HOU</v>
      </c>
      <c r="F439" s="1">
        <f>IFERROR(VLOOKUP(E439, DST!B$1:J$33, 9, FALSE), 0)</f>
        <v>-0.65833333333333321</v>
      </c>
      <c r="G439">
        <f t="shared" si="6"/>
        <v>0</v>
      </c>
      <c r="H439">
        <f>IFERROR(VLOOKUP(D439,'Average Points per Game'!B$1:H$30, 3, FALSE), "")</f>
        <v>29.3</v>
      </c>
      <c r="I439">
        <v>0</v>
      </c>
      <c r="J439">
        <v>0</v>
      </c>
      <c r="K439">
        <v>0</v>
      </c>
      <c r="L439">
        <v>6</v>
      </c>
      <c r="M439">
        <v>0</v>
      </c>
      <c r="N439">
        <v>0</v>
      </c>
      <c r="O439">
        <v>0</v>
      </c>
      <c r="P439">
        <v>0</v>
      </c>
      <c r="Q439">
        <v>7.3</v>
      </c>
      <c r="R439">
        <v>0</v>
      </c>
      <c r="S439">
        <v>1.5</v>
      </c>
      <c r="T439">
        <v>0</v>
      </c>
      <c r="U439">
        <v>0</v>
      </c>
      <c r="W439">
        <v>0</v>
      </c>
      <c r="X439">
        <v>0</v>
      </c>
    </row>
    <row r="440" spans="1:24" x14ac:dyDescent="0.3">
      <c r="A440" t="s">
        <v>1430</v>
      </c>
      <c r="B440" t="s">
        <v>1518</v>
      </c>
      <c r="C440" t="s">
        <v>14</v>
      </c>
      <c r="D440" t="s">
        <v>15</v>
      </c>
      <c r="E440" t="str">
        <f>IFERROR(VLOOKUP(D440, 'Week Schedule'!A$1:B$32, 2, FALSE), "BYE")</f>
        <v>DEN</v>
      </c>
      <c r="F440" s="1">
        <f>IFERROR(VLOOKUP(E440, DST!B$1:J$33, 9, FALSE), 0)</f>
        <v>-2.2083333333333339</v>
      </c>
      <c r="G440">
        <f t="shared" si="6"/>
        <v>0</v>
      </c>
      <c r="H440">
        <f>IFERROR(VLOOKUP(D440,'Average Points per Game'!B$1:H$30, 3, FALSE), "")</f>
        <v>29.3</v>
      </c>
      <c r="I440">
        <v>0</v>
      </c>
      <c r="J440">
        <v>5.7</v>
      </c>
      <c r="K440">
        <v>0</v>
      </c>
      <c r="L440">
        <v>0</v>
      </c>
      <c r="M440">
        <v>0</v>
      </c>
      <c r="O440">
        <v>0</v>
      </c>
      <c r="P440">
        <v>5.0999999999999996</v>
      </c>
      <c r="R440">
        <v>2.1</v>
      </c>
      <c r="S440">
        <v>1.8</v>
      </c>
      <c r="U440">
        <v>0</v>
      </c>
      <c r="V440">
        <v>0</v>
      </c>
      <c r="W440">
        <v>0</v>
      </c>
      <c r="X440">
        <v>0</v>
      </c>
    </row>
    <row r="441" spans="1:24" x14ac:dyDescent="0.3">
      <c r="A441" t="s">
        <v>1296</v>
      </c>
      <c r="B441" t="s">
        <v>1276</v>
      </c>
      <c r="C441" t="s">
        <v>14</v>
      </c>
      <c r="D441" t="s">
        <v>92</v>
      </c>
      <c r="E441" t="str">
        <f>IFERROR(VLOOKUP(D441, 'Week Schedule'!A$1:B$32, 2, FALSE), "BYE")</f>
        <v>NE</v>
      </c>
      <c r="F441" s="1">
        <f>IFERROR(VLOOKUP(E441, DST!B$1:J$33, 9, FALSE), 0)</f>
        <v>0.49166666666666714</v>
      </c>
      <c r="G441">
        <f t="shared" si="6"/>
        <v>1</v>
      </c>
      <c r="H441">
        <f>IFERROR(VLOOKUP(D441,'Average Points per Game'!B$1:H$30, 3, FALSE), "")</f>
        <v>22.7</v>
      </c>
      <c r="O441">
        <v>3</v>
      </c>
      <c r="P441">
        <v>5.5</v>
      </c>
      <c r="Q441">
        <v>1</v>
      </c>
      <c r="R441">
        <v>-0.2</v>
      </c>
      <c r="S441">
        <v>0</v>
      </c>
      <c r="T441">
        <v>4</v>
      </c>
      <c r="U441">
        <v>0</v>
      </c>
      <c r="V441">
        <v>1.4</v>
      </c>
    </row>
    <row r="442" spans="1:24" x14ac:dyDescent="0.3">
      <c r="A442" t="s">
        <v>1431</v>
      </c>
      <c r="B442" t="s">
        <v>1287</v>
      </c>
      <c r="C442" t="s">
        <v>14</v>
      </c>
      <c r="D442" t="s">
        <v>176</v>
      </c>
      <c r="E442" t="str">
        <f>IFERROR(VLOOKUP(D442, 'Week Schedule'!A$1:B$32, 2, FALSE), "BYE")</f>
        <v>BYE</v>
      </c>
      <c r="F442" s="1">
        <f>IFERROR(VLOOKUP(E442, DST!B$1:J$33, 9, FALSE), 0)</f>
        <v>0</v>
      </c>
      <c r="G442">
        <f t="shared" si="6"/>
        <v>0.95</v>
      </c>
      <c r="H442" t="str">
        <f>IFERROR(VLOOKUP(D442,'Average Points per Game'!B$1:H$30, 3, FALSE), "")</f>
        <v/>
      </c>
      <c r="M442">
        <v>0</v>
      </c>
      <c r="O442">
        <v>0</v>
      </c>
      <c r="P442">
        <v>0</v>
      </c>
      <c r="Q442">
        <v>4.5</v>
      </c>
      <c r="R442">
        <v>3.7</v>
      </c>
      <c r="S442">
        <v>3.3</v>
      </c>
      <c r="T442">
        <v>0</v>
      </c>
      <c r="U442">
        <v>1.9</v>
      </c>
      <c r="V442">
        <v>1.1000000000000001</v>
      </c>
    </row>
    <row r="443" spans="1:24" x14ac:dyDescent="0.3">
      <c r="A443" t="s">
        <v>1531</v>
      </c>
      <c r="B443" t="s">
        <v>1298</v>
      </c>
      <c r="C443" t="s">
        <v>66</v>
      </c>
      <c r="D443" t="s">
        <v>108</v>
      </c>
      <c r="E443" t="str">
        <f>IFERROR(VLOOKUP(D443, 'Week Schedule'!A$1:B$32, 2, FALSE), "BYE")</f>
        <v>CLE</v>
      </c>
      <c r="F443" s="1">
        <f>IFERROR(VLOOKUP(E443, DST!B$1:J$33, 9, FALSE), 0)</f>
        <v>1.0916666666666668</v>
      </c>
      <c r="G443">
        <f t="shared" si="6"/>
        <v>1.3</v>
      </c>
      <c r="H443">
        <f>IFERROR(VLOOKUP(D443,'Average Points per Game'!B$1:H$30, 3, FALSE), "")</f>
        <v>24.3</v>
      </c>
      <c r="I443">
        <v>0</v>
      </c>
      <c r="J443">
        <v>1.8</v>
      </c>
      <c r="K443">
        <v>1.3</v>
      </c>
      <c r="L443">
        <v>0</v>
      </c>
      <c r="M443">
        <v>0</v>
      </c>
      <c r="O443">
        <v>0</v>
      </c>
      <c r="P443">
        <v>0</v>
      </c>
      <c r="Q443">
        <v>1.4</v>
      </c>
      <c r="R443">
        <v>1.6</v>
      </c>
      <c r="S443">
        <v>1.3</v>
      </c>
      <c r="T443">
        <v>1.8</v>
      </c>
      <c r="U443">
        <v>1.8</v>
      </c>
      <c r="V443">
        <v>0</v>
      </c>
      <c r="W443">
        <v>1.8</v>
      </c>
      <c r="X443">
        <v>1.5</v>
      </c>
    </row>
    <row r="444" spans="1:24" x14ac:dyDescent="0.3">
      <c r="A444" t="s">
        <v>1869</v>
      </c>
      <c r="B444" t="s">
        <v>1281</v>
      </c>
      <c r="C444" t="s">
        <v>1</v>
      </c>
      <c r="D444" t="s">
        <v>8</v>
      </c>
      <c r="E444" t="str">
        <f>IFERROR(VLOOKUP(D444, 'Week Schedule'!A$1:B$32, 2, FALSE), "BYE")</f>
        <v>LV</v>
      </c>
      <c r="F444" s="1">
        <f>IFERROR(VLOOKUP(E444, DST!B$1:J$33, 9, FALSE), 0)</f>
        <v>1.4416666666666664</v>
      </c>
      <c r="G444">
        <f t="shared" si="6"/>
        <v>0.9</v>
      </c>
      <c r="H444">
        <f>IFERROR(VLOOKUP(D444,'Average Points per Game'!B$1:H$30, 3, FALSE), "")</f>
        <v>11</v>
      </c>
      <c r="I444">
        <v>0</v>
      </c>
      <c r="J444">
        <v>-0.3</v>
      </c>
      <c r="M444">
        <v>1.8</v>
      </c>
      <c r="O444">
        <v>5.5</v>
      </c>
      <c r="P444">
        <v>5.9</v>
      </c>
      <c r="S444">
        <v>-0.2</v>
      </c>
      <c r="V444">
        <v>-0.1</v>
      </c>
      <c r="W444">
        <v>1.7</v>
      </c>
    </row>
    <row r="445" spans="1:24" x14ac:dyDescent="0.3">
      <c r="A445" t="s">
        <v>1771</v>
      </c>
      <c r="B445" t="s">
        <v>1520</v>
      </c>
      <c r="C445" t="s">
        <v>66</v>
      </c>
      <c r="D445" t="s">
        <v>111</v>
      </c>
      <c r="E445" t="str">
        <f>IFERROR(VLOOKUP(D445, 'Week Schedule'!A$1:B$32, 2, FALSE), "BYE")</f>
        <v>MIA</v>
      </c>
      <c r="F445" s="1">
        <f>IFERROR(VLOOKUP(E445, DST!B$1:J$33, 9, FALSE), 0)</f>
        <v>-0.60833333333333428</v>
      </c>
      <c r="G445">
        <f t="shared" si="6"/>
        <v>0</v>
      </c>
      <c r="H445" t="str">
        <f>IFERROR(VLOOKUP(D445,'Average Points per Game'!B$1:H$30, 3, FALSE), "")</f>
        <v/>
      </c>
      <c r="J445">
        <v>0</v>
      </c>
      <c r="K445">
        <v>0</v>
      </c>
      <c r="L445">
        <v>10.3</v>
      </c>
      <c r="M445">
        <v>0</v>
      </c>
      <c r="T445">
        <v>3.9</v>
      </c>
      <c r="U445">
        <v>0</v>
      </c>
      <c r="V445">
        <v>0</v>
      </c>
      <c r="W445">
        <v>0</v>
      </c>
    </row>
    <row r="446" spans="1:24" x14ac:dyDescent="0.3">
      <c r="A446" t="s">
        <v>1432</v>
      </c>
      <c r="B446" t="s">
        <v>1525</v>
      </c>
      <c r="C446" t="s">
        <v>66</v>
      </c>
      <c r="D446" t="s">
        <v>40</v>
      </c>
      <c r="E446" t="str">
        <f>IFERROR(VLOOKUP(D446, 'Week Schedule'!A$1:B$32, 2, FALSE), "BYE")</f>
        <v>KC</v>
      </c>
      <c r="F446" s="1">
        <f>IFERROR(VLOOKUP(E446, DST!B$1:J$33, 9, FALSE), 0)</f>
        <v>-2.3083333333333336</v>
      </c>
      <c r="G446">
        <f t="shared" si="6"/>
        <v>0</v>
      </c>
      <c r="H446">
        <f>IFERROR(VLOOKUP(D446,'Average Points per Game'!B$1:H$30, 3, FALSE), "")</f>
        <v>19</v>
      </c>
      <c r="I446">
        <v>0</v>
      </c>
      <c r="J446">
        <v>0</v>
      </c>
      <c r="K446">
        <v>1.2</v>
      </c>
      <c r="L446">
        <v>0</v>
      </c>
      <c r="M446">
        <v>10.3</v>
      </c>
      <c r="N446">
        <v>1.4</v>
      </c>
      <c r="O446">
        <v>0</v>
      </c>
      <c r="P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1.3</v>
      </c>
    </row>
    <row r="447" spans="1:24" x14ac:dyDescent="0.3">
      <c r="A447" t="s">
        <v>1532</v>
      </c>
      <c r="B447" t="s">
        <v>1527</v>
      </c>
      <c r="C447" t="s">
        <v>14</v>
      </c>
      <c r="D447" t="s">
        <v>74</v>
      </c>
      <c r="E447" t="str">
        <f>IFERROR(VLOOKUP(D447, 'Week Schedule'!A$1:B$32, 2, FALSE), "BYE")</f>
        <v>IND</v>
      </c>
      <c r="F447" s="1">
        <f>IFERROR(VLOOKUP(E447, DST!B$1:J$33, 9, FALSE), 0)</f>
        <v>0.39166666666666572</v>
      </c>
      <c r="G447">
        <f t="shared" si="6"/>
        <v>0</v>
      </c>
      <c r="H447" t="str">
        <f>IFERROR(VLOOKUP(D447,'Average Points per Game'!B$1:H$30, 3, FALSE), "")</f>
        <v/>
      </c>
      <c r="I447">
        <v>0</v>
      </c>
      <c r="J447">
        <v>0</v>
      </c>
      <c r="K447">
        <v>0</v>
      </c>
      <c r="L447">
        <v>0</v>
      </c>
      <c r="M447">
        <v>0</v>
      </c>
      <c r="N447">
        <v>1.6</v>
      </c>
      <c r="O447">
        <v>0</v>
      </c>
      <c r="Q447">
        <v>0</v>
      </c>
      <c r="R447">
        <v>7.9</v>
      </c>
      <c r="T447">
        <v>0</v>
      </c>
      <c r="U447">
        <v>2.8</v>
      </c>
      <c r="V447">
        <v>0</v>
      </c>
      <c r="W447">
        <v>0</v>
      </c>
      <c r="X447">
        <v>1.9</v>
      </c>
    </row>
    <row r="448" spans="1:24" x14ac:dyDescent="0.3">
      <c r="A448" t="s">
        <v>1532</v>
      </c>
      <c r="B448" t="s">
        <v>1270</v>
      </c>
      <c r="C448" t="s">
        <v>14</v>
      </c>
      <c r="D448" t="s">
        <v>72</v>
      </c>
      <c r="E448" t="str">
        <f>IFERROR(VLOOKUP(D448, 'Week Schedule'!A$1:B$32, 2, FALSE), "BYE")</f>
        <v>SEA</v>
      </c>
      <c r="F448" s="1">
        <f>IFERROR(VLOOKUP(E448, DST!B$1:J$33, 9, FALSE), 0)</f>
        <v>-0.20833333333333393</v>
      </c>
      <c r="G448">
        <f t="shared" si="6"/>
        <v>0</v>
      </c>
      <c r="H448">
        <f>IFERROR(VLOOKUP(D448,'Average Points per Game'!B$1:H$30, 3, FALSE), "")</f>
        <v>14</v>
      </c>
      <c r="I448">
        <v>1.6</v>
      </c>
      <c r="J448">
        <v>6.2</v>
      </c>
      <c r="K448">
        <v>5.2</v>
      </c>
      <c r="L448">
        <v>0</v>
      </c>
      <c r="M448">
        <v>0</v>
      </c>
      <c r="N448">
        <v>0</v>
      </c>
      <c r="P448">
        <v>1.7</v>
      </c>
      <c r="Q448">
        <v>0</v>
      </c>
      <c r="R448">
        <v>1.5</v>
      </c>
      <c r="S448">
        <v>0</v>
      </c>
      <c r="T448">
        <v>-2</v>
      </c>
      <c r="U448">
        <v>0</v>
      </c>
      <c r="V448">
        <v>0</v>
      </c>
    </row>
    <row r="449" spans="1:24" x14ac:dyDescent="0.3">
      <c r="A449" t="s">
        <v>1533</v>
      </c>
      <c r="B449" t="s">
        <v>1529</v>
      </c>
      <c r="C449" t="s">
        <v>14</v>
      </c>
      <c r="D449" t="s">
        <v>34</v>
      </c>
      <c r="E449" t="str">
        <f>IFERROR(VLOOKUP(D449, 'Week Schedule'!A$1:B$32, 2, FALSE), "BYE")</f>
        <v>GB</v>
      </c>
      <c r="F449" s="1">
        <f>IFERROR(VLOOKUP(E449, DST!B$1:J$33, 9, FALSE), 0)</f>
        <v>-2.0083333333333329</v>
      </c>
      <c r="G449">
        <f t="shared" si="6"/>
        <v>0</v>
      </c>
      <c r="H449">
        <f>IFERROR(VLOOKUP(D449,'Average Points per Game'!B$1:H$30, 3, FALSE), "")</f>
        <v>33</v>
      </c>
      <c r="I449">
        <v>0</v>
      </c>
      <c r="J449">
        <v>3.6</v>
      </c>
      <c r="K449">
        <v>2.2999999999999998</v>
      </c>
      <c r="L449">
        <v>0</v>
      </c>
      <c r="M449">
        <v>0</v>
      </c>
      <c r="O449">
        <v>0</v>
      </c>
      <c r="P449">
        <v>0</v>
      </c>
      <c r="Q449">
        <v>1.9</v>
      </c>
      <c r="R449">
        <v>0</v>
      </c>
      <c r="S449">
        <v>2.2999999999999998</v>
      </c>
      <c r="T449">
        <v>0</v>
      </c>
      <c r="U449">
        <v>1.8</v>
      </c>
      <c r="V449">
        <v>0</v>
      </c>
      <c r="W449">
        <v>2.2000000000000002</v>
      </c>
      <c r="X449">
        <v>0</v>
      </c>
    </row>
    <row r="450" spans="1:24" x14ac:dyDescent="0.3">
      <c r="A450" t="s">
        <v>1772</v>
      </c>
      <c r="B450" t="s">
        <v>1513</v>
      </c>
      <c r="C450" t="s">
        <v>14</v>
      </c>
      <c r="D450" t="s">
        <v>30</v>
      </c>
      <c r="E450" t="str">
        <f>IFERROR(VLOOKUP(D450, 'Week Schedule'!A$1:B$32, 2, FALSE), "BYE")</f>
        <v>BUF</v>
      </c>
      <c r="F450" s="1">
        <f>IFERROR(VLOOKUP(E450, DST!B$1:J$33, 9, FALSE), 0)</f>
        <v>-0.50833333333333286</v>
      </c>
      <c r="G450">
        <f t="shared" ref="G450:G479" si="7">IF(COUNT(I450:U450)&gt;=3,MEDIAN(I450:U450),AVERAGE(I450:U450))</f>
        <v>0</v>
      </c>
      <c r="H450">
        <f>IFERROR(VLOOKUP(D450,'Average Points per Game'!B$1:H$30, 3, FALSE), "")</f>
        <v>22.3</v>
      </c>
      <c r="I450">
        <v>0</v>
      </c>
      <c r="J450">
        <v>0</v>
      </c>
      <c r="K450">
        <v>3.6</v>
      </c>
      <c r="L450">
        <v>1.6</v>
      </c>
      <c r="M450">
        <v>0</v>
      </c>
      <c r="N450">
        <v>0</v>
      </c>
      <c r="O450">
        <v>0</v>
      </c>
      <c r="P450">
        <v>7.1</v>
      </c>
      <c r="Q450">
        <v>0</v>
      </c>
      <c r="R450">
        <v>0</v>
      </c>
      <c r="S450">
        <v>2.7</v>
      </c>
      <c r="U450">
        <v>0.9</v>
      </c>
      <c r="V450">
        <v>0</v>
      </c>
      <c r="W450">
        <v>0</v>
      </c>
      <c r="X450">
        <v>-2</v>
      </c>
    </row>
    <row r="451" spans="1:24" x14ac:dyDescent="0.3">
      <c r="A451" t="s">
        <v>1772</v>
      </c>
      <c r="B451" t="s">
        <v>1524</v>
      </c>
      <c r="C451" t="s">
        <v>6</v>
      </c>
      <c r="D451" t="s">
        <v>15</v>
      </c>
      <c r="E451" t="str">
        <f>IFERROR(VLOOKUP(D451, 'Week Schedule'!A$1:B$32, 2, FALSE), "BYE")</f>
        <v>DEN</v>
      </c>
      <c r="F451" s="1">
        <f>IFERROR(VLOOKUP(E451, DST!B$1:J$33, 9, FALSE), 0)</f>
        <v>-2.2083333333333339</v>
      </c>
      <c r="G451">
        <f t="shared" si="7"/>
        <v>0.2</v>
      </c>
      <c r="H451">
        <f>IFERROR(VLOOKUP(D451,'Average Points per Game'!B$1:H$30, 3, FALSE), "")</f>
        <v>29.3</v>
      </c>
      <c r="I451">
        <v>0.4</v>
      </c>
      <c r="J451">
        <v>8.6999999999999993</v>
      </c>
      <c r="K451">
        <v>0.9</v>
      </c>
      <c r="M451">
        <v>0</v>
      </c>
      <c r="N451">
        <v>0</v>
      </c>
      <c r="R451">
        <v>0</v>
      </c>
      <c r="S451">
        <v>0</v>
      </c>
      <c r="U451">
        <v>1.4</v>
      </c>
      <c r="V451">
        <v>2.1</v>
      </c>
      <c r="W451">
        <v>0.4</v>
      </c>
    </row>
    <row r="452" spans="1:24" x14ac:dyDescent="0.3">
      <c r="A452" t="s">
        <v>1536</v>
      </c>
      <c r="B452" t="s">
        <v>1528</v>
      </c>
      <c r="C452" t="s">
        <v>66</v>
      </c>
      <c r="D452" t="s">
        <v>10</v>
      </c>
      <c r="E452" t="str">
        <f>IFERROR(VLOOKUP(D452, 'Week Schedule'!A$1:B$32, 2, FALSE), "BYE")</f>
        <v>ATL</v>
      </c>
      <c r="F452" s="1">
        <f>IFERROR(VLOOKUP(E452, DST!B$1:J$33, 9, FALSE), 0)</f>
        <v>9.1666666666666785E-2</v>
      </c>
      <c r="G452">
        <f t="shared" si="7"/>
        <v>0</v>
      </c>
      <c r="H452">
        <f>IFERROR(VLOOKUP(D452,'Average Points per Game'!B$1:H$30, 3, FALSE), "")</f>
        <v>32.700000000000003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8.6</v>
      </c>
      <c r="P452">
        <v>0</v>
      </c>
      <c r="Q452">
        <v>2.2000000000000002</v>
      </c>
      <c r="R452">
        <v>0</v>
      </c>
      <c r="S452">
        <v>0</v>
      </c>
      <c r="T452">
        <v>0</v>
      </c>
      <c r="U452">
        <v>1.3</v>
      </c>
      <c r="W452">
        <v>1.7</v>
      </c>
      <c r="X452">
        <v>0</v>
      </c>
    </row>
    <row r="453" spans="1:24" x14ac:dyDescent="0.3">
      <c r="A453" t="s">
        <v>1537</v>
      </c>
      <c r="B453" t="s">
        <v>1312</v>
      </c>
      <c r="C453" t="s">
        <v>14</v>
      </c>
      <c r="D453" t="s">
        <v>79</v>
      </c>
      <c r="E453" t="str">
        <f>IFERROR(VLOOKUP(D453, 'Week Schedule'!A$1:B$32, 2, FALSE), "BYE")</f>
        <v>PHI</v>
      </c>
      <c r="F453" s="1">
        <f>IFERROR(VLOOKUP(E453, DST!B$1:J$33, 9, FALSE), 0)</f>
        <v>-2.1083333333333343</v>
      </c>
      <c r="G453">
        <f t="shared" si="7"/>
        <v>0</v>
      </c>
      <c r="H453">
        <f>IFERROR(VLOOKUP(D453,'Average Points per Game'!B$1:H$30, 3, FALSE), "")</f>
        <v>25.3</v>
      </c>
      <c r="M453">
        <v>0</v>
      </c>
      <c r="N453">
        <v>0.2</v>
      </c>
      <c r="P453">
        <v>0</v>
      </c>
      <c r="Q453">
        <v>2.2999999999999998</v>
      </c>
      <c r="R453">
        <v>0</v>
      </c>
      <c r="S453">
        <v>3.9</v>
      </c>
      <c r="T453">
        <v>0</v>
      </c>
      <c r="V453">
        <v>0</v>
      </c>
      <c r="X453">
        <v>7.1</v>
      </c>
    </row>
    <row r="454" spans="1:24" x14ac:dyDescent="0.3">
      <c r="A454" t="s">
        <v>1304</v>
      </c>
      <c r="B454" t="s">
        <v>1288</v>
      </c>
      <c r="C454" t="s">
        <v>1</v>
      </c>
      <c r="D454" t="s">
        <v>74</v>
      </c>
      <c r="E454" t="str">
        <f>IFERROR(VLOOKUP(D454, 'Week Schedule'!A$1:B$32, 2, FALSE), "BYE")</f>
        <v>IND</v>
      </c>
      <c r="F454" s="1">
        <f>IFERROR(VLOOKUP(E454, DST!B$1:J$33, 9, FALSE), 0)</f>
        <v>0.39166666666666572</v>
      </c>
      <c r="G454">
        <f t="shared" si="7"/>
        <v>10.8</v>
      </c>
      <c r="H454" t="str">
        <f>IFERROR(VLOOKUP(D454,'Average Points per Game'!B$1:H$30, 3, FALSE), "")</f>
        <v/>
      </c>
      <c r="T454">
        <v>10.8</v>
      </c>
      <c r="V454">
        <v>0</v>
      </c>
      <c r="W454">
        <v>2.7</v>
      </c>
    </row>
    <row r="455" spans="1:24" x14ac:dyDescent="0.3">
      <c r="A455" t="s">
        <v>1306</v>
      </c>
      <c r="B455" t="s">
        <v>1567</v>
      </c>
      <c r="C455" t="s">
        <v>66</v>
      </c>
      <c r="D455" t="s">
        <v>4</v>
      </c>
      <c r="E455" t="str">
        <f>IFERROR(VLOOKUP(D455, 'Week Schedule'!A$1:B$32, 2, FALSE), "BYE")</f>
        <v>CAR</v>
      </c>
      <c r="F455" s="1">
        <f>IFERROR(VLOOKUP(E455, DST!B$1:J$33, 9, FALSE), 0)</f>
        <v>3.3916666666666657</v>
      </c>
      <c r="G455">
        <f t="shared" si="7"/>
        <v>0</v>
      </c>
      <c r="H455">
        <f>IFERROR(VLOOKUP(D455,'Average Points per Game'!B$1:H$30, 3, FALSE), "")</f>
        <v>30.7</v>
      </c>
      <c r="I455">
        <v>0</v>
      </c>
      <c r="J455">
        <v>0</v>
      </c>
      <c r="K455">
        <v>1.8</v>
      </c>
      <c r="L455">
        <v>0</v>
      </c>
      <c r="M455">
        <v>0</v>
      </c>
      <c r="N455">
        <v>0</v>
      </c>
      <c r="P455">
        <v>0</v>
      </c>
      <c r="Q455">
        <v>0</v>
      </c>
      <c r="R455">
        <v>0</v>
      </c>
      <c r="T455">
        <v>3.6</v>
      </c>
      <c r="U455">
        <v>0</v>
      </c>
      <c r="V455">
        <v>0</v>
      </c>
      <c r="W455">
        <v>0</v>
      </c>
      <c r="X455">
        <v>7.9</v>
      </c>
    </row>
    <row r="456" spans="1:24" x14ac:dyDescent="0.3">
      <c r="A456" t="s">
        <v>1539</v>
      </c>
      <c r="B456" t="s">
        <v>1535</v>
      </c>
      <c r="C456" t="s">
        <v>66</v>
      </c>
      <c r="D456" t="s">
        <v>22</v>
      </c>
      <c r="E456" t="str">
        <f>IFERROR(VLOOKUP(D456, 'Week Schedule'!A$1:B$32, 2, FALSE), "BYE")</f>
        <v>CHI</v>
      </c>
      <c r="F456" s="1">
        <f>IFERROR(VLOOKUP(E456, DST!B$1:J$33, 9, FALSE), 0)</f>
        <v>-0.15833333333333321</v>
      </c>
      <c r="G456">
        <f t="shared" si="7"/>
        <v>0</v>
      </c>
      <c r="H456">
        <f>IFERROR(VLOOKUP(D456,'Average Points per Game'!B$1:H$30, 3, FALSE), "")</f>
        <v>22.3</v>
      </c>
      <c r="K456">
        <v>1.9</v>
      </c>
      <c r="L456">
        <v>1.3</v>
      </c>
      <c r="M456">
        <v>1.7</v>
      </c>
      <c r="N456">
        <v>0</v>
      </c>
      <c r="O456">
        <v>0</v>
      </c>
      <c r="P456">
        <v>0</v>
      </c>
      <c r="Q456">
        <v>0</v>
      </c>
      <c r="S456">
        <v>0</v>
      </c>
      <c r="T456">
        <v>3.9</v>
      </c>
      <c r="U456">
        <v>0</v>
      </c>
      <c r="V456">
        <v>1.6</v>
      </c>
      <c r="W456">
        <v>0</v>
      </c>
      <c r="X456">
        <v>2.7</v>
      </c>
    </row>
    <row r="457" spans="1:24" x14ac:dyDescent="0.3">
      <c r="A457" t="s">
        <v>1870</v>
      </c>
      <c r="B457" t="s">
        <v>1544</v>
      </c>
      <c r="C457" t="s">
        <v>66</v>
      </c>
      <c r="D457" t="s">
        <v>32</v>
      </c>
      <c r="E457" t="str">
        <f>IFERROR(VLOOKUP(D457, 'Week Schedule'!A$1:B$32, 2, FALSE), "BYE")</f>
        <v>ARI</v>
      </c>
      <c r="F457" s="1">
        <f>IFERROR(VLOOKUP(E457, DST!B$1:J$33, 9, FALSE), 0)</f>
        <v>-0.15833333333333321</v>
      </c>
      <c r="G457">
        <f t="shared" si="7"/>
        <v>0</v>
      </c>
      <c r="H457">
        <f>IFERROR(VLOOKUP(D457,'Average Points per Game'!B$1:H$30, 3, FALSE), "")</f>
        <v>25</v>
      </c>
      <c r="I457">
        <v>0</v>
      </c>
      <c r="J457">
        <v>0</v>
      </c>
      <c r="K457">
        <v>0</v>
      </c>
      <c r="L457">
        <v>0</v>
      </c>
      <c r="M457">
        <v>3.6</v>
      </c>
      <c r="O457">
        <v>1.5</v>
      </c>
      <c r="P457">
        <v>2.8</v>
      </c>
      <c r="Q457">
        <v>1.4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3.7</v>
      </c>
      <c r="X457">
        <v>0</v>
      </c>
    </row>
    <row r="458" spans="1:24" x14ac:dyDescent="0.3">
      <c r="A458" t="s">
        <v>1870</v>
      </c>
      <c r="B458" t="s">
        <v>1300</v>
      </c>
      <c r="C458" t="s">
        <v>14</v>
      </c>
      <c r="D458" t="s">
        <v>97</v>
      </c>
      <c r="E458" t="str">
        <f>IFERROR(VLOOKUP(D458, 'Week Schedule'!A$1:B$32, 2, FALSE), "BYE")</f>
        <v>JAC</v>
      </c>
      <c r="F458" s="1">
        <f>IFERROR(VLOOKUP(E458, DST!B$1:J$33, 9, FALSE), 0)</f>
        <v>1.6416666666666657</v>
      </c>
      <c r="G458">
        <f t="shared" si="7"/>
        <v>0</v>
      </c>
      <c r="H458">
        <f>IFERROR(VLOOKUP(D458,'Average Points per Game'!B$1:H$30, 3, FALSE), "")</f>
        <v>21</v>
      </c>
      <c r="Q458">
        <v>0</v>
      </c>
      <c r="R458">
        <v>4.3</v>
      </c>
      <c r="S458">
        <v>4.3</v>
      </c>
      <c r="T458">
        <v>0</v>
      </c>
      <c r="U458">
        <v>0</v>
      </c>
      <c r="V458">
        <v>2.6</v>
      </c>
      <c r="W458">
        <v>1.8</v>
      </c>
      <c r="X458">
        <v>0</v>
      </c>
    </row>
    <row r="459" spans="1:24" x14ac:dyDescent="0.3">
      <c r="A459" t="s">
        <v>1871</v>
      </c>
      <c r="B459" t="s">
        <v>1553</v>
      </c>
      <c r="C459" t="s">
        <v>6</v>
      </c>
      <c r="D459" t="s">
        <v>22</v>
      </c>
      <c r="E459" t="str">
        <f>IFERROR(VLOOKUP(D459, 'Week Schedule'!A$1:B$32, 2, FALSE), "BYE")</f>
        <v>CHI</v>
      </c>
      <c r="F459" s="1">
        <f>IFERROR(VLOOKUP(E459, DST!B$1:J$33, 9, FALSE), 0)</f>
        <v>-0.15833333333333321</v>
      </c>
      <c r="G459">
        <f t="shared" si="7"/>
        <v>0</v>
      </c>
      <c r="H459">
        <f>IFERROR(VLOOKUP(D459,'Average Points per Game'!B$1:H$30, 3, FALSE), "")</f>
        <v>22.3</v>
      </c>
      <c r="J459">
        <v>0</v>
      </c>
      <c r="K459">
        <v>1.1000000000000001</v>
      </c>
      <c r="L459">
        <v>0</v>
      </c>
      <c r="O459">
        <v>0.5</v>
      </c>
      <c r="S459">
        <v>0</v>
      </c>
      <c r="T459">
        <v>0</v>
      </c>
      <c r="U459">
        <v>0</v>
      </c>
      <c r="V459">
        <v>6.5</v>
      </c>
      <c r="W459">
        <v>0.9</v>
      </c>
      <c r="X459">
        <v>3.9</v>
      </c>
    </row>
    <row r="460" spans="1:24" x14ac:dyDescent="0.3">
      <c r="A460" t="s">
        <v>1542</v>
      </c>
      <c r="B460" t="s">
        <v>1434</v>
      </c>
      <c r="C460" t="s">
        <v>14</v>
      </c>
      <c r="D460" t="s">
        <v>111</v>
      </c>
      <c r="E460" t="str">
        <f>IFERROR(VLOOKUP(D460, 'Week Schedule'!A$1:B$32, 2, FALSE), "BYE")</f>
        <v>MIA</v>
      </c>
      <c r="F460" s="1">
        <f>IFERROR(VLOOKUP(E460, DST!B$1:J$33, 9, FALSE), 0)</f>
        <v>-0.60833333333333428</v>
      </c>
      <c r="G460">
        <f t="shared" si="7"/>
        <v>7.3</v>
      </c>
      <c r="H460" t="str">
        <f>IFERROR(VLOOKUP(D460,'Average Points per Game'!B$1:H$30, 3, FALSE), "")</f>
        <v/>
      </c>
      <c r="U460">
        <v>7.3</v>
      </c>
      <c r="V460">
        <v>2.2000000000000002</v>
      </c>
      <c r="W460">
        <v>2.7</v>
      </c>
      <c r="X460">
        <v>0</v>
      </c>
    </row>
    <row r="461" spans="1:24" x14ac:dyDescent="0.3">
      <c r="A461" t="s">
        <v>1773</v>
      </c>
      <c r="B461" t="s">
        <v>1534</v>
      </c>
      <c r="C461" t="s">
        <v>66</v>
      </c>
      <c r="D461" t="s">
        <v>10</v>
      </c>
      <c r="E461" t="str">
        <f>IFERROR(VLOOKUP(D461, 'Week Schedule'!A$1:B$32, 2, FALSE), "BYE")</f>
        <v>ATL</v>
      </c>
      <c r="F461" s="1">
        <f>IFERROR(VLOOKUP(E461, DST!B$1:J$33, 9, FALSE), 0)</f>
        <v>9.1666666666666785E-2</v>
      </c>
      <c r="G461">
        <f t="shared" si="7"/>
        <v>0</v>
      </c>
      <c r="H461">
        <f>IFERROR(VLOOKUP(D461,'Average Points per Game'!B$1:H$30, 3, FALSE), "")</f>
        <v>32.700000000000003</v>
      </c>
      <c r="I461">
        <v>0</v>
      </c>
      <c r="J461">
        <v>1.5</v>
      </c>
      <c r="K461">
        <v>0</v>
      </c>
      <c r="L461">
        <v>1.9</v>
      </c>
      <c r="M461">
        <v>0</v>
      </c>
      <c r="N461">
        <v>0</v>
      </c>
      <c r="O461">
        <v>0</v>
      </c>
      <c r="P461">
        <v>3</v>
      </c>
      <c r="Q461">
        <v>0</v>
      </c>
      <c r="R461">
        <v>0</v>
      </c>
      <c r="S461">
        <v>3.7</v>
      </c>
      <c r="T461">
        <v>0.3</v>
      </c>
      <c r="U461">
        <v>0</v>
      </c>
      <c r="W461">
        <v>1.6</v>
      </c>
      <c r="X461">
        <v>0</v>
      </c>
    </row>
    <row r="462" spans="1:24" x14ac:dyDescent="0.3">
      <c r="A462" t="s">
        <v>1543</v>
      </c>
      <c r="B462" t="s">
        <v>1575</v>
      </c>
      <c r="C462" t="s">
        <v>14</v>
      </c>
      <c r="D462" t="s">
        <v>40</v>
      </c>
      <c r="E462" t="str">
        <f>IFERROR(VLOOKUP(D462, 'Week Schedule'!A$1:B$32, 2, FALSE), "BYE")</f>
        <v>KC</v>
      </c>
      <c r="F462" s="1">
        <f>IFERROR(VLOOKUP(E462, DST!B$1:J$33, 9, FALSE), 0)</f>
        <v>-2.3083333333333336</v>
      </c>
      <c r="G462">
        <f t="shared" si="7"/>
        <v>0</v>
      </c>
      <c r="H462">
        <f>IFERROR(VLOOKUP(D462,'Average Points per Game'!B$1:H$30, 3, FALSE), "")</f>
        <v>19</v>
      </c>
      <c r="J462">
        <v>0</v>
      </c>
      <c r="M462">
        <v>0</v>
      </c>
      <c r="R462">
        <v>0</v>
      </c>
      <c r="S462">
        <v>1.4</v>
      </c>
      <c r="T462">
        <v>0</v>
      </c>
      <c r="U462">
        <v>3.3</v>
      </c>
      <c r="V462">
        <v>0</v>
      </c>
      <c r="W462">
        <v>2.7</v>
      </c>
      <c r="X462">
        <v>4.5</v>
      </c>
    </row>
    <row r="463" spans="1:24" x14ac:dyDescent="0.3">
      <c r="A463" t="s">
        <v>1433</v>
      </c>
      <c r="B463" t="s">
        <v>1530</v>
      </c>
      <c r="C463" t="s">
        <v>14</v>
      </c>
      <c r="D463" t="s">
        <v>40</v>
      </c>
      <c r="E463" t="str">
        <f>IFERROR(VLOOKUP(D463, 'Week Schedule'!A$1:B$32, 2, FALSE), "BYE")</f>
        <v>KC</v>
      </c>
      <c r="F463" s="1">
        <f>IFERROR(VLOOKUP(E463, DST!B$1:J$33, 9, FALSE), 0)</f>
        <v>-2.3083333333333336</v>
      </c>
      <c r="G463">
        <f t="shared" si="7"/>
        <v>0</v>
      </c>
      <c r="H463">
        <f>IFERROR(VLOOKUP(D463,'Average Points per Game'!B$1:H$30, 3, FALSE), "")</f>
        <v>19</v>
      </c>
      <c r="I463">
        <v>0</v>
      </c>
      <c r="J463">
        <v>0</v>
      </c>
      <c r="K463">
        <v>5.0999999999999996</v>
      </c>
      <c r="L463">
        <v>0</v>
      </c>
      <c r="M463">
        <v>0</v>
      </c>
      <c r="N463">
        <v>0</v>
      </c>
      <c r="O463">
        <v>0</v>
      </c>
      <c r="P463">
        <v>0</v>
      </c>
      <c r="S463">
        <v>0</v>
      </c>
      <c r="V463">
        <v>6.8</v>
      </c>
      <c r="W463">
        <v>0</v>
      </c>
      <c r="X463">
        <v>0</v>
      </c>
    </row>
    <row r="464" spans="1:24" x14ac:dyDescent="0.3">
      <c r="A464" t="s">
        <v>1546</v>
      </c>
      <c r="B464" t="s">
        <v>1285</v>
      </c>
      <c r="C464" t="s">
        <v>66</v>
      </c>
      <c r="D464" t="s">
        <v>30</v>
      </c>
      <c r="E464" t="str">
        <f>IFERROR(VLOOKUP(D464, 'Week Schedule'!A$1:B$32, 2, FALSE), "BYE")</f>
        <v>BUF</v>
      </c>
      <c r="F464" s="1">
        <f>IFERROR(VLOOKUP(E464, DST!B$1:J$33, 9, FALSE), 0)</f>
        <v>-0.50833333333333286</v>
      </c>
      <c r="G464">
        <f t="shared" si="7"/>
        <v>1.8</v>
      </c>
      <c r="H464">
        <f>IFERROR(VLOOKUP(D464,'Average Points per Game'!B$1:H$30, 3, FALSE), "")</f>
        <v>22.3</v>
      </c>
      <c r="Q464">
        <v>2.2000000000000002</v>
      </c>
      <c r="R464">
        <v>1.4</v>
      </c>
      <c r="S464">
        <v>8.1</v>
      </c>
      <c r="U464">
        <v>0</v>
      </c>
      <c r="V464">
        <v>0</v>
      </c>
      <c r="W464">
        <v>0</v>
      </c>
      <c r="X464">
        <v>0</v>
      </c>
    </row>
    <row r="465" spans="1:24" x14ac:dyDescent="0.3">
      <c r="A465" t="s">
        <v>1872</v>
      </c>
      <c r="B465" t="s">
        <v>1293</v>
      </c>
      <c r="C465" t="s">
        <v>66</v>
      </c>
      <c r="D465" t="s">
        <v>72</v>
      </c>
      <c r="E465" t="str">
        <f>IFERROR(VLOOKUP(D465, 'Week Schedule'!A$1:B$32, 2, FALSE), "BYE")</f>
        <v>SEA</v>
      </c>
      <c r="F465" s="1">
        <f>IFERROR(VLOOKUP(E465, DST!B$1:J$33, 9, FALSE), 0)</f>
        <v>-0.20833333333333393</v>
      </c>
      <c r="G465">
        <f t="shared" si="7"/>
        <v>0</v>
      </c>
      <c r="H465">
        <f>IFERROR(VLOOKUP(D465,'Average Points per Game'!B$1:H$30, 3, FALSE), "")</f>
        <v>14</v>
      </c>
      <c r="I465">
        <v>0.9</v>
      </c>
      <c r="J465">
        <v>2.1</v>
      </c>
      <c r="K465">
        <v>0</v>
      </c>
      <c r="L465">
        <v>0</v>
      </c>
      <c r="M465">
        <v>4.2</v>
      </c>
      <c r="N465">
        <v>0</v>
      </c>
      <c r="P465">
        <v>1.3</v>
      </c>
      <c r="Q465">
        <v>1.5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1.6</v>
      </c>
    </row>
    <row r="466" spans="1:24" x14ac:dyDescent="0.3">
      <c r="A466" t="s">
        <v>1549</v>
      </c>
      <c r="B466" t="s">
        <v>1279</v>
      </c>
      <c r="C466" t="s">
        <v>14</v>
      </c>
      <c r="D466" t="s">
        <v>92</v>
      </c>
      <c r="E466" t="str">
        <f>IFERROR(VLOOKUP(D466, 'Week Schedule'!A$1:B$32, 2, FALSE), "BYE")</f>
        <v>NE</v>
      </c>
      <c r="F466" s="1">
        <f>IFERROR(VLOOKUP(E466, DST!B$1:J$33, 9, FALSE), 0)</f>
        <v>0.49166666666666714</v>
      </c>
      <c r="G466">
        <f t="shared" si="7"/>
        <v>1.1000000000000001</v>
      </c>
      <c r="H466">
        <f>IFERROR(VLOOKUP(D466,'Average Points per Game'!B$1:H$30, 3, FALSE), "")</f>
        <v>22.7</v>
      </c>
      <c r="I466">
        <v>1.1000000000000001</v>
      </c>
      <c r="J466">
        <v>1.6</v>
      </c>
      <c r="K466">
        <v>1.2</v>
      </c>
      <c r="L466">
        <v>2.8</v>
      </c>
      <c r="M466">
        <v>0</v>
      </c>
      <c r="N466">
        <v>4</v>
      </c>
      <c r="O466">
        <v>0</v>
      </c>
      <c r="P466">
        <v>2</v>
      </c>
      <c r="Q466">
        <v>0</v>
      </c>
      <c r="S466">
        <v>0</v>
      </c>
      <c r="U466">
        <v>-2</v>
      </c>
      <c r="W466">
        <v>0</v>
      </c>
    </row>
    <row r="467" spans="1:24" x14ac:dyDescent="0.3">
      <c r="A467" t="s">
        <v>1551</v>
      </c>
      <c r="B467" t="s">
        <v>1291</v>
      </c>
      <c r="C467" t="s">
        <v>6</v>
      </c>
      <c r="D467" t="s">
        <v>97</v>
      </c>
      <c r="E467" t="str">
        <f>IFERROR(VLOOKUP(D467, 'Week Schedule'!A$1:B$32, 2, FALSE), "BYE")</f>
        <v>JAC</v>
      </c>
      <c r="F467" s="1">
        <f>IFERROR(VLOOKUP(E467, DST!B$1:J$33, 9, FALSE), 0)</f>
        <v>1.6416666666666657</v>
      </c>
      <c r="G467">
        <f t="shared" si="7"/>
        <v>0.1</v>
      </c>
      <c r="H467">
        <f>IFERROR(VLOOKUP(D467,'Average Points per Game'!B$1:H$30, 3, FALSE), "")</f>
        <v>21</v>
      </c>
      <c r="I467">
        <v>0</v>
      </c>
      <c r="J467">
        <v>0</v>
      </c>
      <c r="N467">
        <v>0.2</v>
      </c>
      <c r="O467">
        <v>3.4</v>
      </c>
      <c r="P467">
        <v>3.2</v>
      </c>
      <c r="Q467">
        <v>2.2000000000000002</v>
      </c>
      <c r="R467">
        <v>0</v>
      </c>
      <c r="S467">
        <v>0</v>
      </c>
      <c r="T467">
        <v>1.5</v>
      </c>
      <c r="U467">
        <v>0</v>
      </c>
      <c r="V467">
        <v>0</v>
      </c>
      <c r="X467">
        <v>0</v>
      </c>
    </row>
    <row r="468" spans="1:24" x14ac:dyDescent="0.3">
      <c r="A468" t="s">
        <v>1551</v>
      </c>
      <c r="B468" t="s">
        <v>1309</v>
      </c>
      <c r="C468" t="s">
        <v>6</v>
      </c>
      <c r="D468" t="s">
        <v>108</v>
      </c>
      <c r="E468" t="str">
        <f>IFERROR(VLOOKUP(D468, 'Week Schedule'!A$1:B$32, 2, FALSE), "BYE")</f>
        <v>CLE</v>
      </c>
      <c r="F468" s="1">
        <f>IFERROR(VLOOKUP(E468, DST!B$1:J$33, 9, FALSE), 0)</f>
        <v>1.0916666666666668</v>
      </c>
      <c r="G468">
        <f t="shared" si="7"/>
        <v>1.4</v>
      </c>
      <c r="H468">
        <f>IFERROR(VLOOKUP(D468,'Average Points per Game'!B$1:H$30, 3, FALSE), "")</f>
        <v>24.3</v>
      </c>
      <c r="I468">
        <v>2.6</v>
      </c>
      <c r="J468">
        <v>3.2</v>
      </c>
      <c r="K468">
        <v>1.4</v>
      </c>
      <c r="L468">
        <v>0</v>
      </c>
      <c r="U468">
        <v>0</v>
      </c>
      <c r="V468">
        <v>2.1</v>
      </c>
      <c r="X468">
        <v>1.2</v>
      </c>
    </row>
    <row r="469" spans="1:24" x14ac:dyDescent="0.3">
      <c r="A469" t="s">
        <v>1774</v>
      </c>
      <c r="B469" t="s">
        <v>1292</v>
      </c>
      <c r="C469" t="s">
        <v>14</v>
      </c>
      <c r="D469" t="s">
        <v>19</v>
      </c>
      <c r="E469" t="str">
        <f>IFERROR(VLOOKUP(D469, 'Week Schedule'!A$1:B$32, 2, FALSE), "BYE")</f>
        <v>DAL</v>
      </c>
      <c r="F469" s="1">
        <f>IFERROR(VLOOKUP(E469, DST!B$1:J$33, 9, FALSE), 0)</f>
        <v>1.8916666666666657</v>
      </c>
      <c r="G469">
        <f t="shared" si="7"/>
        <v>0</v>
      </c>
      <c r="H469">
        <f>IFERROR(VLOOKUP(D469,'Average Points per Game'!B$1:H$30, 3, FALSE), "")</f>
        <v>27.3</v>
      </c>
      <c r="I469">
        <v>0</v>
      </c>
      <c r="J469">
        <v>8.3000000000000007</v>
      </c>
      <c r="K469">
        <v>2.1</v>
      </c>
      <c r="T469">
        <v>0</v>
      </c>
      <c r="U469">
        <v>0</v>
      </c>
    </row>
    <row r="470" spans="1:24" x14ac:dyDescent="0.3">
      <c r="A470" t="s">
        <v>1435</v>
      </c>
      <c r="B470" t="s">
        <v>1369</v>
      </c>
      <c r="C470" t="s">
        <v>1</v>
      </c>
      <c r="D470" t="s">
        <v>19</v>
      </c>
      <c r="E470" t="str">
        <f>IFERROR(VLOOKUP(D470, 'Week Schedule'!A$1:B$32, 2, FALSE), "BYE")</f>
        <v>DAL</v>
      </c>
      <c r="F470" s="1">
        <f>IFERROR(VLOOKUP(E470, DST!B$1:J$33, 9, FALSE), 0)</f>
        <v>1.8916666666666657</v>
      </c>
      <c r="G470">
        <f t="shared" si="7"/>
        <v>0</v>
      </c>
      <c r="H470">
        <f>IFERROR(VLOOKUP(D470,'Average Points per Game'!B$1:H$30, 3, FALSE), "")</f>
        <v>27.3</v>
      </c>
      <c r="O470">
        <v>0</v>
      </c>
      <c r="R470">
        <v>0.3</v>
      </c>
      <c r="T470">
        <v>-0.2</v>
      </c>
      <c r="X470">
        <v>10</v>
      </c>
    </row>
    <row r="471" spans="1:24" x14ac:dyDescent="0.3">
      <c r="A471" t="s">
        <v>1873</v>
      </c>
      <c r="B471" t="s">
        <v>1552</v>
      </c>
      <c r="C471" t="s">
        <v>6</v>
      </c>
      <c r="D471" t="s">
        <v>34</v>
      </c>
      <c r="E471" t="str">
        <f>IFERROR(VLOOKUP(D471, 'Week Schedule'!A$1:B$32, 2, FALSE), "BYE")</f>
        <v>GB</v>
      </c>
      <c r="F471" s="1">
        <f>IFERROR(VLOOKUP(E471, DST!B$1:J$33, 9, FALSE), 0)</f>
        <v>-2.0083333333333329</v>
      </c>
      <c r="G471">
        <f t="shared" si="7"/>
        <v>0</v>
      </c>
      <c r="H471">
        <f>IFERROR(VLOOKUP(D471,'Average Points per Game'!B$1:H$30, 3, FALSE), "")</f>
        <v>33</v>
      </c>
      <c r="I471">
        <v>1.1000000000000001</v>
      </c>
      <c r="J471">
        <v>0</v>
      </c>
      <c r="K471">
        <v>0</v>
      </c>
      <c r="L471">
        <v>0</v>
      </c>
      <c r="M471">
        <v>7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1.9</v>
      </c>
    </row>
    <row r="472" spans="1:24" x14ac:dyDescent="0.3">
      <c r="A472" t="s">
        <v>1873</v>
      </c>
      <c r="B472" t="s">
        <v>1554</v>
      </c>
      <c r="C472" t="s">
        <v>66</v>
      </c>
      <c r="D472" t="s">
        <v>28</v>
      </c>
      <c r="E472" t="str">
        <f>IFERROR(VLOOKUP(D472, 'Week Schedule'!A$1:B$32, 2, FALSE), "BYE")</f>
        <v>WAS</v>
      </c>
      <c r="F472" s="1">
        <f>IFERROR(VLOOKUP(E472, DST!B$1:J$33, 9, FALSE), 0)</f>
        <v>4.1666666666666075E-2</v>
      </c>
      <c r="G472">
        <f t="shared" si="7"/>
        <v>0</v>
      </c>
      <c r="H472">
        <f>IFERROR(VLOOKUP(D472,'Average Points per Game'!B$1:H$30, 3, FALSE), "")</f>
        <v>23.3</v>
      </c>
      <c r="I472">
        <v>1.4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2.2999999999999998</v>
      </c>
      <c r="Q472">
        <v>0</v>
      </c>
      <c r="R472">
        <v>0</v>
      </c>
      <c r="U472">
        <v>1.5</v>
      </c>
      <c r="V472">
        <v>2.1</v>
      </c>
      <c r="W472">
        <v>2.7</v>
      </c>
      <c r="X472">
        <v>0</v>
      </c>
    </row>
    <row r="473" spans="1:24" x14ac:dyDescent="0.3">
      <c r="A473" t="s">
        <v>1775</v>
      </c>
      <c r="B473" t="s">
        <v>1538</v>
      </c>
      <c r="C473" t="s">
        <v>66</v>
      </c>
      <c r="D473" t="s">
        <v>32</v>
      </c>
      <c r="E473" t="str">
        <f>IFERROR(VLOOKUP(D473, 'Week Schedule'!A$1:B$32, 2, FALSE), "BYE")</f>
        <v>ARI</v>
      </c>
      <c r="F473" s="1">
        <f>IFERROR(VLOOKUP(E473, DST!B$1:J$33, 9, FALSE), 0)</f>
        <v>-0.15833333333333321</v>
      </c>
      <c r="G473">
        <f t="shared" si="7"/>
        <v>0</v>
      </c>
      <c r="H473">
        <f>IFERROR(VLOOKUP(D473,'Average Points per Game'!B$1:H$30, 3, FALSE), "")</f>
        <v>25</v>
      </c>
      <c r="I473">
        <v>0</v>
      </c>
      <c r="M473">
        <v>0</v>
      </c>
      <c r="O473">
        <v>0</v>
      </c>
      <c r="P473">
        <v>0</v>
      </c>
      <c r="Q473">
        <v>1.5</v>
      </c>
      <c r="R473">
        <v>8.4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3">
      <c r="A474" t="s">
        <v>1319</v>
      </c>
      <c r="B474" t="s">
        <v>1649</v>
      </c>
      <c r="C474" t="s">
        <v>6</v>
      </c>
      <c r="D474" t="s">
        <v>24</v>
      </c>
      <c r="E474" t="str">
        <f>IFERROR(VLOOKUP(D474, 'Week Schedule'!A$1:B$32, 2, FALSE), "BYE")</f>
        <v>LAR</v>
      </c>
      <c r="F474" s="1">
        <f>IFERROR(VLOOKUP(E474, DST!B$1:J$33, 9, FALSE), 0)</f>
        <v>-8.3333333333328596E-3</v>
      </c>
      <c r="G474" t="e">
        <f t="shared" si="7"/>
        <v>#DIV/0!</v>
      </c>
      <c r="H474">
        <f>IFERROR(VLOOKUP(D474,'Average Points per Game'!B$1:H$30, 3, FALSE), "")</f>
        <v>26</v>
      </c>
      <c r="V474">
        <v>0</v>
      </c>
      <c r="X474">
        <v>9.8000000000000007</v>
      </c>
    </row>
    <row r="475" spans="1:24" x14ac:dyDescent="0.3">
      <c r="A475" t="s">
        <v>1319</v>
      </c>
      <c r="B475" t="s">
        <v>1295</v>
      </c>
      <c r="C475" t="s">
        <v>14</v>
      </c>
      <c r="D475" t="s">
        <v>67</v>
      </c>
      <c r="E475" t="str">
        <f>IFERROR(VLOOKUP(D475, 'Week Schedule'!A$1:B$32, 2, FALSE), "BYE")</f>
        <v>NO</v>
      </c>
      <c r="F475" s="1">
        <f>IFERROR(VLOOKUP(E475, DST!B$1:J$33, 9, FALSE), 0)</f>
        <v>-8.3333333333328596E-3</v>
      </c>
      <c r="G475">
        <f t="shared" si="7"/>
        <v>4.9000000000000004</v>
      </c>
      <c r="H475">
        <f>IFERROR(VLOOKUP(D475,'Average Points per Game'!B$1:H$30, 3, FALSE), "")</f>
        <v>13.7</v>
      </c>
      <c r="N475">
        <v>9.8000000000000007</v>
      </c>
      <c r="O475">
        <v>0</v>
      </c>
    </row>
    <row r="476" spans="1:24" x14ac:dyDescent="0.3">
      <c r="A476" t="s">
        <v>1776</v>
      </c>
      <c r="B476" t="s">
        <v>1557</v>
      </c>
      <c r="C476" t="s">
        <v>66</v>
      </c>
      <c r="D476" t="s">
        <v>24</v>
      </c>
      <c r="E476" t="str">
        <f>IFERROR(VLOOKUP(D476, 'Week Schedule'!A$1:B$32, 2, FALSE), "BYE")</f>
        <v>LAR</v>
      </c>
      <c r="F476" s="1">
        <f>IFERROR(VLOOKUP(E476, DST!B$1:J$33, 9, FALSE), 0)</f>
        <v>-8.3333333333328596E-3</v>
      </c>
      <c r="G476">
        <f t="shared" si="7"/>
        <v>0</v>
      </c>
      <c r="H476">
        <f>IFERROR(VLOOKUP(D476,'Average Points per Game'!B$1:H$30, 3, FALSE), "")</f>
        <v>26</v>
      </c>
      <c r="I476">
        <v>0</v>
      </c>
      <c r="J476">
        <v>0</v>
      </c>
      <c r="K476">
        <v>0</v>
      </c>
      <c r="L476">
        <v>0</v>
      </c>
      <c r="M476">
        <v>1.5</v>
      </c>
      <c r="N476">
        <v>0</v>
      </c>
      <c r="O476">
        <v>1.1000000000000001</v>
      </c>
      <c r="P476">
        <v>0</v>
      </c>
      <c r="Q476">
        <v>0</v>
      </c>
      <c r="R476">
        <v>0</v>
      </c>
      <c r="T476">
        <v>0</v>
      </c>
      <c r="U476">
        <v>1.9</v>
      </c>
      <c r="V476">
        <v>2.4</v>
      </c>
      <c r="W476">
        <v>2.8</v>
      </c>
      <c r="X476">
        <v>0</v>
      </c>
    </row>
    <row r="477" spans="1:24" x14ac:dyDescent="0.3">
      <c r="A477" t="s">
        <v>1777</v>
      </c>
      <c r="B477" t="s">
        <v>1540</v>
      </c>
      <c r="C477" t="s">
        <v>66</v>
      </c>
      <c r="D477" t="s">
        <v>12</v>
      </c>
      <c r="E477" t="str">
        <f>IFERROR(VLOOKUP(D477, 'Week Schedule'!A$1:B$32, 2, FALSE), "BYE")</f>
        <v>NYJ</v>
      </c>
      <c r="F477" s="1">
        <f>IFERROR(VLOOKUP(E477, DST!B$1:J$33, 9, FALSE), 0)</f>
        <v>-0.10833333333333428</v>
      </c>
      <c r="G477">
        <f t="shared" si="7"/>
        <v>0</v>
      </c>
      <c r="H477">
        <f>IFERROR(VLOOKUP(D477,'Average Points per Game'!B$1:H$30, 3, FALSE), "")</f>
        <v>38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7.2</v>
      </c>
      <c r="R477">
        <v>0</v>
      </c>
      <c r="S477">
        <v>0</v>
      </c>
      <c r="U477">
        <v>2.4</v>
      </c>
      <c r="W477">
        <v>0</v>
      </c>
      <c r="X477">
        <v>0</v>
      </c>
    </row>
    <row r="478" spans="1:24" x14ac:dyDescent="0.3">
      <c r="A478" t="s">
        <v>1778</v>
      </c>
      <c r="B478" t="s">
        <v>1874</v>
      </c>
      <c r="C478" t="s">
        <v>14</v>
      </c>
      <c r="D478" t="s">
        <v>87</v>
      </c>
      <c r="E478" t="str">
        <f>IFERROR(VLOOKUP(D478, 'Week Schedule'!A$1:B$32, 2, FALSE), "BYE")</f>
        <v>PIT</v>
      </c>
      <c r="F478" s="1">
        <f>IFERROR(VLOOKUP(E478, DST!B$1:J$33, 9, FALSE), 0)</f>
        <v>-1.6083333333333343</v>
      </c>
      <c r="G478" t="e">
        <f t="shared" si="7"/>
        <v>#DIV/0!</v>
      </c>
      <c r="H478">
        <f>IFERROR(VLOOKUP(D478,'Average Points per Game'!B$1:H$30, 3, FALSE), "")</f>
        <v>22.3</v>
      </c>
      <c r="X478">
        <v>9.5</v>
      </c>
    </row>
    <row r="479" spans="1:24" x14ac:dyDescent="0.3">
      <c r="A479" t="s">
        <v>1875</v>
      </c>
      <c r="B479" t="s">
        <v>1297</v>
      </c>
      <c r="C479" t="s">
        <v>6</v>
      </c>
      <c r="D479" t="s">
        <v>54</v>
      </c>
      <c r="E479" t="str">
        <f>IFERROR(VLOOKUP(D479, 'Week Schedule'!A$1:B$32, 2, FALSE), "BYE")</f>
        <v>CIN</v>
      </c>
      <c r="F479" s="1">
        <f>IFERROR(VLOOKUP(E479, DST!B$1:J$33, 9, FALSE), 0)</f>
        <v>1.5416666666666661</v>
      </c>
      <c r="G479">
        <f t="shared" si="7"/>
        <v>2.8</v>
      </c>
      <c r="H479">
        <f>IFERROR(VLOOKUP(D479,'Average Points per Game'!B$1:H$30, 3, FALSE), "")</f>
        <v>33</v>
      </c>
      <c r="J479">
        <v>2.8</v>
      </c>
      <c r="K479">
        <v>7</v>
      </c>
      <c r="L479">
        <v>-0.4</v>
      </c>
    </row>
    <row r="480" spans="1:24" x14ac:dyDescent="0.3">
      <c r="A480" t="s">
        <v>1875</v>
      </c>
      <c r="B480" t="s">
        <v>1541</v>
      </c>
      <c r="C480" t="s">
        <v>14</v>
      </c>
      <c r="D480" t="s">
        <v>19</v>
      </c>
      <c r="E480" t="str">
        <f>IFERROR(VLOOKUP(D480, 'Week Schedule'!A$1:B$32, 2, FALSE), "BYE")</f>
        <v>DAL</v>
      </c>
      <c r="F480" s="1">
        <f>IFERROR(VLOOKUP(E480, DST!B$1:J$33, 9, FALSE), 0)</f>
        <v>1.8916666666666657</v>
      </c>
      <c r="G480">
        <f>IF(COUNT(I480:U480)&gt;=3,MEDIAN(I480:U480),AVERAGE(I480:U480))</f>
        <v>0</v>
      </c>
      <c r="H480">
        <f>IFERROR(VLOOKUP(D480,'Average Points per Game'!B$1:H$30, 3, FALSE), "")</f>
        <v>27.3</v>
      </c>
      <c r="I480">
        <v>0</v>
      </c>
      <c r="J480">
        <v>0</v>
      </c>
      <c r="K480">
        <v>1.9</v>
      </c>
      <c r="L480">
        <v>0</v>
      </c>
      <c r="N480">
        <v>0</v>
      </c>
      <c r="O480">
        <v>0</v>
      </c>
      <c r="P480">
        <v>0</v>
      </c>
      <c r="Q480">
        <v>0</v>
      </c>
      <c r="R480">
        <v>7.5</v>
      </c>
      <c r="S480">
        <v>0</v>
      </c>
      <c r="T480">
        <v>0</v>
      </c>
      <c r="V480">
        <v>0</v>
      </c>
      <c r="W480">
        <v>0</v>
      </c>
      <c r="X480">
        <v>0</v>
      </c>
    </row>
    <row r="481" spans="1:24" x14ac:dyDescent="0.3">
      <c r="A481" t="s">
        <v>1779</v>
      </c>
      <c r="B481" t="s">
        <v>1333</v>
      </c>
      <c r="C481" t="s">
        <v>66</v>
      </c>
      <c r="D481" t="s">
        <v>92</v>
      </c>
      <c r="E481" t="str">
        <f>IFERROR(VLOOKUP(D481, 'Week Schedule'!A$1:B$32, 2, FALSE), "BYE")</f>
        <v>NE</v>
      </c>
      <c r="F481" s="1">
        <f>IFERROR(VLOOKUP(E481, DST!B$1:J$33, 9, FALSE), 0)</f>
        <v>0.49166666666666714</v>
      </c>
      <c r="G481">
        <f t="shared" ref="G481:G494" si="8">IF(COUNT(I481:U481)&gt;=3,MEDIAN(I481:U481),AVERAGE(I481:U481))</f>
        <v>1.35</v>
      </c>
      <c r="H481">
        <f>IFERROR(VLOOKUP(D481,'Average Points per Game'!B$1:H$30, 3, FALSE), "")</f>
        <v>22.7</v>
      </c>
      <c r="R481">
        <v>0</v>
      </c>
      <c r="S481">
        <v>1.6</v>
      </c>
      <c r="T481">
        <v>1.7</v>
      </c>
      <c r="U481">
        <v>1.1000000000000001</v>
      </c>
      <c r="V481">
        <v>1</v>
      </c>
      <c r="W481">
        <v>1.7</v>
      </c>
      <c r="X481">
        <v>2</v>
      </c>
    </row>
    <row r="482" spans="1:24" x14ac:dyDescent="0.3">
      <c r="A482" t="s">
        <v>1779</v>
      </c>
      <c r="B482" t="s">
        <v>1621</v>
      </c>
      <c r="C482" t="s">
        <v>14</v>
      </c>
      <c r="D482" t="s">
        <v>2</v>
      </c>
      <c r="E482" t="str">
        <f>IFERROR(VLOOKUP(D482, 'Week Schedule'!A$1:B$32, 2, FALSE), "BYE")</f>
        <v>HOU</v>
      </c>
      <c r="F482" s="1">
        <f>IFERROR(VLOOKUP(E482, DST!B$1:J$33, 9, FALSE), 0)</f>
        <v>-0.65833333333333321</v>
      </c>
      <c r="G482">
        <f t="shared" si="8"/>
        <v>0</v>
      </c>
      <c r="H482">
        <f>IFERROR(VLOOKUP(D482,'Average Points per Game'!B$1:H$30, 3, FALSE), "")</f>
        <v>29.3</v>
      </c>
      <c r="O482">
        <v>0</v>
      </c>
      <c r="Q482">
        <v>0</v>
      </c>
      <c r="T482">
        <v>0</v>
      </c>
      <c r="W482">
        <v>9.1</v>
      </c>
      <c r="X482">
        <v>0</v>
      </c>
    </row>
    <row r="483" spans="1:24" x14ac:dyDescent="0.3">
      <c r="A483" t="s">
        <v>1876</v>
      </c>
      <c r="B483" t="s">
        <v>1353</v>
      </c>
      <c r="C483" t="s">
        <v>1</v>
      </c>
      <c r="D483" t="s">
        <v>28</v>
      </c>
      <c r="E483" t="str">
        <f>IFERROR(VLOOKUP(D483, 'Week Schedule'!A$1:B$32, 2, FALSE), "BYE")</f>
        <v>WAS</v>
      </c>
      <c r="F483" s="1">
        <f>IFERROR(VLOOKUP(E483, DST!B$1:J$33, 9, FALSE), 0)</f>
        <v>4.1666666666666075E-2</v>
      </c>
      <c r="G483">
        <f t="shared" si="8"/>
        <v>0.8</v>
      </c>
      <c r="H483">
        <f>IFERROR(VLOOKUP(D483,'Average Points per Game'!B$1:H$30, 3, FALSE), "")</f>
        <v>23.3</v>
      </c>
      <c r="O483">
        <v>0.6</v>
      </c>
      <c r="S483">
        <v>1</v>
      </c>
      <c r="X483">
        <v>7.4</v>
      </c>
    </row>
    <row r="484" spans="1:24" x14ac:dyDescent="0.3">
      <c r="A484" t="s">
        <v>1780</v>
      </c>
      <c r="B484" t="s">
        <v>1547</v>
      </c>
      <c r="C484" t="s">
        <v>14</v>
      </c>
      <c r="D484" t="s">
        <v>87</v>
      </c>
      <c r="E484" t="str">
        <f>IFERROR(VLOOKUP(D484, 'Week Schedule'!A$1:B$32, 2, FALSE), "BYE")</f>
        <v>PIT</v>
      </c>
      <c r="F484" s="1">
        <f>IFERROR(VLOOKUP(E484, DST!B$1:J$33, 9, FALSE), 0)</f>
        <v>-1.6083333333333343</v>
      </c>
      <c r="G484">
        <f t="shared" si="8"/>
        <v>0</v>
      </c>
      <c r="H484">
        <f>IFERROR(VLOOKUP(D484,'Average Points per Game'!B$1:H$30, 3, FALSE), "")</f>
        <v>22.3</v>
      </c>
      <c r="I484">
        <v>4.7</v>
      </c>
      <c r="J484">
        <v>0</v>
      </c>
      <c r="K484">
        <v>0</v>
      </c>
      <c r="L484">
        <v>0</v>
      </c>
      <c r="M484">
        <v>0</v>
      </c>
      <c r="P484">
        <v>4</v>
      </c>
    </row>
    <row r="485" spans="1:24" x14ac:dyDescent="0.3">
      <c r="A485" t="s">
        <v>1437</v>
      </c>
      <c r="B485" t="s">
        <v>1570</v>
      </c>
      <c r="C485" t="s">
        <v>6</v>
      </c>
      <c r="D485" t="s">
        <v>38</v>
      </c>
      <c r="E485" t="str">
        <f>IFERROR(VLOOKUP(D485, 'Week Schedule'!A$1:B$32, 2, FALSE), "BYE")</f>
        <v>SF</v>
      </c>
      <c r="F485" s="1">
        <f>IFERROR(VLOOKUP(E485, DST!B$1:J$33, 9, FALSE), 0)</f>
        <v>9.1666666666666785E-2</v>
      </c>
      <c r="G485">
        <f t="shared" si="8"/>
        <v>0</v>
      </c>
      <c r="H485">
        <f>IFERROR(VLOOKUP(D485,'Average Points per Game'!B$1:H$30, 3, FALSE), "")</f>
        <v>36.700000000000003</v>
      </c>
      <c r="J485">
        <v>0</v>
      </c>
      <c r="K485">
        <v>0</v>
      </c>
      <c r="L485">
        <v>0</v>
      </c>
      <c r="N485">
        <v>2.1</v>
      </c>
      <c r="O485">
        <v>0</v>
      </c>
      <c r="P485">
        <v>0.3</v>
      </c>
      <c r="Q485">
        <v>0</v>
      </c>
      <c r="S485">
        <v>2.1</v>
      </c>
      <c r="T485">
        <v>0.6</v>
      </c>
      <c r="V485">
        <v>0</v>
      </c>
      <c r="W485">
        <v>0</v>
      </c>
      <c r="X485">
        <v>3.3</v>
      </c>
    </row>
    <row r="486" spans="1:24" x14ac:dyDescent="0.3">
      <c r="A486" t="s">
        <v>1324</v>
      </c>
      <c r="B486" t="s">
        <v>1548</v>
      </c>
      <c r="C486" t="s">
        <v>1</v>
      </c>
      <c r="D486" t="s">
        <v>26</v>
      </c>
      <c r="E486" t="str">
        <f>IFERROR(VLOOKUP(D486, 'Week Schedule'!A$1:B$32, 2, FALSE), "BYE")</f>
        <v>DET</v>
      </c>
      <c r="F486" s="1">
        <f>IFERROR(VLOOKUP(E486, DST!B$1:J$33, 9, FALSE), 0)</f>
        <v>-1.6083333333333343</v>
      </c>
      <c r="G486">
        <f t="shared" si="8"/>
        <v>4.7</v>
      </c>
      <c r="H486">
        <f>IFERROR(VLOOKUP(D486,'Average Points per Game'!B$1:H$30, 3, FALSE), "")</f>
        <v>20.3</v>
      </c>
      <c r="I486">
        <v>-0.1</v>
      </c>
      <c r="T486">
        <v>9.5</v>
      </c>
      <c r="V486">
        <v>-1</v>
      </c>
    </row>
    <row r="487" spans="1:24" x14ac:dyDescent="0.3">
      <c r="A487" t="s">
        <v>1781</v>
      </c>
      <c r="B487" t="s">
        <v>1550</v>
      </c>
      <c r="C487" t="s">
        <v>66</v>
      </c>
      <c r="D487" t="s">
        <v>44</v>
      </c>
      <c r="E487" t="str">
        <f>IFERROR(VLOOKUP(D487, 'Week Schedule'!A$1:B$32, 2, FALSE), "BYE")</f>
        <v>MIN</v>
      </c>
      <c r="F487" s="1">
        <f>IFERROR(VLOOKUP(E487, DST!B$1:J$33, 9, FALSE), 0)</f>
        <v>-2.3583333333333343</v>
      </c>
      <c r="G487">
        <f t="shared" si="8"/>
        <v>0</v>
      </c>
      <c r="H487">
        <f>IFERROR(VLOOKUP(D487,'Average Points per Game'!B$1:H$30, 3, FALSE), "")</f>
        <v>31.7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5.8</v>
      </c>
      <c r="O487">
        <v>1.2</v>
      </c>
      <c r="P487">
        <v>0</v>
      </c>
      <c r="Q487">
        <v>0</v>
      </c>
      <c r="S487">
        <v>0</v>
      </c>
      <c r="T487">
        <v>0</v>
      </c>
      <c r="U487">
        <v>0</v>
      </c>
      <c r="V487">
        <v>1.2</v>
      </c>
      <c r="W487">
        <v>0</v>
      </c>
      <c r="X487">
        <v>0</v>
      </c>
    </row>
    <row r="488" spans="1:24" x14ac:dyDescent="0.3">
      <c r="A488" t="s">
        <v>1782</v>
      </c>
      <c r="B488" t="s">
        <v>1580</v>
      </c>
      <c r="C488" t="s">
        <v>6</v>
      </c>
      <c r="D488" t="s">
        <v>38</v>
      </c>
      <c r="E488" t="str">
        <f>IFERROR(VLOOKUP(D488, 'Week Schedule'!A$1:B$32, 2, FALSE), "BYE")</f>
        <v>SF</v>
      </c>
      <c r="F488" s="1">
        <f>IFERROR(VLOOKUP(E488, DST!B$1:J$33, 9, FALSE), 0)</f>
        <v>9.1666666666666785E-2</v>
      </c>
      <c r="G488">
        <f t="shared" si="8"/>
        <v>0</v>
      </c>
      <c r="H488">
        <f>IFERROR(VLOOKUP(D488,'Average Points per Game'!B$1:H$30, 3, FALSE), "")</f>
        <v>36.700000000000003</v>
      </c>
      <c r="I488">
        <v>0</v>
      </c>
      <c r="J488">
        <v>2.7</v>
      </c>
      <c r="K488">
        <v>0</v>
      </c>
      <c r="N488">
        <v>0.5</v>
      </c>
      <c r="O488">
        <v>0</v>
      </c>
      <c r="P488">
        <v>0</v>
      </c>
      <c r="R488">
        <v>0</v>
      </c>
      <c r="S488">
        <v>0.9</v>
      </c>
      <c r="T488">
        <v>0</v>
      </c>
      <c r="W488">
        <v>0</v>
      </c>
      <c r="X488">
        <v>4</v>
      </c>
    </row>
    <row r="489" spans="1:24" x14ac:dyDescent="0.3">
      <c r="A489" t="s">
        <v>1877</v>
      </c>
      <c r="B489" t="s">
        <v>1302</v>
      </c>
      <c r="C489" t="s">
        <v>6</v>
      </c>
      <c r="D489" t="s">
        <v>79</v>
      </c>
      <c r="E489" t="str">
        <f>IFERROR(VLOOKUP(D489, 'Week Schedule'!A$1:B$32, 2, FALSE), "BYE")</f>
        <v>PHI</v>
      </c>
      <c r="F489" s="1">
        <f>IFERROR(VLOOKUP(E489, DST!B$1:J$33, 9, FALSE), 0)</f>
        <v>-2.1083333333333343</v>
      </c>
      <c r="G489">
        <f t="shared" si="8"/>
        <v>2.2999999999999998</v>
      </c>
      <c r="H489">
        <f>IFERROR(VLOOKUP(D489,'Average Points per Game'!B$1:H$30, 3, FALSE), "")</f>
        <v>25.3</v>
      </c>
      <c r="I489">
        <v>0.4</v>
      </c>
      <c r="J489">
        <v>2.7</v>
      </c>
      <c r="K489">
        <v>2.2999999999999998</v>
      </c>
      <c r="L489">
        <v>0</v>
      </c>
      <c r="S489">
        <v>2.7</v>
      </c>
    </row>
    <row r="490" spans="1:24" x14ac:dyDescent="0.3">
      <c r="A490" t="s">
        <v>1877</v>
      </c>
      <c r="B490" t="s">
        <v>1878</v>
      </c>
      <c r="C490" t="s">
        <v>66</v>
      </c>
      <c r="D490" t="s">
        <v>32</v>
      </c>
      <c r="E490" t="str">
        <f>IFERROR(VLOOKUP(D490, 'Week Schedule'!A$1:B$32, 2, FALSE), "BYE")</f>
        <v>ARI</v>
      </c>
      <c r="F490" s="1">
        <f>IFERROR(VLOOKUP(E490, DST!B$1:J$33, 9, FALSE), 0)</f>
        <v>-0.15833333333333321</v>
      </c>
      <c r="G490" t="e">
        <f t="shared" si="8"/>
        <v>#DIV/0!</v>
      </c>
      <c r="H490">
        <f>IFERROR(VLOOKUP(D490,'Average Points per Game'!B$1:H$30, 3, FALSE), "")</f>
        <v>25</v>
      </c>
      <c r="X490">
        <v>8.1</v>
      </c>
    </row>
    <row r="491" spans="1:24" x14ac:dyDescent="0.3">
      <c r="A491" t="s">
        <v>1438</v>
      </c>
      <c r="B491" t="s">
        <v>1303</v>
      </c>
      <c r="C491" t="s">
        <v>1</v>
      </c>
      <c r="D491" t="s">
        <v>108</v>
      </c>
      <c r="E491" t="str">
        <f>IFERROR(VLOOKUP(D491, 'Week Schedule'!A$1:B$32, 2, FALSE), "BYE")</f>
        <v>CLE</v>
      </c>
      <c r="F491" s="1">
        <f>IFERROR(VLOOKUP(E491, DST!B$1:J$33, 9, FALSE), 0)</f>
        <v>1.0916666666666668</v>
      </c>
      <c r="G491">
        <f t="shared" si="8"/>
        <v>3.6</v>
      </c>
      <c r="H491">
        <f>IFERROR(VLOOKUP(D491,'Average Points per Game'!B$1:H$30, 3, FALSE), "")</f>
        <v>24.3</v>
      </c>
      <c r="J491">
        <v>3.6</v>
      </c>
      <c r="K491">
        <v>4.3</v>
      </c>
      <c r="T491">
        <v>0</v>
      </c>
    </row>
    <row r="492" spans="1:24" x14ac:dyDescent="0.3">
      <c r="A492" t="s">
        <v>1561</v>
      </c>
      <c r="B492" t="s">
        <v>1305</v>
      </c>
      <c r="C492" t="s">
        <v>66</v>
      </c>
      <c r="D492" t="s">
        <v>74</v>
      </c>
      <c r="E492" t="str">
        <f>IFERROR(VLOOKUP(D492, 'Week Schedule'!A$1:B$32, 2, FALSE), "BYE")</f>
        <v>IND</v>
      </c>
      <c r="F492" s="1">
        <f>IFERROR(VLOOKUP(E492, DST!B$1:J$33, 9, FALSE), 0)</f>
        <v>0.39166666666666572</v>
      </c>
      <c r="G492">
        <f t="shared" si="8"/>
        <v>1.6</v>
      </c>
      <c r="H492" t="str">
        <f>IFERROR(VLOOKUP(D492,'Average Points per Game'!B$1:H$30, 3, FALSE), "")</f>
        <v/>
      </c>
      <c r="I492">
        <v>3.2</v>
      </c>
      <c r="J492">
        <v>4.5999999999999996</v>
      </c>
      <c r="K492">
        <v>0</v>
      </c>
      <c r="L492">
        <v>0</v>
      </c>
      <c r="V492">
        <v>0</v>
      </c>
      <c r="W492">
        <v>0</v>
      </c>
      <c r="X492">
        <v>0</v>
      </c>
    </row>
    <row r="493" spans="1:24" x14ac:dyDescent="0.3">
      <c r="A493" t="s">
        <v>1879</v>
      </c>
      <c r="B493" t="s">
        <v>1307</v>
      </c>
      <c r="C493" t="s">
        <v>14</v>
      </c>
      <c r="D493" t="s">
        <v>97</v>
      </c>
      <c r="E493" t="str">
        <f>IFERROR(VLOOKUP(D493, 'Week Schedule'!A$1:B$32, 2, FALSE), "BYE")</f>
        <v>JAC</v>
      </c>
      <c r="F493" s="1">
        <f>IFERROR(VLOOKUP(E493, DST!B$1:J$33, 9, FALSE), 0)</f>
        <v>1.6416666666666657</v>
      </c>
      <c r="G493">
        <f t="shared" si="8"/>
        <v>1.9</v>
      </c>
      <c r="H493">
        <f>IFERROR(VLOOKUP(D493,'Average Points per Game'!B$1:H$30, 3, FALSE), "")</f>
        <v>21</v>
      </c>
      <c r="I493">
        <v>1.3</v>
      </c>
      <c r="J493">
        <v>0</v>
      </c>
      <c r="K493">
        <v>1.9</v>
      </c>
      <c r="L493">
        <v>2.2999999999999998</v>
      </c>
      <c r="N493">
        <v>2</v>
      </c>
    </row>
    <row r="494" spans="1:24" x14ac:dyDescent="0.3">
      <c r="A494" t="s">
        <v>1879</v>
      </c>
      <c r="B494" t="s">
        <v>1367</v>
      </c>
      <c r="C494" t="s">
        <v>6</v>
      </c>
      <c r="D494" t="s">
        <v>57</v>
      </c>
      <c r="E494" t="str">
        <f>IFERROR(VLOOKUP(D494, 'Week Schedule'!A$1:B$32, 2, FALSE), "BYE")</f>
        <v>TB</v>
      </c>
      <c r="F494" s="1">
        <f>IFERROR(VLOOKUP(E494, DST!B$1:J$33, 9, FALSE), 0)</f>
        <v>0.19166666666666643</v>
      </c>
      <c r="G494">
        <f t="shared" si="8"/>
        <v>3.9</v>
      </c>
      <c r="H494">
        <f>IFERROR(VLOOKUP(D494,'Average Points per Game'!B$1:H$30, 3, FALSE), "")</f>
        <v>22</v>
      </c>
      <c r="T494">
        <v>0.7</v>
      </c>
      <c r="U494">
        <v>7.1</v>
      </c>
      <c r="V494">
        <v>-0.3</v>
      </c>
    </row>
    <row r="495" spans="1:24" x14ac:dyDescent="0.3">
      <c r="A495" t="s">
        <v>1783</v>
      </c>
      <c r="B495" t="s">
        <v>1556</v>
      </c>
      <c r="C495" t="s">
        <v>66</v>
      </c>
      <c r="D495" t="s">
        <v>74</v>
      </c>
      <c r="E495" t="str">
        <f>IFERROR(VLOOKUP(D495, 'Week Schedule'!A$1:B$32, 2, FALSE), "BYE")</f>
        <v>IND</v>
      </c>
      <c r="F495" s="1">
        <f>IFERROR(VLOOKUP(E495, DST!B$1:J$33, 9, FALSE), 0)</f>
        <v>0.39166666666666572</v>
      </c>
      <c r="G495">
        <f t="shared" ref="G495:G558" si="9">IF(COUNT(I495:U495)&gt;=3,MEDIAN(I495:U495),AVERAGE(I495:U495))</f>
        <v>0</v>
      </c>
      <c r="H495" t="str">
        <f>IFERROR(VLOOKUP(D495,'Average Points per Game'!B$1:H$30, 3, FALSE), "")</f>
        <v/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7.2</v>
      </c>
      <c r="R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4" x14ac:dyDescent="0.3">
      <c r="A496" t="s">
        <v>1783</v>
      </c>
      <c r="B496" t="s">
        <v>1310</v>
      </c>
      <c r="C496" t="s">
        <v>66</v>
      </c>
      <c r="D496" t="s">
        <v>44</v>
      </c>
      <c r="E496" t="str">
        <f>IFERROR(VLOOKUP(D496, 'Week Schedule'!A$1:B$32, 2, FALSE), "BYE")</f>
        <v>MIN</v>
      </c>
      <c r="F496" s="1">
        <f>IFERROR(VLOOKUP(E496, DST!B$1:J$33, 9, FALSE), 0)</f>
        <v>-2.3583333333333343</v>
      </c>
      <c r="G496">
        <f t="shared" si="9"/>
        <v>1.4500000000000002</v>
      </c>
      <c r="H496">
        <f>IFERROR(VLOOKUP(D496,'Average Points per Game'!B$1:H$30, 3, FALSE), "")</f>
        <v>31.7</v>
      </c>
      <c r="I496">
        <v>0</v>
      </c>
      <c r="J496">
        <v>1.6</v>
      </c>
      <c r="K496">
        <v>1.3</v>
      </c>
      <c r="L496">
        <v>4.3</v>
      </c>
      <c r="X496">
        <v>0</v>
      </c>
    </row>
    <row r="497" spans="1:24" x14ac:dyDescent="0.3">
      <c r="A497" t="s">
        <v>1564</v>
      </c>
      <c r="B497" t="s">
        <v>1558</v>
      </c>
      <c r="C497" t="s">
        <v>66</v>
      </c>
      <c r="D497" t="s">
        <v>126</v>
      </c>
      <c r="E497" t="str">
        <f>IFERROR(VLOOKUP(D497, 'Week Schedule'!A$1:B$32, 2, FALSE), "BYE")</f>
        <v>NYG</v>
      </c>
      <c r="F497" s="1">
        <f>IFERROR(VLOOKUP(E497, DST!B$1:J$33, 9, FALSE), 0)</f>
        <v>0.49166666666666714</v>
      </c>
      <c r="G497">
        <f t="shared" si="9"/>
        <v>0.75</v>
      </c>
      <c r="H497">
        <f>IFERROR(VLOOKUP(D497,'Average Points per Game'!B$1:H$30, 3, FALSE), "")</f>
        <v>25.3</v>
      </c>
      <c r="L497">
        <v>0</v>
      </c>
      <c r="M497">
        <v>1.7</v>
      </c>
      <c r="N497">
        <v>0</v>
      </c>
      <c r="O497">
        <v>1.5</v>
      </c>
      <c r="P497">
        <v>0</v>
      </c>
      <c r="Q497">
        <v>0</v>
      </c>
      <c r="R497">
        <v>2</v>
      </c>
      <c r="U497">
        <v>1.7</v>
      </c>
      <c r="W497">
        <v>0</v>
      </c>
      <c r="X497">
        <v>0</v>
      </c>
    </row>
    <row r="498" spans="1:24" x14ac:dyDescent="0.3">
      <c r="A498" t="s">
        <v>1566</v>
      </c>
      <c r="B498" t="s">
        <v>1560</v>
      </c>
      <c r="C498" t="s">
        <v>14</v>
      </c>
      <c r="D498" t="s">
        <v>57</v>
      </c>
      <c r="E498" t="str">
        <f>IFERROR(VLOOKUP(D498, 'Week Schedule'!A$1:B$32, 2, FALSE), "BYE")</f>
        <v>TB</v>
      </c>
      <c r="F498" s="1">
        <f>IFERROR(VLOOKUP(E498, DST!B$1:J$33, 9, FALSE), 0)</f>
        <v>0.19166666666666643</v>
      </c>
      <c r="G498">
        <f t="shared" si="9"/>
        <v>0</v>
      </c>
      <c r="H498">
        <f>IFERROR(VLOOKUP(D498,'Average Points per Game'!B$1:H$30, 3, FALSE), "")</f>
        <v>22</v>
      </c>
      <c r="Q498">
        <v>-0.2</v>
      </c>
      <c r="R498">
        <v>0</v>
      </c>
      <c r="T498">
        <v>4.3</v>
      </c>
      <c r="U498">
        <v>0</v>
      </c>
      <c r="V498">
        <v>1.7</v>
      </c>
      <c r="W498">
        <v>0</v>
      </c>
      <c r="X498">
        <v>0.9</v>
      </c>
    </row>
    <row r="499" spans="1:24" x14ac:dyDescent="0.3">
      <c r="A499" t="s">
        <v>1880</v>
      </c>
      <c r="B499" t="s">
        <v>1313</v>
      </c>
      <c r="C499" t="s">
        <v>14</v>
      </c>
      <c r="D499" t="s">
        <v>22</v>
      </c>
      <c r="E499" t="str">
        <f>IFERROR(VLOOKUP(D499, 'Week Schedule'!A$1:B$32, 2, FALSE), "BYE")</f>
        <v>CHI</v>
      </c>
      <c r="F499" s="1">
        <f>IFERROR(VLOOKUP(E499, DST!B$1:J$33, 9, FALSE), 0)</f>
        <v>-0.15833333333333321</v>
      </c>
      <c r="G499">
        <f t="shared" si="9"/>
        <v>0</v>
      </c>
      <c r="H499">
        <f>IFERROR(VLOOKUP(D499,'Average Points per Game'!B$1:H$30, 3, FALSE), "")</f>
        <v>22.3</v>
      </c>
      <c r="Q499">
        <v>6.4</v>
      </c>
      <c r="S499">
        <v>0</v>
      </c>
      <c r="T499">
        <v>0</v>
      </c>
      <c r="U499">
        <v>0</v>
      </c>
    </row>
    <row r="500" spans="1:24" x14ac:dyDescent="0.3">
      <c r="A500" t="s">
        <v>1881</v>
      </c>
      <c r="B500" t="s">
        <v>1314</v>
      </c>
      <c r="C500" t="s">
        <v>6</v>
      </c>
      <c r="D500" t="s">
        <v>47</v>
      </c>
      <c r="E500" t="str">
        <f>IFERROR(VLOOKUP(D500, 'Week Schedule'!A$1:B$32, 2, FALSE), "BYE")</f>
        <v>BAL</v>
      </c>
      <c r="F500" s="1">
        <f>IFERROR(VLOOKUP(E500, DST!B$1:J$33, 9, FALSE), 0)</f>
        <v>9.1666666666666785E-2</v>
      </c>
      <c r="G500">
        <f t="shared" si="9"/>
        <v>2.0499999999999998</v>
      </c>
      <c r="H500">
        <f>IFERROR(VLOOKUP(D500,'Average Points per Game'!B$1:H$30, 3, FALSE), "")</f>
        <v>20.7</v>
      </c>
      <c r="K500">
        <v>2.2999999999999998</v>
      </c>
      <c r="L500">
        <v>1.8</v>
      </c>
      <c r="Q500">
        <v>2.2999999999999998</v>
      </c>
      <c r="R500">
        <v>0</v>
      </c>
    </row>
    <row r="501" spans="1:24" x14ac:dyDescent="0.3">
      <c r="A501" t="s">
        <v>1784</v>
      </c>
      <c r="B501" t="s">
        <v>1562</v>
      </c>
      <c r="C501" t="s">
        <v>6</v>
      </c>
      <c r="D501" t="s">
        <v>72</v>
      </c>
      <c r="E501" t="str">
        <f>IFERROR(VLOOKUP(D501, 'Week Schedule'!A$1:B$32, 2, FALSE), "BYE")</f>
        <v>SEA</v>
      </c>
      <c r="F501" s="1">
        <f>IFERROR(VLOOKUP(E501, DST!B$1:J$33, 9, FALSE), 0)</f>
        <v>-0.20833333333333393</v>
      </c>
      <c r="G501">
        <f t="shared" si="9"/>
        <v>0</v>
      </c>
      <c r="H501">
        <f>IFERROR(VLOOKUP(D501,'Average Points per Game'!B$1:H$30, 3, FALSE), "")</f>
        <v>14</v>
      </c>
      <c r="I501">
        <v>1</v>
      </c>
      <c r="J501">
        <v>0.6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4.0999999999999996</v>
      </c>
      <c r="W501">
        <v>0.7</v>
      </c>
    </row>
    <row r="502" spans="1:24" x14ac:dyDescent="0.3">
      <c r="A502" t="s">
        <v>1882</v>
      </c>
      <c r="B502" t="s">
        <v>1315</v>
      </c>
      <c r="C502" t="s">
        <v>1</v>
      </c>
      <c r="D502" t="s">
        <v>30</v>
      </c>
      <c r="E502" t="str">
        <f>IFERROR(VLOOKUP(D502, 'Week Schedule'!A$1:B$32, 2, FALSE), "BYE")</f>
        <v>BUF</v>
      </c>
      <c r="F502" s="1">
        <f>IFERROR(VLOOKUP(E502, DST!B$1:J$33, 9, FALSE), 0)</f>
        <v>-0.50833333333333286</v>
      </c>
      <c r="G502">
        <f t="shared" si="9"/>
        <v>6.1</v>
      </c>
      <c r="H502">
        <f>IFERROR(VLOOKUP(D502,'Average Points per Game'!B$1:H$30, 3, FALSE), "")</f>
        <v>22.3</v>
      </c>
      <c r="I502">
        <v>6.1</v>
      </c>
    </row>
    <row r="503" spans="1:24" x14ac:dyDescent="0.3">
      <c r="A503" t="s">
        <v>1882</v>
      </c>
      <c r="B503" t="s">
        <v>1559</v>
      </c>
      <c r="C503" t="s">
        <v>14</v>
      </c>
      <c r="D503" t="s">
        <v>67</v>
      </c>
      <c r="E503" t="str">
        <f>IFERROR(VLOOKUP(D503, 'Week Schedule'!A$1:B$32, 2, FALSE), "BYE")</f>
        <v>NO</v>
      </c>
      <c r="F503" s="1">
        <f>IFERROR(VLOOKUP(E503, DST!B$1:J$33, 9, FALSE), 0)</f>
        <v>-8.3333333333328596E-3</v>
      </c>
      <c r="G503">
        <f t="shared" si="9"/>
        <v>0</v>
      </c>
      <c r="H503">
        <f>IFERROR(VLOOKUP(D503,'Average Points per Game'!B$1:H$30, 3, FALSE), "")</f>
        <v>13.7</v>
      </c>
      <c r="L503">
        <v>0</v>
      </c>
      <c r="M503">
        <v>0</v>
      </c>
      <c r="N503">
        <v>6.1</v>
      </c>
      <c r="O503">
        <v>0</v>
      </c>
      <c r="P503">
        <v>0</v>
      </c>
    </row>
    <row r="504" spans="1:24" x14ac:dyDescent="0.3">
      <c r="A504" t="s">
        <v>1882</v>
      </c>
      <c r="B504" t="s">
        <v>1316</v>
      </c>
      <c r="C504" t="s">
        <v>6</v>
      </c>
      <c r="D504" t="s">
        <v>32</v>
      </c>
      <c r="E504" t="str">
        <f>IFERROR(VLOOKUP(D504, 'Week Schedule'!A$1:B$32, 2, FALSE), "BYE")</f>
        <v>ARI</v>
      </c>
      <c r="F504" s="1">
        <f>IFERROR(VLOOKUP(E504, DST!B$1:J$33, 9, FALSE), 0)</f>
        <v>-0.15833333333333321</v>
      </c>
      <c r="G504">
        <f t="shared" si="9"/>
        <v>1</v>
      </c>
      <c r="H504">
        <f>IFERROR(VLOOKUP(D504,'Average Points per Game'!B$1:H$30, 3, FALSE), "")</f>
        <v>25</v>
      </c>
      <c r="I504">
        <v>1.6</v>
      </c>
      <c r="J504">
        <v>1</v>
      </c>
      <c r="K504">
        <v>0.9</v>
      </c>
      <c r="L504">
        <v>2.6</v>
      </c>
      <c r="O504">
        <v>0</v>
      </c>
      <c r="V504">
        <v>0</v>
      </c>
    </row>
    <row r="505" spans="1:24" x14ac:dyDescent="0.3">
      <c r="A505" t="s">
        <v>1883</v>
      </c>
      <c r="B505" t="s">
        <v>1436</v>
      </c>
      <c r="C505" t="s">
        <v>6</v>
      </c>
      <c r="D505" t="s">
        <v>30</v>
      </c>
      <c r="E505" t="str">
        <f>IFERROR(VLOOKUP(D505, 'Week Schedule'!A$1:B$32, 2, FALSE), "BYE")</f>
        <v>BUF</v>
      </c>
      <c r="F505" s="1">
        <f>IFERROR(VLOOKUP(E505, DST!B$1:J$33, 9, FALSE), 0)</f>
        <v>-0.50833333333333286</v>
      </c>
      <c r="G505">
        <f t="shared" si="9"/>
        <v>6</v>
      </c>
      <c r="H505">
        <f>IFERROR(VLOOKUP(D505,'Average Points per Game'!B$1:H$30, 3, FALSE), "")</f>
        <v>22.3</v>
      </c>
      <c r="U505">
        <v>6</v>
      </c>
      <c r="V505">
        <v>0</v>
      </c>
    </row>
    <row r="506" spans="1:24" x14ac:dyDescent="0.3">
      <c r="A506" t="s">
        <v>1785</v>
      </c>
      <c r="B506" t="s">
        <v>1318</v>
      </c>
      <c r="C506" t="s">
        <v>14</v>
      </c>
      <c r="D506" t="s">
        <v>111</v>
      </c>
      <c r="E506" t="str">
        <f>IFERROR(VLOOKUP(D506, 'Week Schedule'!A$1:B$32, 2, FALSE), "BYE")</f>
        <v>MIA</v>
      </c>
      <c r="F506" s="1">
        <f>IFERROR(VLOOKUP(E506, DST!B$1:J$33, 9, FALSE), 0)</f>
        <v>-0.60833333333333428</v>
      </c>
      <c r="G506">
        <f t="shared" si="9"/>
        <v>5.7</v>
      </c>
      <c r="H506" t="str">
        <f>IFERROR(VLOOKUP(D506,'Average Points per Game'!B$1:H$30, 3, FALSE), "")</f>
        <v/>
      </c>
      <c r="J506">
        <v>5.7</v>
      </c>
    </row>
    <row r="507" spans="1:24" x14ac:dyDescent="0.3">
      <c r="A507" t="s">
        <v>1574</v>
      </c>
      <c r="B507" t="s">
        <v>1563</v>
      </c>
      <c r="C507" t="s">
        <v>14</v>
      </c>
      <c r="D507" t="s">
        <v>32</v>
      </c>
      <c r="E507" t="str">
        <f>IFERROR(VLOOKUP(D507, 'Week Schedule'!A$1:B$32, 2, FALSE), "BYE")</f>
        <v>ARI</v>
      </c>
      <c r="F507" s="1">
        <f>IFERROR(VLOOKUP(E507, DST!B$1:J$33, 9, FALSE), 0)</f>
        <v>-0.15833333333333321</v>
      </c>
      <c r="G507">
        <f t="shared" si="9"/>
        <v>0</v>
      </c>
      <c r="H507">
        <f>IFERROR(VLOOKUP(D507,'Average Points per Game'!B$1:H$30, 3, FALSE), "")</f>
        <v>25</v>
      </c>
      <c r="K507">
        <v>0</v>
      </c>
      <c r="L507">
        <v>0</v>
      </c>
      <c r="M507">
        <v>2.6</v>
      </c>
      <c r="O507">
        <v>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x14ac:dyDescent="0.3">
      <c r="A508" t="s">
        <v>1574</v>
      </c>
      <c r="B508" t="s">
        <v>1323</v>
      </c>
      <c r="C508" t="s">
        <v>14</v>
      </c>
      <c r="D508" t="s">
        <v>108</v>
      </c>
      <c r="E508" t="str">
        <f>IFERROR(VLOOKUP(D508, 'Week Schedule'!A$1:B$32, 2, FALSE), "BYE")</f>
        <v>CLE</v>
      </c>
      <c r="F508" s="1">
        <f>IFERROR(VLOOKUP(E508, DST!B$1:J$33, 9, FALSE), 0)</f>
        <v>1.0916666666666668</v>
      </c>
      <c r="G508">
        <f t="shared" si="9"/>
        <v>0.8</v>
      </c>
      <c r="H508">
        <f>IFERROR(VLOOKUP(D508,'Average Points per Game'!B$1:H$30, 3, FALSE), "")</f>
        <v>24.3</v>
      </c>
      <c r="K508">
        <v>4</v>
      </c>
      <c r="L508">
        <v>0</v>
      </c>
      <c r="P508">
        <v>1.6</v>
      </c>
      <c r="Q508">
        <v>0</v>
      </c>
      <c r="V508">
        <v>0</v>
      </c>
    </row>
    <row r="509" spans="1:24" x14ac:dyDescent="0.3">
      <c r="A509" t="s">
        <v>1574</v>
      </c>
      <c r="B509" t="s">
        <v>1322</v>
      </c>
      <c r="C509" t="s">
        <v>66</v>
      </c>
      <c r="D509" t="s">
        <v>87</v>
      </c>
      <c r="E509" t="str">
        <f>IFERROR(VLOOKUP(D509, 'Week Schedule'!A$1:B$32, 2, FALSE), "BYE")</f>
        <v>PIT</v>
      </c>
      <c r="F509" s="1">
        <f>IFERROR(VLOOKUP(E509, DST!B$1:J$33, 9, FALSE), 0)</f>
        <v>-1.6083333333333343</v>
      </c>
      <c r="G509">
        <f t="shared" si="9"/>
        <v>1.6</v>
      </c>
      <c r="H509">
        <f>IFERROR(VLOOKUP(D509,'Average Points per Game'!B$1:H$30, 3, FALSE), "")</f>
        <v>22.3</v>
      </c>
      <c r="J509">
        <v>0</v>
      </c>
      <c r="Q509">
        <v>1.9</v>
      </c>
      <c r="R509">
        <v>1.6</v>
      </c>
      <c r="S509">
        <v>2.1</v>
      </c>
      <c r="T509">
        <v>0</v>
      </c>
    </row>
    <row r="510" spans="1:24" x14ac:dyDescent="0.3">
      <c r="A510" t="s">
        <v>1578</v>
      </c>
      <c r="B510" t="s">
        <v>1594</v>
      </c>
      <c r="C510" t="s">
        <v>14</v>
      </c>
      <c r="D510" t="s">
        <v>92</v>
      </c>
      <c r="E510" t="str">
        <f>IFERROR(VLOOKUP(D510, 'Week Schedule'!A$1:B$32, 2, FALSE), "BYE")</f>
        <v>NE</v>
      </c>
      <c r="F510" s="1">
        <f>IFERROR(VLOOKUP(E510, DST!B$1:J$33, 9, FALSE), 0)</f>
        <v>0.49166666666666714</v>
      </c>
      <c r="G510">
        <f t="shared" si="9"/>
        <v>0</v>
      </c>
      <c r="H510">
        <f>IFERROR(VLOOKUP(D510,'Average Points per Game'!B$1:H$30, 3, FALSE), "")</f>
        <v>22.7</v>
      </c>
      <c r="R510">
        <v>0</v>
      </c>
      <c r="U510">
        <v>0</v>
      </c>
      <c r="V510">
        <v>1.9</v>
      </c>
      <c r="W510">
        <v>3.6</v>
      </c>
      <c r="X510">
        <v>0</v>
      </c>
    </row>
    <row r="511" spans="1:24" x14ac:dyDescent="0.3">
      <c r="A511" t="s">
        <v>1578</v>
      </c>
      <c r="B511" t="s">
        <v>1565</v>
      </c>
      <c r="C511" t="s">
        <v>14</v>
      </c>
      <c r="D511" t="s">
        <v>15</v>
      </c>
      <c r="E511" t="str">
        <f>IFERROR(VLOOKUP(D511, 'Week Schedule'!A$1:B$32, 2, FALSE), "BYE")</f>
        <v>DEN</v>
      </c>
      <c r="F511" s="1">
        <f>IFERROR(VLOOKUP(E511, DST!B$1:J$33, 9, FALSE), 0)</f>
        <v>-2.2083333333333339</v>
      </c>
      <c r="G511">
        <f t="shared" si="9"/>
        <v>0</v>
      </c>
      <c r="H511">
        <f>IFERROR(VLOOKUP(D511,'Average Points per Game'!B$1:H$30, 3, FALSE), "")</f>
        <v>29.3</v>
      </c>
      <c r="I511">
        <v>-0.5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6</v>
      </c>
      <c r="P511">
        <v>0</v>
      </c>
    </row>
    <row r="512" spans="1:24" x14ac:dyDescent="0.3">
      <c r="A512" t="s">
        <v>1581</v>
      </c>
      <c r="B512" t="s">
        <v>1326</v>
      </c>
      <c r="C512" t="s">
        <v>14</v>
      </c>
      <c r="D512" t="s">
        <v>30</v>
      </c>
      <c r="E512" t="str">
        <f>IFERROR(VLOOKUP(D512, 'Week Schedule'!A$1:B$32, 2, FALSE), "BYE")</f>
        <v>BUF</v>
      </c>
      <c r="F512" s="1">
        <f>IFERROR(VLOOKUP(E512, DST!B$1:J$33, 9, FALSE), 0)</f>
        <v>-0.50833333333333286</v>
      </c>
      <c r="G512">
        <f t="shared" si="9"/>
        <v>0.8</v>
      </c>
      <c r="H512">
        <f>IFERROR(VLOOKUP(D512,'Average Points per Game'!B$1:H$30, 3, FALSE), "")</f>
        <v>22.3</v>
      </c>
      <c r="I512">
        <v>0</v>
      </c>
      <c r="J512">
        <v>1.4</v>
      </c>
      <c r="P512">
        <v>0</v>
      </c>
      <c r="Q512">
        <v>-0.2</v>
      </c>
      <c r="R512">
        <v>1.2</v>
      </c>
      <c r="S512">
        <v>2</v>
      </c>
      <c r="U512">
        <v>0.8</v>
      </c>
    </row>
    <row r="513" spans="1:24" x14ac:dyDescent="0.3">
      <c r="A513" t="s">
        <v>1581</v>
      </c>
      <c r="B513" t="s">
        <v>1568</v>
      </c>
      <c r="C513" t="s">
        <v>14</v>
      </c>
      <c r="D513" t="s">
        <v>111</v>
      </c>
      <c r="E513" t="str">
        <f>IFERROR(VLOOKUP(D513, 'Week Schedule'!A$1:B$32, 2, FALSE), "BYE")</f>
        <v>MIA</v>
      </c>
      <c r="F513" s="1">
        <f>IFERROR(VLOOKUP(E513, DST!B$1:J$33, 9, FALSE), 0)</f>
        <v>-0.60833333333333428</v>
      </c>
      <c r="G513">
        <f t="shared" si="9"/>
        <v>0</v>
      </c>
      <c r="H513" t="str">
        <f>IFERROR(VLOOKUP(D513,'Average Points per Game'!B$1:H$30, 3, FALSE), "")</f>
        <v/>
      </c>
      <c r="O513">
        <v>0</v>
      </c>
      <c r="Q513">
        <v>0</v>
      </c>
      <c r="S513">
        <v>2.1</v>
      </c>
      <c r="T513">
        <v>0</v>
      </c>
      <c r="U513">
        <v>3.1</v>
      </c>
      <c r="W513">
        <v>0</v>
      </c>
      <c r="X513">
        <v>0</v>
      </c>
    </row>
    <row r="514" spans="1:24" x14ac:dyDescent="0.3">
      <c r="A514" t="s">
        <v>1884</v>
      </c>
      <c r="B514" t="s">
        <v>1573</v>
      </c>
      <c r="C514" t="s">
        <v>14</v>
      </c>
      <c r="D514" t="s">
        <v>26</v>
      </c>
      <c r="E514" t="str">
        <f>IFERROR(VLOOKUP(D514, 'Week Schedule'!A$1:B$32, 2, FALSE), "BYE")</f>
        <v>DET</v>
      </c>
      <c r="F514" s="1">
        <f>IFERROR(VLOOKUP(E514, DST!B$1:J$33, 9, FALSE), 0)</f>
        <v>-1.6083333333333343</v>
      </c>
      <c r="G514">
        <f t="shared" si="9"/>
        <v>0</v>
      </c>
      <c r="H514">
        <f>IFERROR(VLOOKUP(D514,'Average Points per Game'!B$1:H$30, 3, FALSE), "")</f>
        <v>20.3</v>
      </c>
      <c r="I514">
        <v>0</v>
      </c>
      <c r="J514">
        <v>0</v>
      </c>
      <c r="K514">
        <v>0</v>
      </c>
      <c r="L514">
        <v>0</v>
      </c>
      <c r="N514">
        <v>0</v>
      </c>
      <c r="O514">
        <v>7</v>
      </c>
      <c r="P514">
        <v>0</v>
      </c>
      <c r="R514">
        <v>-2</v>
      </c>
      <c r="S514">
        <v>0</v>
      </c>
      <c r="U514">
        <v>0</v>
      </c>
      <c r="V514">
        <v>0</v>
      </c>
      <c r="W514">
        <v>0</v>
      </c>
      <c r="X514">
        <v>0</v>
      </c>
    </row>
    <row r="515" spans="1:24" x14ac:dyDescent="0.3">
      <c r="A515" t="s">
        <v>1884</v>
      </c>
      <c r="B515" t="s">
        <v>1572</v>
      </c>
      <c r="C515" t="s">
        <v>14</v>
      </c>
      <c r="D515" t="s">
        <v>52</v>
      </c>
      <c r="E515" t="str">
        <f>IFERROR(VLOOKUP(D515, 'Week Schedule'!A$1:B$32, 2, FALSE), "BYE")</f>
        <v>TEN</v>
      </c>
      <c r="F515" s="1">
        <f>IFERROR(VLOOKUP(E515, DST!B$1:J$33, 9, FALSE), 0)</f>
        <v>2.3416666666666668</v>
      </c>
      <c r="G515">
        <f t="shared" si="9"/>
        <v>0</v>
      </c>
      <c r="H515">
        <f>IFERROR(VLOOKUP(D515,'Average Points per Game'!B$1:H$30, 3, FALSE), "")</f>
        <v>16.3</v>
      </c>
      <c r="I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3</v>
      </c>
      <c r="Q515">
        <v>2</v>
      </c>
      <c r="R515">
        <v>0</v>
      </c>
      <c r="S515">
        <v>0</v>
      </c>
      <c r="U515">
        <v>0</v>
      </c>
      <c r="V515">
        <v>0</v>
      </c>
      <c r="W515">
        <v>0</v>
      </c>
      <c r="X515">
        <v>0</v>
      </c>
    </row>
    <row r="516" spans="1:24" x14ac:dyDescent="0.3">
      <c r="A516" t="s">
        <v>1884</v>
      </c>
      <c r="B516" t="s">
        <v>1571</v>
      </c>
      <c r="C516" t="s">
        <v>6</v>
      </c>
      <c r="D516" t="s">
        <v>19</v>
      </c>
      <c r="E516" t="str">
        <f>IFERROR(VLOOKUP(D516, 'Week Schedule'!A$1:B$32, 2, FALSE), "BYE")</f>
        <v>DAL</v>
      </c>
      <c r="F516" s="1">
        <f>IFERROR(VLOOKUP(E516, DST!B$1:J$33, 9, FALSE), 0)</f>
        <v>1.8916666666666657</v>
      </c>
      <c r="G516">
        <f t="shared" si="9"/>
        <v>0</v>
      </c>
      <c r="H516">
        <f>IFERROR(VLOOKUP(D516,'Average Points per Game'!B$1:H$30, 3, FALSE), "")</f>
        <v>27.3</v>
      </c>
      <c r="I516">
        <v>0</v>
      </c>
      <c r="J516">
        <v>0</v>
      </c>
      <c r="K516">
        <v>0</v>
      </c>
      <c r="L516">
        <v>0</v>
      </c>
      <c r="N516">
        <v>0</v>
      </c>
      <c r="O516">
        <v>1.5</v>
      </c>
      <c r="P516">
        <v>-0.3</v>
      </c>
      <c r="Q516">
        <v>0</v>
      </c>
      <c r="R516">
        <v>3.4</v>
      </c>
      <c r="S516">
        <v>0</v>
      </c>
      <c r="U516">
        <v>0.4</v>
      </c>
      <c r="V516">
        <v>0</v>
      </c>
    </row>
    <row r="517" spans="1:24" x14ac:dyDescent="0.3">
      <c r="A517" t="s">
        <v>1885</v>
      </c>
      <c r="B517" t="s">
        <v>1371</v>
      </c>
      <c r="C517" t="s">
        <v>14</v>
      </c>
      <c r="D517" t="s">
        <v>57</v>
      </c>
      <c r="E517" t="str">
        <f>IFERROR(VLOOKUP(D517, 'Week Schedule'!A$1:B$32, 2, FALSE), "BYE")</f>
        <v>TB</v>
      </c>
      <c r="F517" s="1">
        <f>IFERROR(VLOOKUP(E517, DST!B$1:J$33, 9, FALSE), 0)</f>
        <v>0.19166666666666643</v>
      </c>
      <c r="G517">
        <f t="shared" si="9"/>
        <v>0.8</v>
      </c>
      <c r="H517">
        <f>IFERROR(VLOOKUP(D517,'Average Points per Game'!B$1:H$30, 3, FALSE), "")</f>
        <v>22</v>
      </c>
      <c r="T517">
        <v>0</v>
      </c>
      <c r="U517">
        <v>1.6</v>
      </c>
      <c r="V517">
        <v>0</v>
      </c>
      <c r="X517">
        <v>3.3</v>
      </c>
    </row>
    <row r="518" spans="1:24" x14ac:dyDescent="0.3">
      <c r="A518" t="s">
        <v>1886</v>
      </c>
      <c r="B518" t="s">
        <v>1583</v>
      </c>
      <c r="C518" t="s">
        <v>14</v>
      </c>
      <c r="D518" t="s">
        <v>24</v>
      </c>
      <c r="E518" t="str">
        <f>IFERROR(VLOOKUP(D518, 'Week Schedule'!A$1:B$32, 2, FALSE), "BYE")</f>
        <v>LAR</v>
      </c>
      <c r="F518" s="1">
        <f>IFERROR(VLOOKUP(E518, DST!B$1:J$33, 9, FALSE), 0)</f>
        <v>-8.3333333333328596E-3</v>
      </c>
      <c r="G518">
        <f t="shared" si="9"/>
        <v>0</v>
      </c>
      <c r="H518">
        <f>IFERROR(VLOOKUP(D518,'Average Points per Game'!B$1:H$30, 3, FALSE), "")</f>
        <v>26</v>
      </c>
      <c r="O518">
        <v>0</v>
      </c>
      <c r="P518">
        <v>1.3</v>
      </c>
      <c r="Q518">
        <v>0</v>
      </c>
      <c r="R518">
        <v>0</v>
      </c>
      <c r="T518">
        <v>0</v>
      </c>
      <c r="U518">
        <v>0</v>
      </c>
      <c r="V518">
        <v>2.2999999999999998</v>
      </c>
      <c r="W518">
        <v>1.3</v>
      </c>
      <c r="X518">
        <v>0</v>
      </c>
    </row>
    <row r="519" spans="1:24" x14ac:dyDescent="0.3">
      <c r="A519" t="s">
        <v>1887</v>
      </c>
      <c r="B519" t="s">
        <v>1576</v>
      </c>
      <c r="C519" t="s">
        <v>66</v>
      </c>
      <c r="D519" t="s">
        <v>108</v>
      </c>
      <c r="E519" t="str">
        <f>IFERROR(VLOOKUP(D519, 'Week Schedule'!A$1:B$32, 2, FALSE), "BYE")</f>
        <v>CLE</v>
      </c>
      <c r="F519" s="1">
        <f>IFERROR(VLOOKUP(E519, DST!B$1:J$33, 9, FALSE), 0)</f>
        <v>1.0916666666666668</v>
      </c>
      <c r="G519">
        <f t="shared" si="9"/>
        <v>0</v>
      </c>
      <c r="H519">
        <f>IFERROR(VLOOKUP(D519,'Average Points per Game'!B$1:H$30, 3, FALSE), "")</f>
        <v>24.3</v>
      </c>
      <c r="I519">
        <v>0</v>
      </c>
      <c r="J519">
        <v>0</v>
      </c>
      <c r="K519">
        <v>1.1000000000000001</v>
      </c>
      <c r="L519">
        <v>3.5</v>
      </c>
      <c r="M519">
        <v>0</v>
      </c>
      <c r="Q519">
        <v>0</v>
      </c>
      <c r="R519">
        <v>0</v>
      </c>
    </row>
    <row r="520" spans="1:24" x14ac:dyDescent="0.3">
      <c r="A520" t="s">
        <v>1786</v>
      </c>
      <c r="B520" t="s">
        <v>1577</v>
      </c>
      <c r="C520" t="s">
        <v>14</v>
      </c>
      <c r="D520" t="s">
        <v>57</v>
      </c>
      <c r="E520" t="str">
        <f>IFERROR(VLOOKUP(D520, 'Week Schedule'!A$1:B$32, 2, FALSE), "BYE")</f>
        <v>TB</v>
      </c>
      <c r="F520" s="1">
        <f>IFERROR(VLOOKUP(E520, DST!B$1:J$33, 9, FALSE), 0)</f>
        <v>0.19166666666666643</v>
      </c>
      <c r="G520">
        <f t="shared" si="9"/>
        <v>0</v>
      </c>
      <c r="H520">
        <f>IFERROR(VLOOKUP(D520,'Average Points per Game'!B$1:H$30, 3, FALSE), "")</f>
        <v>22</v>
      </c>
      <c r="I520">
        <v>1.6</v>
      </c>
      <c r="J520">
        <v>1.5</v>
      </c>
      <c r="N520">
        <v>0</v>
      </c>
      <c r="P520">
        <v>1.4</v>
      </c>
      <c r="Q520">
        <v>0</v>
      </c>
      <c r="R520">
        <v>0</v>
      </c>
      <c r="S520">
        <v>0</v>
      </c>
    </row>
    <row r="521" spans="1:24" x14ac:dyDescent="0.3">
      <c r="A521" t="s">
        <v>1585</v>
      </c>
      <c r="B521" t="s">
        <v>1586</v>
      </c>
      <c r="C521" t="s">
        <v>66</v>
      </c>
      <c r="D521" t="s">
        <v>52</v>
      </c>
      <c r="E521" t="str">
        <f>IFERROR(VLOOKUP(D521, 'Week Schedule'!A$1:B$32, 2, FALSE), "BYE")</f>
        <v>TEN</v>
      </c>
      <c r="F521" s="1">
        <f>IFERROR(VLOOKUP(E521, DST!B$1:J$33, 9, FALSE), 0)</f>
        <v>2.3416666666666668</v>
      </c>
      <c r="G521">
        <f t="shared" si="9"/>
        <v>0</v>
      </c>
      <c r="H521">
        <f>IFERROR(VLOOKUP(D521,'Average Points per Game'!B$1:H$30, 3, FALSE), "")</f>
        <v>16.3</v>
      </c>
      <c r="K521">
        <v>1.8</v>
      </c>
      <c r="L521">
        <v>0</v>
      </c>
      <c r="M521">
        <v>1.2</v>
      </c>
      <c r="N521">
        <v>0</v>
      </c>
      <c r="O521">
        <v>0</v>
      </c>
      <c r="P521">
        <v>0</v>
      </c>
      <c r="Q521">
        <v>0</v>
      </c>
      <c r="S521">
        <v>0</v>
      </c>
      <c r="V521">
        <v>0</v>
      </c>
      <c r="W521">
        <v>0</v>
      </c>
      <c r="X521">
        <v>1.4</v>
      </c>
    </row>
    <row r="522" spans="1:24" x14ac:dyDescent="0.3">
      <c r="A522" t="s">
        <v>1439</v>
      </c>
      <c r="B522" t="s">
        <v>1361</v>
      </c>
      <c r="C522" t="s">
        <v>66</v>
      </c>
      <c r="D522" t="s">
        <v>15</v>
      </c>
      <c r="E522" t="str">
        <f>IFERROR(VLOOKUP(D522, 'Week Schedule'!A$1:B$32, 2, FALSE), "BYE")</f>
        <v>DEN</v>
      </c>
      <c r="F522" s="1">
        <f>IFERROR(VLOOKUP(E522, DST!B$1:J$33, 9, FALSE), 0)</f>
        <v>-2.2083333333333339</v>
      </c>
      <c r="G522">
        <f t="shared" si="9"/>
        <v>0</v>
      </c>
      <c r="H522">
        <f>IFERROR(VLOOKUP(D522,'Average Points per Game'!B$1:H$30, 3, FALSE), "")</f>
        <v>29.3</v>
      </c>
      <c r="R522">
        <v>1</v>
      </c>
      <c r="S522">
        <v>0</v>
      </c>
      <c r="U522">
        <v>0</v>
      </c>
      <c r="V522">
        <v>0</v>
      </c>
      <c r="W522">
        <v>3.2</v>
      </c>
    </row>
    <row r="523" spans="1:24" x14ac:dyDescent="0.3">
      <c r="A523" t="s">
        <v>1439</v>
      </c>
      <c r="B523" t="s">
        <v>1579</v>
      </c>
      <c r="C523" t="s">
        <v>14</v>
      </c>
      <c r="D523" t="s">
        <v>26</v>
      </c>
      <c r="E523" t="str">
        <f>IFERROR(VLOOKUP(D523, 'Week Schedule'!A$1:B$32, 2, FALSE), "BYE")</f>
        <v>DET</v>
      </c>
      <c r="F523" s="1">
        <f>IFERROR(VLOOKUP(E523, DST!B$1:J$33, 9, FALSE), 0)</f>
        <v>-1.6083333333333343</v>
      </c>
      <c r="G523">
        <f t="shared" si="9"/>
        <v>0</v>
      </c>
      <c r="H523">
        <f>IFERROR(VLOOKUP(D523,'Average Points per Game'!B$1:H$30, 3, FALSE), "")</f>
        <v>20.3</v>
      </c>
      <c r="I523">
        <v>0</v>
      </c>
      <c r="J523">
        <v>0</v>
      </c>
      <c r="K523">
        <v>2.2000000000000002</v>
      </c>
      <c r="M523">
        <v>0</v>
      </c>
      <c r="O523">
        <v>2</v>
      </c>
      <c r="P523">
        <v>0</v>
      </c>
      <c r="R523">
        <v>0</v>
      </c>
      <c r="T523">
        <v>0</v>
      </c>
    </row>
    <row r="524" spans="1:24" x14ac:dyDescent="0.3">
      <c r="A524" t="s">
        <v>1787</v>
      </c>
      <c r="B524" t="s">
        <v>1328</v>
      </c>
      <c r="C524" t="s">
        <v>6</v>
      </c>
      <c r="D524" t="s">
        <v>79</v>
      </c>
      <c r="E524" t="str">
        <f>IFERROR(VLOOKUP(D524, 'Week Schedule'!A$1:B$32, 2, FALSE), "BYE")</f>
        <v>PHI</v>
      </c>
      <c r="F524" s="1">
        <f>IFERROR(VLOOKUP(E524, DST!B$1:J$33, 9, FALSE), 0)</f>
        <v>-2.1083333333333343</v>
      </c>
      <c r="G524">
        <f t="shared" si="9"/>
        <v>2</v>
      </c>
      <c r="H524">
        <f>IFERROR(VLOOKUP(D524,'Average Points per Game'!B$1:H$30, 3, FALSE), "")</f>
        <v>25.3</v>
      </c>
      <c r="P524">
        <v>3.2</v>
      </c>
      <c r="Q524">
        <v>0.8</v>
      </c>
    </row>
    <row r="525" spans="1:24" x14ac:dyDescent="0.3">
      <c r="A525" t="s">
        <v>1787</v>
      </c>
      <c r="B525" t="s">
        <v>1329</v>
      </c>
      <c r="C525" t="s">
        <v>14</v>
      </c>
      <c r="D525" t="s">
        <v>52</v>
      </c>
      <c r="E525" t="str">
        <f>IFERROR(VLOOKUP(D525, 'Week Schedule'!A$1:B$32, 2, FALSE), "BYE")</f>
        <v>TEN</v>
      </c>
      <c r="F525" s="1">
        <f>IFERROR(VLOOKUP(E525, DST!B$1:J$33, 9, FALSE), 0)</f>
        <v>2.3416666666666668</v>
      </c>
      <c r="G525">
        <f t="shared" si="9"/>
        <v>4</v>
      </c>
      <c r="H525">
        <f>IFERROR(VLOOKUP(D525,'Average Points per Game'!B$1:H$30, 3, FALSE), "")</f>
        <v>16.3</v>
      </c>
      <c r="Q525">
        <v>4</v>
      </c>
    </row>
    <row r="526" spans="1:24" x14ac:dyDescent="0.3">
      <c r="A526" t="s">
        <v>1787</v>
      </c>
      <c r="B526" t="s">
        <v>1327</v>
      </c>
      <c r="C526" t="s">
        <v>551</v>
      </c>
      <c r="D526" t="s">
        <v>74</v>
      </c>
      <c r="E526" t="str">
        <f>IFERROR(VLOOKUP(D526, 'Week Schedule'!A$1:B$32, 2, FALSE), "BYE")</f>
        <v>IND</v>
      </c>
      <c r="F526" s="1">
        <f>IFERROR(VLOOKUP(E526, DST!B$1:J$33, 9, FALSE), 0)</f>
        <v>0.39166666666666572</v>
      </c>
      <c r="G526">
        <f t="shared" si="9"/>
        <v>4</v>
      </c>
      <c r="H526" t="str">
        <f>IFERROR(VLOOKUP(D526,'Average Points per Game'!B$1:H$30, 3, FALSE), "")</f>
        <v/>
      </c>
      <c r="Q526">
        <v>4</v>
      </c>
    </row>
    <row r="527" spans="1:24" x14ac:dyDescent="0.3">
      <c r="A527" t="s">
        <v>1888</v>
      </c>
      <c r="B527" t="s">
        <v>1330</v>
      </c>
      <c r="C527" t="s">
        <v>14</v>
      </c>
      <c r="D527" t="s">
        <v>19</v>
      </c>
      <c r="E527" t="str">
        <f>IFERROR(VLOOKUP(D527, 'Week Schedule'!A$1:B$32, 2, FALSE), "BYE")</f>
        <v>DAL</v>
      </c>
      <c r="F527" s="1">
        <f>IFERROR(VLOOKUP(E527, DST!B$1:J$33, 9, FALSE), 0)</f>
        <v>1.8916666666666657</v>
      </c>
      <c r="G527">
        <f t="shared" si="9"/>
        <v>0</v>
      </c>
      <c r="H527">
        <f>IFERROR(VLOOKUP(D527,'Average Points per Game'!B$1:H$30, 3, FALSE), "")</f>
        <v>27.3</v>
      </c>
      <c r="P527">
        <v>0</v>
      </c>
      <c r="Q527">
        <v>1.2</v>
      </c>
      <c r="R527">
        <v>2.6</v>
      </c>
      <c r="S527">
        <v>0</v>
      </c>
      <c r="T527">
        <v>0</v>
      </c>
    </row>
    <row r="528" spans="1:24" x14ac:dyDescent="0.3">
      <c r="A528" t="s">
        <v>1348</v>
      </c>
      <c r="B528" t="s">
        <v>1582</v>
      </c>
      <c r="C528" t="s">
        <v>66</v>
      </c>
      <c r="D528" t="s">
        <v>57</v>
      </c>
      <c r="E528" t="str">
        <f>IFERROR(VLOOKUP(D528, 'Week Schedule'!A$1:B$32, 2, FALSE), "BYE")</f>
        <v>TB</v>
      </c>
      <c r="F528" s="1">
        <f>IFERROR(VLOOKUP(E528, DST!B$1:J$33, 9, FALSE), 0)</f>
        <v>0.19166666666666643</v>
      </c>
      <c r="G528">
        <f t="shared" si="9"/>
        <v>0</v>
      </c>
      <c r="H528">
        <f>IFERROR(VLOOKUP(D528,'Average Points per Game'!B$1:H$30, 3, FALSE), "")</f>
        <v>22</v>
      </c>
      <c r="N528">
        <v>0</v>
      </c>
      <c r="O528">
        <v>2.4</v>
      </c>
      <c r="P528">
        <v>0</v>
      </c>
      <c r="Q528">
        <v>0</v>
      </c>
      <c r="R528">
        <v>1.3</v>
      </c>
    </row>
    <row r="529" spans="1:24" x14ac:dyDescent="0.3">
      <c r="A529" t="s">
        <v>1348</v>
      </c>
      <c r="B529" t="s">
        <v>1638</v>
      </c>
      <c r="C529" t="s">
        <v>14</v>
      </c>
      <c r="D529" t="s">
        <v>97</v>
      </c>
      <c r="E529" t="str">
        <f>IFERROR(VLOOKUP(D529, 'Week Schedule'!A$1:B$32, 2, FALSE), "BYE")</f>
        <v>JAC</v>
      </c>
      <c r="F529" s="1">
        <f>IFERROR(VLOOKUP(E529, DST!B$1:J$33, 9, FALSE), 0)</f>
        <v>1.6416666666666657</v>
      </c>
      <c r="G529">
        <f t="shared" si="9"/>
        <v>0</v>
      </c>
      <c r="H529">
        <f>IFERROR(VLOOKUP(D529,'Average Points per Game'!B$1:H$30, 3, FALSE), "")</f>
        <v>21</v>
      </c>
      <c r="P529">
        <v>0</v>
      </c>
      <c r="V529">
        <v>0</v>
      </c>
      <c r="W529">
        <v>2.1</v>
      </c>
      <c r="X529">
        <v>1.6</v>
      </c>
    </row>
    <row r="530" spans="1:24" x14ac:dyDescent="0.3">
      <c r="A530" t="s">
        <v>1590</v>
      </c>
      <c r="B530" t="s">
        <v>1445</v>
      </c>
      <c r="C530" t="s">
        <v>6</v>
      </c>
      <c r="D530" t="s">
        <v>2</v>
      </c>
      <c r="E530" t="str">
        <f>IFERROR(VLOOKUP(D530, 'Week Schedule'!A$1:B$32, 2, FALSE), "BYE")</f>
        <v>HOU</v>
      </c>
      <c r="F530" s="1">
        <f>IFERROR(VLOOKUP(E530, DST!B$1:J$33, 9, FALSE), 0)</f>
        <v>-0.65833333333333321</v>
      </c>
      <c r="G530">
        <f t="shared" si="9"/>
        <v>0</v>
      </c>
      <c r="H530">
        <f>IFERROR(VLOOKUP(D530,'Average Points per Game'!B$1:H$30, 3, FALSE), "")</f>
        <v>29.3</v>
      </c>
      <c r="U530">
        <v>0</v>
      </c>
      <c r="W530">
        <v>3.2</v>
      </c>
      <c r="X530">
        <v>0.2</v>
      </c>
    </row>
    <row r="531" spans="1:24" x14ac:dyDescent="0.3">
      <c r="A531" t="s">
        <v>1440</v>
      </c>
      <c r="B531" t="s">
        <v>1889</v>
      </c>
      <c r="C531" t="s">
        <v>6</v>
      </c>
      <c r="D531" t="s">
        <v>38</v>
      </c>
      <c r="E531" t="str">
        <f>IFERROR(VLOOKUP(D531, 'Week Schedule'!A$1:B$32, 2, FALSE), "BYE")</f>
        <v>SF</v>
      </c>
      <c r="F531" s="1">
        <f>IFERROR(VLOOKUP(E531, DST!B$1:J$33, 9, FALSE), 0)</f>
        <v>9.1666666666666785E-2</v>
      </c>
      <c r="G531" t="e">
        <f t="shared" si="9"/>
        <v>#DIV/0!</v>
      </c>
      <c r="H531">
        <f>IFERROR(VLOOKUP(D531,'Average Points per Game'!B$1:H$30, 3, FALSE), "")</f>
        <v>36.700000000000003</v>
      </c>
      <c r="X531">
        <v>3.3</v>
      </c>
    </row>
    <row r="532" spans="1:24" x14ac:dyDescent="0.3">
      <c r="A532" t="s">
        <v>1440</v>
      </c>
      <c r="B532" t="s">
        <v>1603</v>
      </c>
      <c r="C532" t="s">
        <v>14</v>
      </c>
      <c r="D532" t="s">
        <v>67</v>
      </c>
      <c r="E532" t="str">
        <f>IFERROR(VLOOKUP(D532, 'Week Schedule'!A$1:B$32, 2, FALSE), "BYE")</f>
        <v>NO</v>
      </c>
      <c r="F532" s="1">
        <f>IFERROR(VLOOKUP(E532, DST!B$1:J$33, 9, FALSE), 0)</f>
        <v>-8.3333333333328596E-3</v>
      </c>
      <c r="G532">
        <f t="shared" si="9"/>
        <v>0</v>
      </c>
      <c r="H532">
        <f>IFERROR(VLOOKUP(D532,'Average Points per Game'!B$1:H$30, 3, FALSE), "")</f>
        <v>13.7</v>
      </c>
      <c r="S532">
        <v>0</v>
      </c>
      <c r="U532">
        <v>0</v>
      </c>
      <c r="V532">
        <v>1.6</v>
      </c>
      <c r="W532">
        <v>1.7</v>
      </c>
      <c r="X532">
        <v>0</v>
      </c>
    </row>
    <row r="533" spans="1:24" x14ac:dyDescent="0.3">
      <c r="A533" t="s">
        <v>1440</v>
      </c>
      <c r="B533" t="s">
        <v>1678</v>
      </c>
      <c r="C533" t="s">
        <v>14</v>
      </c>
      <c r="D533" t="s">
        <v>126</v>
      </c>
      <c r="E533" t="str">
        <f>IFERROR(VLOOKUP(D533, 'Week Schedule'!A$1:B$32, 2, FALSE), "BYE")</f>
        <v>NYG</v>
      </c>
      <c r="F533" s="1">
        <f>IFERROR(VLOOKUP(E533, DST!B$1:J$33, 9, FALSE), 0)</f>
        <v>0.49166666666666714</v>
      </c>
      <c r="G533">
        <f t="shared" si="9"/>
        <v>0</v>
      </c>
      <c r="H533">
        <f>IFERROR(VLOOKUP(D533,'Average Points per Game'!B$1:H$30, 3, FALSE), "")</f>
        <v>25.3</v>
      </c>
      <c r="I533">
        <v>0</v>
      </c>
      <c r="J533">
        <v>0</v>
      </c>
      <c r="K533">
        <v>0</v>
      </c>
      <c r="U533">
        <v>0</v>
      </c>
      <c r="W533">
        <v>3.3</v>
      </c>
      <c r="X533">
        <v>0</v>
      </c>
    </row>
    <row r="534" spans="1:24" x14ac:dyDescent="0.3">
      <c r="A534" t="s">
        <v>1440</v>
      </c>
      <c r="B534" t="s">
        <v>1711</v>
      </c>
      <c r="C534" t="s">
        <v>6</v>
      </c>
      <c r="D534" t="s">
        <v>54</v>
      </c>
      <c r="E534" t="str">
        <f>IFERROR(VLOOKUP(D534, 'Week Schedule'!A$1:B$32, 2, FALSE), "BYE")</f>
        <v>CIN</v>
      </c>
      <c r="F534" s="1">
        <f>IFERROR(VLOOKUP(E534, DST!B$1:J$33, 9, FALSE), 0)</f>
        <v>1.5416666666666661</v>
      </c>
      <c r="G534">
        <f t="shared" si="9"/>
        <v>0</v>
      </c>
      <c r="H534">
        <f>IFERROR(VLOOKUP(D534,'Average Points per Game'!B$1:H$30, 3, FALSE), "")</f>
        <v>33</v>
      </c>
      <c r="M534">
        <v>0</v>
      </c>
      <c r="P534">
        <v>0</v>
      </c>
      <c r="X534">
        <v>3.3</v>
      </c>
    </row>
    <row r="535" spans="1:24" x14ac:dyDescent="0.3">
      <c r="A535" t="s">
        <v>1591</v>
      </c>
      <c r="B535" t="s">
        <v>1630</v>
      </c>
      <c r="C535" t="s">
        <v>14</v>
      </c>
      <c r="D535" t="s">
        <v>108</v>
      </c>
      <c r="E535" t="str">
        <f>IFERROR(VLOOKUP(D535, 'Week Schedule'!A$1:B$32, 2, FALSE), "BYE")</f>
        <v>CLE</v>
      </c>
      <c r="F535" s="1">
        <f>IFERROR(VLOOKUP(E535, DST!B$1:J$33, 9, FALSE), 0)</f>
        <v>1.0916666666666668</v>
      </c>
      <c r="G535">
        <f t="shared" si="9"/>
        <v>0</v>
      </c>
      <c r="H535">
        <f>IFERROR(VLOOKUP(D535,'Average Points per Game'!B$1:H$30, 3, FALSE), "")</f>
        <v>24.3</v>
      </c>
      <c r="R535">
        <v>0</v>
      </c>
      <c r="S535">
        <v>0</v>
      </c>
      <c r="T535">
        <v>0</v>
      </c>
      <c r="U535">
        <v>0</v>
      </c>
      <c r="W535">
        <v>1.6</v>
      </c>
      <c r="X535">
        <v>1.6</v>
      </c>
    </row>
    <row r="536" spans="1:24" x14ac:dyDescent="0.3">
      <c r="A536" t="s">
        <v>1591</v>
      </c>
      <c r="B536" t="s">
        <v>1584</v>
      </c>
      <c r="C536" t="s">
        <v>66</v>
      </c>
      <c r="D536" t="s">
        <v>38</v>
      </c>
      <c r="E536" t="str">
        <f>IFERROR(VLOOKUP(D536, 'Week Schedule'!A$1:B$32, 2, FALSE), "BYE")</f>
        <v>SF</v>
      </c>
      <c r="F536" s="1">
        <f>IFERROR(VLOOKUP(E536, DST!B$1:J$33, 9, FALSE), 0)</f>
        <v>9.1666666666666785E-2</v>
      </c>
      <c r="G536">
        <f t="shared" si="9"/>
        <v>0</v>
      </c>
      <c r="H536">
        <f>IFERROR(VLOOKUP(D536,'Average Points per Game'!B$1:H$30, 3, FALSE), "")</f>
        <v>36.700000000000003</v>
      </c>
      <c r="O536">
        <v>0</v>
      </c>
      <c r="P536">
        <v>0</v>
      </c>
      <c r="Q536">
        <v>0</v>
      </c>
      <c r="R536">
        <v>0</v>
      </c>
      <c r="S536">
        <v>3.2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x14ac:dyDescent="0.3">
      <c r="A537" t="s">
        <v>1591</v>
      </c>
      <c r="B537" t="s">
        <v>1335</v>
      </c>
      <c r="C537" t="s">
        <v>6</v>
      </c>
      <c r="D537" t="s">
        <v>28</v>
      </c>
      <c r="E537" t="str">
        <f>IFERROR(VLOOKUP(D537, 'Week Schedule'!A$1:B$32, 2, FALSE), "BYE")</f>
        <v>WAS</v>
      </c>
      <c r="F537" s="1">
        <f>IFERROR(VLOOKUP(E537, DST!B$1:J$33, 9, FALSE), 0)</f>
        <v>4.1666666666666075E-2</v>
      </c>
      <c r="G537">
        <f t="shared" si="9"/>
        <v>1.6</v>
      </c>
      <c r="H537">
        <f>IFERROR(VLOOKUP(D537,'Average Points per Game'!B$1:H$30, 3, FALSE), "")</f>
        <v>23.3</v>
      </c>
      <c r="O537">
        <v>1.7</v>
      </c>
      <c r="S537">
        <v>1.5</v>
      </c>
    </row>
    <row r="538" spans="1:24" x14ac:dyDescent="0.3">
      <c r="A538" t="s">
        <v>1591</v>
      </c>
      <c r="B538" t="s">
        <v>1334</v>
      </c>
      <c r="C538" t="s">
        <v>14</v>
      </c>
      <c r="D538" t="s">
        <v>74</v>
      </c>
      <c r="E538" t="str">
        <f>IFERROR(VLOOKUP(D538, 'Week Schedule'!A$1:B$32, 2, FALSE), "BYE")</f>
        <v>IND</v>
      </c>
      <c r="F538" s="1">
        <f>IFERROR(VLOOKUP(E538, DST!B$1:J$33, 9, FALSE), 0)</f>
        <v>0.39166666666666572</v>
      </c>
      <c r="G538">
        <f t="shared" si="9"/>
        <v>1.5</v>
      </c>
      <c r="H538" t="str">
        <f>IFERROR(VLOOKUP(D538,'Average Points per Game'!B$1:H$30, 3, FALSE), "")</f>
        <v/>
      </c>
      <c r="M538">
        <v>0</v>
      </c>
      <c r="N538">
        <v>1.5</v>
      </c>
      <c r="R538">
        <v>1.7</v>
      </c>
    </row>
    <row r="539" spans="1:24" x14ac:dyDescent="0.3">
      <c r="A539" t="s">
        <v>1788</v>
      </c>
      <c r="B539" t="s">
        <v>1336</v>
      </c>
      <c r="C539" t="s">
        <v>1</v>
      </c>
      <c r="D539" t="s">
        <v>47</v>
      </c>
      <c r="E539" t="str">
        <f>IFERROR(VLOOKUP(D539, 'Week Schedule'!A$1:B$32, 2, FALSE), "BYE")</f>
        <v>BAL</v>
      </c>
      <c r="F539" s="1">
        <f>IFERROR(VLOOKUP(E539, DST!B$1:J$33, 9, FALSE), 0)</f>
        <v>9.1666666666666785E-2</v>
      </c>
      <c r="G539">
        <f t="shared" si="9"/>
        <v>1.6</v>
      </c>
      <c r="H539">
        <f>IFERROR(VLOOKUP(D539,'Average Points per Game'!B$1:H$30, 3, FALSE), "")</f>
        <v>20.7</v>
      </c>
      <c r="K539">
        <v>3.2</v>
      </c>
      <c r="N539">
        <v>0</v>
      </c>
    </row>
    <row r="540" spans="1:24" x14ac:dyDescent="0.3">
      <c r="A540" t="s">
        <v>1596</v>
      </c>
      <c r="B540" t="s">
        <v>1569</v>
      </c>
      <c r="C540" t="s">
        <v>14</v>
      </c>
      <c r="D540" t="s">
        <v>111</v>
      </c>
      <c r="E540" t="str">
        <f>IFERROR(VLOOKUP(D540, 'Week Schedule'!A$1:B$32, 2, FALSE), "BYE")</f>
        <v>MIA</v>
      </c>
      <c r="F540" s="1">
        <f>IFERROR(VLOOKUP(E540, DST!B$1:J$33, 9, FALSE), 0)</f>
        <v>-0.60833333333333428</v>
      </c>
      <c r="G540">
        <f t="shared" si="9"/>
        <v>0</v>
      </c>
      <c r="H540" t="str">
        <f>IFERROR(VLOOKUP(D540,'Average Points per Game'!B$1:H$30, 3, FALSE), "")</f>
        <v/>
      </c>
      <c r="J540">
        <v>0</v>
      </c>
      <c r="K540">
        <v>0</v>
      </c>
      <c r="L540">
        <v>1.3</v>
      </c>
      <c r="M540">
        <v>0</v>
      </c>
      <c r="V540">
        <v>3.8</v>
      </c>
      <c r="W540">
        <v>-2</v>
      </c>
      <c r="X540">
        <v>0</v>
      </c>
    </row>
    <row r="541" spans="1:24" x14ac:dyDescent="0.3">
      <c r="A541" t="s">
        <v>1789</v>
      </c>
      <c r="B541" t="s">
        <v>1343</v>
      </c>
      <c r="C541" t="s">
        <v>14</v>
      </c>
      <c r="D541" t="s">
        <v>108</v>
      </c>
      <c r="E541" t="str">
        <f>IFERROR(VLOOKUP(D541, 'Week Schedule'!A$1:B$32, 2, FALSE), "BYE")</f>
        <v>CLE</v>
      </c>
      <c r="F541" s="1">
        <f>IFERROR(VLOOKUP(E541, DST!B$1:J$33, 9, FALSE), 0)</f>
        <v>1.0916666666666668</v>
      </c>
      <c r="G541">
        <f t="shared" si="9"/>
        <v>2.2999999999999998</v>
      </c>
      <c r="H541">
        <f>IFERROR(VLOOKUP(D541,'Average Points per Game'!B$1:H$30, 3, FALSE), "")</f>
        <v>24.3</v>
      </c>
      <c r="J541">
        <v>2.2999999999999998</v>
      </c>
      <c r="W541">
        <v>0.8</v>
      </c>
    </row>
    <row r="542" spans="1:24" x14ac:dyDescent="0.3">
      <c r="A542" t="s">
        <v>1790</v>
      </c>
      <c r="B542" t="s">
        <v>1587</v>
      </c>
      <c r="C542" t="s">
        <v>66</v>
      </c>
      <c r="D542" t="s">
        <v>108</v>
      </c>
      <c r="E542" t="str">
        <f>IFERROR(VLOOKUP(D542, 'Week Schedule'!A$1:B$32, 2, FALSE), "BYE")</f>
        <v>CLE</v>
      </c>
      <c r="F542" s="1">
        <f>IFERROR(VLOOKUP(E542, DST!B$1:J$33, 9, FALSE), 0)</f>
        <v>1.0916666666666668</v>
      </c>
      <c r="G542">
        <f t="shared" si="9"/>
        <v>0</v>
      </c>
      <c r="H542">
        <f>IFERROR(VLOOKUP(D542,'Average Points per Game'!B$1:H$30, 3, FALSE), "")</f>
        <v>24.3</v>
      </c>
      <c r="K542">
        <v>0</v>
      </c>
      <c r="L542">
        <v>1.4</v>
      </c>
      <c r="N542">
        <v>0</v>
      </c>
      <c r="O542">
        <v>0</v>
      </c>
      <c r="P542">
        <v>1.6</v>
      </c>
      <c r="Q542">
        <v>0</v>
      </c>
      <c r="R542">
        <v>0</v>
      </c>
      <c r="X542">
        <v>0</v>
      </c>
    </row>
    <row r="543" spans="1:24" x14ac:dyDescent="0.3">
      <c r="A543" t="s">
        <v>1791</v>
      </c>
      <c r="B543" t="s">
        <v>1589</v>
      </c>
      <c r="C543" t="s">
        <v>14</v>
      </c>
      <c r="D543" t="s">
        <v>38</v>
      </c>
      <c r="E543" t="str">
        <f>IFERROR(VLOOKUP(D543, 'Week Schedule'!A$1:B$32, 2, FALSE), "BYE")</f>
        <v>SF</v>
      </c>
      <c r="F543" s="1">
        <f>IFERROR(VLOOKUP(E543, DST!B$1:J$33, 9, FALSE), 0)</f>
        <v>9.1666666666666785E-2</v>
      </c>
      <c r="G543">
        <f t="shared" si="9"/>
        <v>0</v>
      </c>
      <c r="H543">
        <f>IFERROR(VLOOKUP(D543,'Average Points per Game'!B$1:H$30, 3, FALSE), "")</f>
        <v>36.700000000000003</v>
      </c>
      <c r="K543">
        <v>0</v>
      </c>
      <c r="N543">
        <v>0</v>
      </c>
      <c r="P543">
        <v>0</v>
      </c>
      <c r="Q543">
        <v>1.2</v>
      </c>
      <c r="R543">
        <v>0</v>
      </c>
      <c r="S543">
        <v>1.7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 x14ac:dyDescent="0.3">
      <c r="A544" t="s">
        <v>1791</v>
      </c>
      <c r="B544" t="s">
        <v>1588</v>
      </c>
      <c r="C544" t="s">
        <v>66</v>
      </c>
      <c r="D544" t="s">
        <v>92</v>
      </c>
      <c r="E544" t="str">
        <f>IFERROR(VLOOKUP(D544, 'Week Schedule'!A$1:B$32, 2, FALSE), "BYE")</f>
        <v>NE</v>
      </c>
      <c r="F544" s="1">
        <f>IFERROR(VLOOKUP(E544, DST!B$1:J$33, 9, FALSE), 0)</f>
        <v>0.49166666666666714</v>
      </c>
      <c r="G544">
        <f t="shared" si="9"/>
        <v>0</v>
      </c>
      <c r="H544">
        <f>IFERROR(VLOOKUP(D544,'Average Points per Game'!B$1:H$30, 3, FALSE), "")</f>
        <v>22.7</v>
      </c>
      <c r="I544">
        <v>0</v>
      </c>
      <c r="J544">
        <v>0</v>
      </c>
      <c r="K544">
        <v>0</v>
      </c>
      <c r="L544">
        <v>0</v>
      </c>
      <c r="N544">
        <v>0</v>
      </c>
      <c r="O544">
        <v>1.7</v>
      </c>
      <c r="P544">
        <v>0</v>
      </c>
      <c r="Q544">
        <v>1.2</v>
      </c>
      <c r="W544">
        <v>0</v>
      </c>
    </row>
    <row r="545" spans="1:24" x14ac:dyDescent="0.3">
      <c r="A545" t="s">
        <v>1600</v>
      </c>
      <c r="B545" t="s">
        <v>1338</v>
      </c>
      <c r="C545" t="s">
        <v>6</v>
      </c>
      <c r="D545" t="s">
        <v>44</v>
      </c>
      <c r="E545" t="str">
        <f>IFERROR(VLOOKUP(D545, 'Week Schedule'!A$1:B$32, 2, FALSE), "BYE")</f>
        <v>MIN</v>
      </c>
      <c r="F545" s="1">
        <f>IFERROR(VLOOKUP(E545, DST!B$1:J$33, 9, FALSE), 0)</f>
        <v>-2.3583333333333343</v>
      </c>
      <c r="G545">
        <f t="shared" si="9"/>
        <v>2.8</v>
      </c>
      <c r="H545">
        <f>IFERROR(VLOOKUP(D545,'Average Points per Game'!B$1:H$30, 3, FALSE), "")</f>
        <v>31.7</v>
      </c>
      <c r="J545">
        <v>2.8</v>
      </c>
    </row>
    <row r="546" spans="1:24" x14ac:dyDescent="0.3">
      <c r="A546" t="s">
        <v>1792</v>
      </c>
      <c r="B546" t="s">
        <v>1339</v>
      </c>
      <c r="C546" t="s">
        <v>66</v>
      </c>
      <c r="D546" t="s">
        <v>47</v>
      </c>
      <c r="E546" t="str">
        <f>IFERROR(VLOOKUP(D546, 'Week Schedule'!A$1:B$32, 2, FALSE), "BYE")</f>
        <v>BAL</v>
      </c>
      <c r="F546" s="1">
        <f>IFERROR(VLOOKUP(E546, DST!B$1:J$33, 9, FALSE), 0)</f>
        <v>9.1666666666666785E-2</v>
      </c>
      <c r="G546">
        <f t="shared" si="9"/>
        <v>1.35</v>
      </c>
      <c r="H546">
        <f>IFERROR(VLOOKUP(D546,'Average Points per Game'!B$1:H$30, 3, FALSE), "")</f>
        <v>20.7</v>
      </c>
      <c r="I546">
        <v>1.3</v>
      </c>
      <c r="J546">
        <v>1.4</v>
      </c>
    </row>
    <row r="547" spans="1:24" x14ac:dyDescent="0.3">
      <c r="A547" t="s">
        <v>1792</v>
      </c>
      <c r="B547" t="s">
        <v>1890</v>
      </c>
      <c r="C547" t="s">
        <v>14</v>
      </c>
      <c r="D547" t="s">
        <v>28</v>
      </c>
      <c r="E547" t="str">
        <f>IFERROR(VLOOKUP(D547, 'Week Schedule'!A$1:B$32, 2, FALSE), "BYE")</f>
        <v>WAS</v>
      </c>
      <c r="F547" s="1">
        <f>IFERROR(VLOOKUP(E547, DST!B$1:J$33, 9, FALSE), 0)</f>
        <v>4.1666666666666075E-2</v>
      </c>
      <c r="G547" t="e">
        <f t="shared" si="9"/>
        <v>#DIV/0!</v>
      </c>
      <c r="H547">
        <f>IFERROR(VLOOKUP(D547,'Average Points per Game'!B$1:H$30, 3, FALSE), "")</f>
        <v>23.3</v>
      </c>
      <c r="X547">
        <v>2.7</v>
      </c>
    </row>
    <row r="548" spans="1:24" x14ac:dyDescent="0.3">
      <c r="A548" t="s">
        <v>1891</v>
      </c>
      <c r="B548" t="s">
        <v>1340</v>
      </c>
      <c r="C548" t="s">
        <v>1</v>
      </c>
      <c r="D548" t="s">
        <v>38</v>
      </c>
      <c r="E548" t="str">
        <f>IFERROR(VLOOKUP(D548, 'Week Schedule'!A$1:B$32, 2, FALSE), "BYE")</f>
        <v>SF</v>
      </c>
      <c r="F548" s="1">
        <f>IFERROR(VLOOKUP(E548, DST!B$1:J$33, 9, FALSE), 0)</f>
        <v>9.1666666666666785E-2</v>
      </c>
      <c r="G548">
        <f t="shared" si="9"/>
        <v>0.7</v>
      </c>
      <c r="H548">
        <f>IFERROR(VLOOKUP(D548,'Average Points per Game'!B$1:H$30, 3, FALSE), "")</f>
        <v>36.700000000000003</v>
      </c>
      <c r="N548">
        <v>0.7</v>
      </c>
      <c r="P548">
        <v>0.2</v>
      </c>
      <c r="S548">
        <v>1.8</v>
      </c>
    </row>
    <row r="549" spans="1:24" x14ac:dyDescent="0.3">
      <c r="A549" t="s">
        <v>1793</v>
      </c>
      <c r="B549" t="s">
        <v>1341</v>
      </c>
      <c r="C549" t="s">
        <v>14</v>
      </c>
      <c r="D549" t="s">
        <v>15</v>
      </c>
      <c r="E549" t="str">
        <f>IFERROR(VLOOKUP(D549, 'Week Schedule'!A$1:B$32, 2, FALSE), "BYE")</f>
        <v>DEN</v>
      </c>
      <c r="F549" s="1">
        <f>IFERROR(VLOOKUP(E549, DST!B$1:J$33, 9, FALSE), 0)</f>
        <v>-2.2083333333333339</v>
      </c>
      <c r="G549">
        <f t="shared" si="9"/>
        <v>0</v>
      </c>
      <c r="H549">
        <f>IFERROR(VLOOKUP(D549,'Average Points per Game'!B$1:H$30, 3, FALSE), "")</f>
        <v>29.3</v>
      </c>
      <c r="P549">
        <v>2.6</v>
      </c>
      <c r="Q549">
        <v>0</v>
      </c>
      <c r="U549">
        <v>0</v>
      </c>
      <c r="V549">
        <v>0</v>
      </c>
      <c r="W549">
        <v>0</v>
      </c>
      <c r="X549">
        <v>0</v>
      </c>
    </row>
    <row r="550" spans="1:24" x14ac:dyDescent="0.3">
      <c r="A550" t="s">
        <v>1892</v>
      </c>
      <c r="B550" t="s">
        <v>1342</v>
      </c>
      <c r="C550" t="s">
        <v>14</v>
      </c>
      <c r="D550" t="s">
        <v>28</v>
      </c>
      <c r="E550" t="str">
        <f>IFERROR(VLOOKUP(D550, 'Week Schedule'!A$1:B$32, 2, FALSE), "BYE")</f>
        <v>WAS</v>
      </c>
      <c r="F550" s="1">
        <f>IFERROR(VLOOKUP(E550, DST!B$1:J$33, 9, FALSE), 0)</f>
        <v>4.1666666666666075E-2</v>
      </c>
      <c r="G550">
        <f t="shared" si="9"/>
        <v>1.2</v>
      </c>
      <c r="H550">
        <f>IFERROR(VLOOKUP(D550,'Average Points per Game'!B$1:H$30, 3, FALSE), "")</f>
        <v>23.3</v>
      </c>
      <c r="O550">
        <v>2.4</v>
      </c>
      <c r="S550">
        <v>0</v>
      </c>
    </row>
    <row r="551" spans="1:24" x14ac:dyDescent="0.3">
      <c r="A551" t="s">
        <v>1893</v>
      </c>
      <c r="B551" t="s">
        <v>1362</v>
      </c>
      <c r="C551" t="s">
        <v>1</v>
      </c>
      <c r="D551" t="s">
        <v>92</v>
      </c>
      <c r="E551" t="str">
        <f>IFERROR(VLOOKUP(D551, 'Week Schedule'!A$1:B$32, 2, FALSE), "BYE")</f>
        <v>NE</v>
      </c>
      <c r="F551" s="1">
        <f>IFERROR(VLOOKUP(E551, DST!B$1:J$33, 9, FALSE), 0)</f>
        <v>0.49166666666666714</v>
      </c>
      <c r="G551">
        <f t="shared" si="9"/>
        <v>1</v>
      </c>
      <c r="H551">
        <f>IFERROR(VLOOKUP(D551,'Average Points per Game'!B$1:H$30, 3, FALSE), "")</f>
        <v>22.7</v>
      </c>
      <c r="K551">
        <v>1</v>
      </c>
      <c r="V551">
        <v>1.2</v>
      </c>
      <c r="W551">
        <v>0.2</v>
      </c>
    </row>
    <row r="552" spans="1:24" x14ac:dyDescent="0.3">
      <c r="A552" t="s">
        <v>1894</v>
      </c>
      <c r="B552" t="s">
        <v>1344</v>
      </c>
      <c r="C552" t="s">
        <v>6</v>
      </c>
      <c r="D552" t="s">
        <v>40</v>
      </c>
      <c r="E552" t="str">
        <f>IFERROR(VLOOKUP(D552, 'Week Schedule'!A$1:B$32, 2, FALSE), "BYE")</f>
        <v>KC</v>
      </c>
      <c r="F552" s="1">
        <f>IFERROR(VLOOKUP(E552, DST!B$1:J$33, 9, FALSE), 0)</f>
        <v>-2.3083333333333336</v>
      </c>
      <c r="G552">
        <f t="shared" si="9"/>
        <v>0.45</v>
      </c>
      <c r="H552">
        <f>IFERROR(VLOOKUP(D552,'Average Points per Game'!B$1:H$30, 3, FALSE), "")</f>
        <v>19</v>
      </c>
      <c r="M552">
        <v>0.9</v>
      </c>
      <c r="N552">
        <v>1.3</v>
      </c>
      <c r="O552">
        <v>0</v>
      </c>
      <c r="P552">
        <v>0</v>
      </c>
    </row>
    <row r="553" spans="1:24" x14ac:dyDescent="0.3">
      <c r="A553" t="s">
        <v>1895</v>
      </c>
      <c r="B553" t="s">
        <v>1368</v>
      </c>
      <c r="C553" t="s">
        <v>6</v>
      </c>
      <c r="D553" t="s">
        <v>57</v>
      </c>
      <c r="E553" t="str">
        <f>IFERROR(VLOOKUP(D553, 'Week Schedule'!A$1:B$32, 2, FALSE), "BYE")</f>
        <v>TB</v>
      </c>
      <c r="F553" s="1">
        <f>IFERROR(VLOOKUP(E553, DST!B$1:J$33, 9, FALSE), 0)</f>
        <v>0.19166666666666643</v>
      </c>
      <c r="G553">
        <f t="shared" si="9"/>
        <v>0.7</v>
      </c>
      <c r="H553">
        <f>IFERROR(VLOOKUP(D553,'Average Points per Game'!B$1:H$30, 3, FALSE), "")</f>
        <v>22</v>
      </c>
      <c r="I553">
        <v>0.7</v>
      </c>
      <c r="W553">
        <v>1.4</v>
      </c>
      <c r="X553">
        <v>0.1</v>
      </c>
    </row>
    <row r="554" spans="1:24" x14ac:dyDescent="0.3">
      <c r="A554" t="s">
        <v>1794</v>
      </c>
      <c r="B554" t="s">
        <v>1592</v>
      </c>
      <c r="C554" t="s">
        <v>66</v>
      </c>
      <c r="D554" t="s">
        <v>8</v>
      </c>
      <c r="E554" t="str">
        <f>IFERROR(VLOOKUP(D554, 'Week Schedule'!A$1:B$32, 2, FALSE), "BYE")</f>
        <v>LV</v>
      </c>
      <c r="F554" s="1">
        <f>IFERROR(VLOOKUP(E554, DST!B$1:J$33, 9, FALSE), 0)</f>
        <v>1.4416666666666664</v>
      </c>
      <c r="G554">
        <f t="shared" si="9"/>
        <v>0</v>
      </c>
      <c r="H554">
        <f>IFERROR(VLOOKUP(D554,'Average Points per Game'!B$1:H$30, 3, FALSE), "")</f>
        <v>11</v>
      </c>
      <c r="M554">
        <v>0</v>
      </c>
      <c r="N554">
        <v>0</v>
      </c>
      <c r="O554">
        <v>0</v>
      </c>
      <c r="Q554">
        <v>0</v>
      </c>
      <c r="R554">
        <v>0</v>
      </c>
      <c r="S554">
        <v>0</v>
      </c>
      <c r="U554">
        <v>0</v>
      </c>
      <c r="V554">
        <v>2</v>
      </c>
      <c r="W554">
        <v>0</v>
      </c>
      <c r="X554">
        <v>0</v>
      </c>
    </row>
    <row r="555" spans="1:24" x14ac:dyDescent="0.3">
      <c r="A555" t="s">
        <v>1896</v>
      </c>
      <c r="B555" t="s">
        <v>1593</v>
      </c>
      <c r="C555" t="s">
        <v>6</v>
      </c>
      <c r="D555" t="s">
        <v>52</v>
      </c>
      <c r="E555" t="str">
        <f>IFERROR(VLOOKUP(D555, 'Week Schedule'!A$1:B$32, 2, FALSE), "BYE")</f>
        <v>TEN</v>
      </c>
      <c r="F555" s="1">
        <f>IFERROR(VLOOKUP(E555, DST!B$1:J$33, 9, FALSE), 0)</f>
        <v>2.3416666666666668</v>
      </c>
      <c r="G555">
        <f t="shared" si="9"/>
        <v>0</v>
      </c>
      <c r="H555">
        <f>IFERROR(VLOOKUP(D555,'Average Points per Game'!B$1:H$30, 3, FALSE), "")</f>
        <v>16.3</v>
      </c>
      <c r="I555">
        <v>-0.3</v>
      </c>
      <c r="K555">
        <v>0</v>
      </c>
      <c r="L555">
        <v>0</v>
      </c>
      <c r="M555">
        <v>2.2999999999999998</v>
      </c>
    </row>
    <row r="556" spans="1:24" x14ac:dyDescent="0.3">
      <c r="A556" t="s">
        <v>1897</v>
      </c>
      <c r="B556" t="s">
        <v>1347</v>
      </c>
      <c r="C556" t="s">
        <v>14</v>
      </c>
      <c r="D556" t="s">
        <v>15</v>
      </c>
      <c r="E556" t="str">
        <f>IFERROR(VLOOKUP(D556, 'Week Schedule'!A$1:B$32, 2, FALSE), "BYE")</f>
        <v>DEN</v>
      </c>
      <c r="F556" s="1">
        <f>IFERROR(VLOOKUP(E556, DST!B$1:J$33, 9, FALSE), 0)</f>
        <v>-2.2083333333333339</v>
      </c>
      <c r="G556">
        <f t="shared" si="9"/>
        <v>1.9</v>
      </c>
      <c r="H556">
        <f>IFERROR(VLOOKUP(D556,'Average Points per Game'!B$1:H$30, 3, FALSE), "")</f>
        <v>29.3</v>
      </c>
      <c r="Q556">
        <v>1.9</v>
      </c>
    </row>
    <row r="557" spans="1:24" x14ac:dyDescent="0.3">
      <c r="A557" t="s">
        <v>1897</v>
      </c>
      <c r="B557" t="s">
        <v>1610</v>
      </c>
      <c r="C557" t="s">
        <v>6</v>
      </c>
      <c r="D557" t="s">
        <v>22</v>
      </c>
      <c r="E557" t="str">
        <f>IFERROR(VLOOKUP(D557, 'Week Schedule'!A$1:B$32, 2, FALSE), "BYE")</f>
        <v>CHI</v>
      </c>
      <c r="F557" s="1">
        <f>IFERROR(VLOOKUP(E557, DST!B$1:J$33, 9, FALSE), 0)</f>
        <v>-0.15833333333333321</v>
      </c>
      <c r="G557" t="e">
        <f t="shared" si="9"/>
        <v>#DIV/0!</v>
      </c>
      <c r="H557">
        <f>IFERROR(VLOOKUP(D557,'Average Points per Game'!B$1:H$30, 3, FALSE), "")</f>
        <v>22.3</v>
      </c>
      <c r="V557">
        <v>0.9</v>
      </c>
      <c r="W557">
        <v>1</v>
      </c>
    </row>
    <row r="558" spans="1:24" x14ac:dyDescent="0.3">
      <c r="A558" t="s">
        <v>1897</v>
      </c>
      <c r="B558" t="s">
        <v>1595</v>
      </c>
      <c r="C558" t="s">
        <v>14</v>
      </c>
      <c r="D558" t="s">
        <v>40</v>
      </c>
      <c r="E558" t="str">
        <f>IFERROR(VLOOKUP(D558, 'Week Schedule'!A$1:B$32, 2, FALSE), "BYE")</f>
        <v>KC</v>
      </c>
      <c r="F558" s="1">
        <f>IFERROR(VLOOKUP(E558, DST!B$1:J$33, 9, FALSE), 0)</f>
        <v>-2.3083333333333336</v>
      </c>
      <c r="G558">
        <f t="shared" si="9"/>
        <v>0</v>
      </c>
      <c r="H558">
        <f>IFERROR(VLOOKUP(D558,'Average Points per Game'!B$1:H$30, 3, FALSE), "")</f>
        <v>19</v>
      </c>
      <c r="M558">
        <v>1.9</v>
      </c>
      <c r="O558">
        <v>0</v>
      </c>
      <c r="P558">
        <v>0</v>
      </c>
    </row>
    <row r="559" spans="1:24" x14ac:dyDescent="0.3">
      <c r="A559" t="s">
        <v>1365</v>
      </c>
      <c r="B559" t="s">
        <v>1599</v>
      </c>
      <c r="C559" t="s">
        <v>66</v>
      </c>
      <c r="D559" t="s">
        <v>67</v>
      </c>
      <c r="E559" t="str">
        <f>IFERROR(VLOOKUP(D559, 'Week Schedule'!A$1:B$32, 2, FALSE), "BYE")</f>
        <v>NO</v>
      </c>
      <c r="F559" s="1">
        <f>IFERROR(VLOOKUP(E559, DST!B$1:J$33, 9, FALSE), 0)</f>
        <v>-8.3333333333328596E-3</v>
      </c>
      <c r="G559">
        <f t="shared" ref="G559:G622" si="10">IF(COUNT(I559:U559)&gt;=3,MEDIAN(I559:U559),AVERAGE(I559:U559))</f>
        <v>0</v>
      </c>
      <c r="H559">
        <f>IFERROR(VLOOKUP(D559,'Average Points per Game'!B$1:H$30, 3, FALSE), "")</f>
        <v>13.7</v>
      </c>
      <c r="L559">
        <v>0</v>
      </c>
      <c r="M559">
        <v>0</v>
      </c>
      <c r="N559">
        <v>0</v>
      </c>
      <c r="O559">
        <v>0</v>
      </c>
      <c r="P559">
        <v>1.7</v>
      </c>
      <c r="X559">
        <v>0</v>
      </c>
    </row>
    <row r="560" spans="1:24" x14ac:dyDescent="0.3">
      <c r="A560" t="s">
        <v>1365</v>
      </c>
      <c r="B560" t="s">
        <v>1597</v>
      </c>
      <c r="C560" t="s">
        <v>66</v>
      </c>
      <c r="D560" t="s">
        <v>111</v>
      </c>
      <c r="E560" t="str">
        <f>IFERROR(VLOOKUP(D560, 'Week Schedule'!A$1:B$32, 2, FALSE), "BYE")</f>
        <v>MIA</v>
      </c>
      <c r="F560" s="1">
        <f>IFERROR(VLOOKUP(E560, DST!B$1:J$33, 9, FALSE), 0)</f>
        <v>-0.60833333333333428</v>
      </c>
      <c r="G560">
        <f t="shared" si="10"/>
        <v>0</v>
      </c>
      <c r="H560" t="str">
        <f>IFERROR(VLOOKUP(D560,'Average Points per Game'!B$1:H$30, 3, FALSE), "")</f>
        <v/>
      </c>
      <c r="K560">
        <v>0</v>
      </c>
      <c r="L560">
        <v>0</v>
      </c>
      <c r="M560">
        <v>0</v>
      </c>
      <c r="N560">
        <v>0</v>
      </c>
      <c r="O560">
        <v>0</v>
      </c>
      <c r="P560">
        <v>1.7</v>
      </c>
      <c r="Q560">
        <v>0</v>
      </c>
      <c r="S560">
        <v>0</v>
      </c>
    </row>
    <row r="561" spans="1:24" x14ac:dyDescent="0.3">
      <c r="A561" t="s">
        <v>1365</v>
      </c>
      <c r="B561" t="s">
        <v>1349</v>
      </c>
      <c r="C561" t="s">
        <v>6</v>
      </c>
      <c r="D561" t="s">
        <v>40</v>
      </c>
      <c r="E561" t="str">
        <f>IFERROR(VLOOKUP(D561, 'Week Schedule'!A$1:B$32, 2, FALSE), "BYE")</f>
        <v>KC</v>
      </c>
      <c r="F561" s="1">
        <f>IFERROR(VLOOKUP(E561, DST!B$1:J$33, 9, FALSE), 0)</f>
        <v>-2.3083333333333336</v>
      </c>
      <c r="G561">
        <f t="shared" si="10"/>
        <v>0.5</v>
      </c>
      <c r="H561">
        <f>IFERROR(VLOOKUP(D561,'Average Points per Game'!B$1:H$30, 3, FALSE), "")</f>
        <v>19</v>
      </c>
      <c r="L561">
        <v>0.5</v>
      </c>
      <c r="M561">
        <v>1.4</v>
      </c>
      <c r="N561">
        <v>-0.2</v>
      </c>
    </row>
    <row r="562" spans="1:24" x14ac:dyDescent="0.3">
      <c r="A562" t="s">
        <v>1365</v>
      </c>
      <c r="B562" t="s">
        <v>1350</v>
      </c>
      <c r="C562" t="s">
        <v>14</v>
      </c>
      <c r="D562" t="s">
        <v>67</v>
      </c>
      <c r="E562" t="str">
        <f>IFERROR(VLOOKUP(D562, 'Week Schedule'!A$1:B$32, 2, FALSE), "BYE")</f>
        <v>NO</v>
      </c>
      <c r="F562" s="1">
        <f>IFERROR(VLOOKUP(E562, DST!B$1:J$33, 9, FALSE), 0)</f>
        <v>-8.3333333333328596E-3</v>
      </c>
      <c r="G562">
        <f t="shared" si="10"/>
        <v>0</v>
      </c>
      <c r="H562">
        <f>IFERROR(VLOOKUP(D562,'Average Points per Game'!B$1:H$30, 3, FALSE), "")</f>
        <v>13.7</v>
      </c>
      <c r="Q562">
        <v>1.7</v>
      </c>
      <c r="S562">
        <v>0</v>
      </c>
      <c r="T562">
        <v>0</v>
      </c>
      <c r="V562">
        <v>0</v>
      </c>
      <c r="W562">
        <v>0</v>
      </c>
      <c r="X562">
        <v>0</v>
      </c>
    </row>
    <row r="563" spans="1:24" x14ac:dyDescent="0.3">
      <c r="A563" t="s">
        <v>1365</v>
      </c>
      <c r="B563" t="s">
        <v>1598</v>
      </c>
      <c r="C563" t="s">
        <v>66</v>
      </c>
      <c r="D563" t="s">
        <v>87</v>
      </c>
      <c r="E563" t="str">
        <f>IFERROR(VLOOKUP(D563, 'Week Schedule'!A$1:B$32, 2, FALSE), "BYE")</f>
        <v>PIT</v>
      </c>
      <c r="F563" s="1">
        <f>IFERROR(VLOOKUP(E563, DST!B$1:J$33, 9, FALSE), 0)</f>
        <v>-1.6083333333333343</v>
      </c>
      <c r="G563">
        <f t="shared" si="10"/>
        <v>0</v>
      </c>
      <c r="H563">
        <f>IFERROR(VLOOKUP(D563,'Average Points per Game'!B$1:H$30, 3, FALSE), "")</f>
        <v>22.3</v>
      </c>
      <c r="I563">
        <v>0</v>
      </c>
      <c r="J563">
        <v>1.7</v>
      </c>
      <c r="K563">
        <v>0</v>
      </c>
      <c r="L563">
        <v>0</v>
      </c>
      <c r="M563">
        <v>0</v>
      </c>
      <c r="O563">
        <v>0</v>
      </c>
      <c r="P563">
        <v>0</v>
      </c>
    </row>
    <row r="564" spans="1:24" x14ac:dyDescent="0.3">
      <c r="A564" t="s">
        <v>1898</v>
      </c>
      <c r="B564" t="s">
        <v>1601</v>
      </c>
      <c r="C564" t="s">
        <v>14</v>
      </c>
      <c r="D564" t="s">
        <v>72</v>
      </c>
      <c r="E564" t="str">
        <f>IFERROR(VLOOKUP(D564, 'Week Schedule'!A$1:B$32, 2, FALSE), "BYE")</f>
        <v>SEA</v>
      </c>
      <c r="F564" s="1">
        <f>IFERROR(VLOOKUP(E564, DST!B$1:J$33, 9, FALSE), 0)</f>
        <v>-0.20833333333333393</v>
      </c>
      <c r="G564">
        <f t="shared" si="10"/>
        <v>0</v>
      </c>
      <c r="H564">
        <f>IFERROR(VLOOKUP(D564,'Average Points per Game'!B$1:H$30, 3, FALSE), "")</f>
        <v>14</v>
      </c>
      <c r="J564">
        <v>0</v>
      </c>
      <c r="K564">
        <v>0</v>
      </c>
      <c r="T564">
        <v>0</v>
      </c>
      <c r="U564">
        <v>0</v>
      </c>
      <c r="V564">
        <v>1.6</v>
      </c>
      <c r="W564">
        <v>0</v>
      </c>
      <c r="X564">
        <v>0</v>
      </c>
    </row>
    <row r="565" spans="1:24" x14ac:dyDescent="0.3">
      <c r="A565" t="s">
        <v>1898</v>
      </c>
      <c r="B565" t="s">
        <v>1602</v>
      </c>
      <c r="C565" t="s">
        <v>14</v>
      </c>
      <c r="D565" t="s">
        <v>22</v>
      </c>
      <c r="E565" t="str">
        <f>IFERROR(VLOOKUP(D565, 'Week Schedule'!A$1:B$32, 2, FALSE), "BYE")</f>
        <v>CHI</v>
      </c>
      <c r="F565" s="1">
        <f>IFERROR(VLOOKUP(E565, DST!B$1:J$33, 9, FALSE), 0)</f>
        <v>-0.15833333333333321</v>
      </c>
      <c r="G565">
        <f t="shared" si="10"/>
        <v>0</v>
      </c>
      <c r="H565">
        <f>IFERROR(VLOOKUP(D565,'Average Points per Game'!B$1:H$30, 3, FALSE), "")</f>
        <v>22.3</v>
      </c>
      <c r="I565">
        <v>0</v>
      </c>
      <c r="N565">
        <v>1.6</v>
      </c>
      <c r="O565">
        <v>0</v>
      </c>
      <c r="P565">
        <v>0</v>
      </c>
      <c r="Q565">
        <v>0</v>
      </c>
      <c r="U565">
        <v>0</v>
      </c>
      <c r="V565">
        <v>0</v>
      </c>
      <c r="W565">
        <v>0</v>
      </c>
      <c r="X565">
        <v>0</v>
      </c>
    </row>
    <row r="566" spans="1:24" x14ac:dyDescent="0.3">
      <c r="A566" t="s">
        <v>1898</v>
      </c>
      <c r="B566" t="s">
        <v>1639</v>
      </c>
      <c r="C566" t="s">
        <v>66</v>
      </c>
      <c r="D566" t="s">
        <v>97</v>
      </c>
      <c r="E566" t="str">
        <f>IFERROR(VLOOKUP(D566, 'Week Schedule'!A$1:B$32, 2, FALSE), "BYE")</f>
        <v>JAC</v>
      </c>
      <c r="F566" s="1">
        <f>IFERROR(VLOOKUP(E566, DST!B$1:J$33, 9, FALSE), 0)</f>
        <v>1.6416666666666657</v>
      </c>
      <c r="G566" t="e">
        <f t="shared" si="10"/>
        <v>#DIV/0!</v>
      </c>
      <c r="H566">
        <f>IFERROR(VLOOKUP(D566,'Average Points per Game'!B$1:H$30, 3, FALSE), "")</f>
        <v>21</v>
      </c>
      <c r="V566">
        <v>0</v>
      </c>
      <c r="W566">
        <v>0</v>
      </c>
      <c r="X566">
        <v>1.6</v>
      </c>
    </row>
    <row r="567" spans="1:24" x14ac:dyDescent="0.3">
      <c r="A567" t="s">
        <v>1898</v>
      </c>
      <c r="B567" t="s">
        <v>1352</v>
      </c>
      <c r="C567" t="s">
        <v>14</v>
      </c>
      <c r="D567" t="s">
        <v>176</v>
      </c>
      <c r="E567" t="str">
        <f>IFERROR(VLOOKUP(D567, 'Week Schedule'!A$1:B$32, 2, FALSE), "BYE")</f>
        <v>BYE</v>
      </c>
      <c r="F567" s="1">
        <f>IFERROR(VLOOKUP(E567, DST!B$1:J$33, 9, FALSE), 0)</f>
        <v>0</v>
      </c>
      <c r="G567">
        <f t="shared" si="10"/>
        <v>1.6</v>
      </c>
      <c r="H567" t="str">
        <f>IFERROR(VLOOKUP(D567,'Average Points per Game'!B$1:H$30, 3, FALSE), "")</f>
        <v/>
      </c>
      <c r="L567">
        <v>1.6</v>
      </c>
    </row>
    <row r="568" spans="1:24" x14ac:dyDescent="0.3">
      <c r="A568" t="s">
        <v>1441</v>
      </c>
      <c r="B568" t="s">
        <v>1604</v>
      </c>
      <c r="C568" t="s">
        <v>66</v>
      </c>
      <c r="D568" t="s">
        <v>87</v>
      </c>
      <c r="E568" t="str">
        <f>IFERROR(VLOOKUP(D568, 'Week Schedule'!A$1:B$32, 2, FALSE), "BYE")</f>
        <v>PIT</v>
      </c>
      <c r="F568" s="1">
        <f>IFERROR(VLOOKUP(E568, DST!B$1:J$33, 9, FALSE), 0)</f>
        <v>-1.6083333333333343</v>
      </c>
      <c r="G568">
        <f t="shared" si="10"/>
        <v>0</v>
      </c>
      <c r="H568">
        <f>IFERROR(VLOOKUP(D568,'Average Points per Game'!B$1:H$30, 3, FALSE), "")</f>
        <v>22.3</v>
      </c>
      <c r="M568">
        <v>1.5</v>
      </c>
      <c r="O568">
        <v>0</v>
      </c>
      <c r="P568">
        <v>0</v>
      </c>
    </row>
    <row r="569" spans="1:24" x14ac:dyDescent="0.3">
      <c r="A569" t="s">
        <v>1441</v>
      </c>
      <c r="B569" t="s">
        <v>1605</v>
      </c>
      <c r="C569" t="s">
        <v>66</v>
      </c>
      <c r="D569" t="s">
        <v>28</v>
      </c>
      <c r="E569" t="str">
        <f>IFERROR(VLOOKUP(D569, 'Week Schedule'!A$1:B$32, 2, FALSE), "BYE")</f>
        <v>WAS</v>
      </c>
      <c r="F569" s="1">
        <f>IFERROR(VLOOKUP(E569, DST!B$1:J$33, 9, FALSE), 0)</f>
        <v>4.1666666666666075E-2</v>
      </c>
      <c r="G569">
        <f t="shared" si="10"/>
        <v>0</v>
      </c>
      <c r="H569">
        <f>IFERROR(VLOOKUP(D569,'Average Points per Game'!B$1:H$30, 3, FALSE), "")</f>
        <v>23.3</v>
      </c>
      <c r="I569">
        <v>0</v>
      </c>
      <c r="J569">
        <v>0</v>
      </c>
      <c r="K569">
        <v>0</v>
      </c>
      <c r="L569">
        <v>0</v>
      </c>
      <c r="N569">
        <v>0</v>
      </c>
      <c r="O569">
        <v>0</v>
      </c>
      <c r="P569">
        <v>0</v>
      </c>
      <c r="Q569">
        <v>0</v>
      </c>
      <c r="S569">
        <v>1.5</v>
      </c>
      <c r="U569">
        <v>0</v>
      </c>
      <c r="V569">
        <v>0</v>
      </c>
      <c r="W569">
        <v>0</v>
      </c>
      <c r="X569">
        <v>0</v>
      </c>
    </row>
    <row r="570" spans="1:24" x14ac:dyDescent="0.3">
      <c r="A570" t="s">
        <v>1441</v>
      </c>
      <c r="B570" t="s">
        <v>1652</v>
      </c>
      <c r="C570" t="s">
        <v>14</v>
      </c>
      <c r="D570" t="s">
        <v>72</v>
      </c>
      <c r="E570" t="str">
        <f>IFERROR(VLOOKUP(D570, 'Week Schedule'!A$1:B$32, 2, FALSE), "BYE")</f>
        <v>SEA</v>
      </c>
      <c r="F570" s="1">
        <f>IFERROR(VLOOKUP(E570, DST!B$1:J$33, 9, FALSE), 0)</f>
        <v>-0.20833333333333393</v>
      </c>
      <c r="G570">
        <f t="shared" si="10"/>
        <v>0</v>
      </c>
      <c r="H570">
        <f>IFERROR(VLOOKUP(D570,'Average Points per Game'!B$1:H$30, 3, FALSE), "")</f>
        <v>14</v>
      </c>
      <c r="J570">
        <v>0</v>
      </c>
      <c r="K570">
        <v>0</v>
      </c>
      <c r="L570">
        <v>0</v>
      </c>
      <c r="M570">
        <v>0</v>
      </c>
      <c r="N570">
        <v>0</v>
      </c>
      <c r="Q570">
        <v>0</v>
      </c>
      <c r="S570">
        <v>0</v>
      </c>
      <c r="W570">
        <v>1.5</v>
      </c>
      <c r="X570">
        <v>0</v>
      </c>
    </row>
    <row r="571" spans="1:24" x14ac:dyDescent="0.3">
      <c r="A571" t="s">
        <v>1441</v>
      </c>
      <c r="B571" t="s">
        <v>1357</v>
      </c>
      <c r="C571" t="s">
        <v>14</v>
      </c>
      <c r="D571" t="s">
        <v>176</v>
      </c>
      <c r="E571" t="str">
        <f>IFERROR(VLOOKUP(D571, 'Week Schedule'!A$1:B$32, 2, FALSE), "BYE")</f>
        <v>BYE</v>
      </c>
      <c r="F571" s="1">
        <f>IFERROR(VLOOKUP(E571, DST!B$1:J$33, 9, FALSE), 0)</f>
        <v>0</v>
      </c>
      <c r="G571">
        <f t="shared" si="10"/>
        <v>0.75</v>
      </c>
      <c r="H571" t="str">
        <f>IFERROR(VLOOKUP(D571,'Average Points per Game'!B$1:H$30, 3, FALSE), "")</f>
        <v/>
      </c>
      <c r="I571">
        <v>0</v>
      </c>
      <c r="J571">
        <v>1.5</v>
      </c>
    </row>
    <row r="572" spans="1:24" x14ac:dyDescent="0.3">
      <c r="A572" t="s">
        <v>1441</v>
      </c>
      <c r="B572" t="s">
        <v>1355</v>
      </c>
      <c r="C572" t="s">
        <v>66</v>
      </c>
      <c r="D572" t="s">
        <v>12</v>
      </c>
      <c r="E572" t="str">
        <f>IFERROR(VLOOKUP(D572, 'Week Schedule'!A$1:B$32, 2, FALSE), "BYE")</f>
        <v>NYJ</v>
      </c>
      <c r="F572" s="1">
        <f>IFERROR(VLOOKUP(E572, DST!B$1:J$33, 9, FALSE), 0)</f>
        <v>-0.10833333333333428</v>
      </c>
      <c r="G572">
        <f t="shared" si="10"/>
        <v>0.75</v>
      </c>
      <c r="H572">
        <f>IFERROR(VLOOKUP(D572,'Average Points per Game'!B$1:H$30, 3, FALSE), "")</f>
        <v>38</v>
      </c>
      <c r="S572">
        <v>1.5</v>
      </c>
      <c r="U572">
        <v>0</v>
      </c>
      <c r="V572">
        <v>0</v>
      </c>
    </row>
    <row r="573" spans="1:24" x14ac:dyDescent="0.3">
      <c r="A573" t="s">
        <v>1795</v>
      </c>
      <c r="B573" t="s">
        <v>1606</v>
      </c>
      <c r="C573" t="s">
        <v>14</v>
      </c>
      <c r="D573" t="s">
        <v>26</v>
      </c>
      <c r="E573" t="str">
        <f>IFERROR(VLOOKUP(D573, 'Week Schedule'!A$1:B$32, 2, FALSE), "BYE")</f>
        <v>DET</v>
      </c>
      <c r="F573" s="1">
        <f>IFERROR(VLOOKUP(E573, DST!B$1:J$33, 9, FALSE), 0)</f>
        <v>-1.6083333333333343</v>
      </c>
      <c r="G573">
        <f t="shared" si="10"/>
        <v>0</v>
      </c>
      <c r="H573">
        <f>IFERROR(VLOOKUP(D573,'Average Points per Game'!B$1:H$30, 3, FALSE), "")</f>
        <v>20.3</v>
      </c>
      <c r="I573">
        <v>0</v>
      </c>
      <c r="J573">
        <v>1.4</v>
      </c>
      <c r="K573">
        <v>0</v>
      </c>
      <c r="L573">
        <v>0</v>
      </c>
      <c r="N573">
        <v>0</v>
      </c>
      <c r="O573">
        <v>0</v>
      </c>
      <c r="P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</row>
    <row r="574" spans="1:24" x14ac:dyDescent="0.3">
      <c r="A574" t="s">
        <v>1615</v>
      </c>
      <c r="B574" t="s">
        <v>1354</v>
      </c>
      <c r="C574" t="s">
        <v>1</v>
      </c>
      <c r="D574" t="s">
        <v>34</v>
      </c>
      <c r="E574" t="str">
        <f>IFERROR(VLOOKUP(D574, 'Week Schedule'!A$1:B$32, 2, FALSE), "BYE")</f>
        <v>GB</v>
      </c>
      <c r="F574" s="1">
        <f>IFERROR(VLOOKUP(E574, DST!B$1:J$33, 9, FALSE), 0)</f>
        <v>-2.0083333333333329</v>
      </c>
      <c r="G574">
        <f t="shared" si="10"/>
        <v>0.6</v>
      </c>
      <c r="H574">
        <f>IFERROR(VLOOKUP(D574,'Average Points per Game'!B$1:H$30, 3, FALSE), "")</f>
        <v>33</v>
      </c>
      <c r="K574">
        <v>0</v>
      </c>
      <c r="M574">
        <v>1</v>
      </c>
      <c r="T574">
        <v>0.6</v>
      </c>
      <c r="V574">
        <v>-0.2</v>
      </c>
    </row>
    <row r="575" spans="1:24" x14ac:dyDescent="0.3">
      <c r="A575" t="s">
        <v>1615</v>
      </c>
      <c r="B575" t="s">
        <v>1679</v>
      </c>
      <c r="C575" t="s">
        <v>6</v>
      </c>
      <c r="D575" t="s">
        <v>57</v>
      </c>
      <c r="E575" t="str">
        <f>IFERROR(VLOOKUP(D575, 'Week Schedule'!A$1:B$32, 2, FALSE), "BYE")</f>
        <v>TB</v>
      </c>
      <c r="F575" s="1">
        <f>IFERROR(VLOOKUP(E575, DST!B$1:J$33, 9, FALSE), 0)</f>
        <v>0.19166666666666643</v>
      </c>
      <c r="G575">
        <f t="shared" si="10"/>
        <v>0</v>
      </c>
      <c r="H575">
        <f>IFERROR(VLOOKUP(D575,'Average Points per Game'!B$1:H$30, 3, FALSE), "")</f>
        <v>22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T575">
        <v>0</v>
      </c>
      <c r="U575">
        <v>0</v>
      </c>
      <c r="V575">
        <v>0</v>
      </c>
      <c r="X575">
        <v>1.3</v>
      </c>
    </row>
    <row r="576" spans="1:24" x14ac:dyDescent="0.3">
      <c r="A576" t="s">
        <v>1615</v>
      </c>
      <c r="B576" t="s">
        <v>1358</v>
      </c>
      <c r="C576" t="s">
        <v>6</v>
      </c>
      <c r="D576" t="s">
        <v>135</v>
      </c>
      <c r="E576" t="str">
        <f>IFERROR(VLOOKUP(D576, 'Week Schedule'!A$1:B$32, 2, FALSE), "BYE")</f>
        <v>LAC</v>
      </c>
      <c r="F576" s="1">
        <f>IFERROR(VLOOKUP(E576, DST!B$1:J$33, 9, FALSE), 0)</f>
        <v>-2.4083333333333332</v>
      </c>
      <c r="G576">
        <f t="shared" si="10"/>
        <v>1.3</v>
      </c>
      <c r="H576" t="str">
        <f>IFERROR(VLOOKUP(D576,'Average Points per Game'!B$1:H$30, 3, FALSE), "")</f>
        <v/>
      </c>
      <c r="N576">
        <v>1.3</v>
      </c>
    </row>
    <row r="577" spans="1:24" x14ac:dyDescent="0.3">
      <c r="A577" t="s">
        <v>1796</v>
      </c>
      <c r="B577" t="s">
        <v>1359</v>
      </c>
      <c r="C577" t="s">
        <v>1</v>
      </c>
      <c r="D577" t="s">
        <v>79</v>
      </c>
      <c r="E577" t="str">
        <f>IFERROR(VLOOKUP(D577, 'Week Schedule'!A$1:B$32, 2, FALSE), "BYE")</f>
        <v>PHI</v>
      </c>
      <c r="F577" s="1">
        <f>IFERROR(VLOOKUP(E577, DST!B$1:J$33, 9, FALSE), 0)</f>
        <v>-2.1083333333333343</v>
      </c>
      <c r="G577">
        <f t="shared" si="10"/>
        <v>0.6</v>
      </c>
      <c r="H577">
        <f>IFERROR(VLOOKUP(D577,'Average Points per Game'!B$1:H$30, 3, FALSE), "")</f>
        <v>25.3</v>
      </c>
      <c r="R577">
        <v>1.5</v>
      </c>
      <c r="T577">
        <v>-0.3</v>
      </c>
    </row>
    <row r="578" spans="1:24" x14ac:dyDescent="0.3">
      <c r="A578" t="s">
        <v>1796</v>
      </c>
      <c r="B578" t="s">
        <v>1608</v>
      </c>
      <c r="C578" t="s">
        <v>66</v>
      </c>
      <c r="D578" t="s">
        <v>72</v>
      </c>
      <c r="E578" t="str">
        <f>IFERROR(VLOOKUP(D578, 'Week Schedule'!A$1:B$32, 2, FALSE), "BYE")</f>
        <v>SEA</v>
      </c>
      <c r="F578" s="1">
        <f>IFERROR(VLOOKUP(E578, DST!B$1:J$33, 9, FALSE), 0)</f>
        <v>-0.20833333333333393</v>
      </c>
      <c r="G578">
        <f t="shared" si="10"/>
        <v>0</v>
      </c>
      <c r="H578">
        <f>IFERROR(VLOOKUP(D578,'Average Points per Game'!B$1:H$30, 3, FALSE), "")</f>
        <v>14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1.2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:24" x14ac:dyDescent="0.3">
      <c r="A579" t="s">
        <v>1796</v>
      </c>
      <c r="B579" t="s">
        <v>1607</v>
      </c>
      <c r="C579" t="s">
        <v>66</v>
      </c>
      <c r="D579" t="s">
        <v>44</v>
      </c>
      <c r="E579" t="str">
        <f>IFERROR(VLOOKUP(D579, 'Week Schedule'!A$1:B$32, 2, FALSE), "BYE")</f>
        <v>MIN</v>
      </c>
      <c r="F579" s="1">
        <f>IFERROR(VLOOKUP(E579, DST!B$1:J$33, 9, FALSE), 0)</f>
        <v>-2.3583333333333343</v>
      </c>
      <c r="G579">
        <f t="shared" si="10"/>
        <v>0</v>
      </c>
      <c r="H579">
        <f>IFERROR(VLOOKUP(D579,'Average Points per Game'!B$1:H$30, 3, FALSE), "")</f>
        <v>31.7</v>
      </c>
      <c r="P579">
        <v>0</v>
      </c>
      <c r="Q579">
        <v>0</v>
      </c>
      <c r="S579">
        <v>0</v>
      </c>
      <c r="T579">
        <v>1.2</v>
      </c>
      <c r="V579">
        <v>0</v>
      </c>
      <c r="W579">
        <v>0</v>
      </c>
      <c r="X579">
        <v>0</v>
      </c>
    </row>
    <row r="580" spans="1:24" x14ac:dyDescent="0.3">
      <c r="A580" t="s">
        <v>1797</v>
      </c>
      <c r="B580" t="s">
        <v>1360</v>
      </c>
      <c r="C580" t="s">
        <v>6</v>
      </c>
      <c r="D580" t="s">
        <v>67</v>
      </c>
      <c r="E580" t="str">
        <f>IFERROR(VLOOKUP(D580, 'Week Schedule'!A$1:B$32, 2, FALSE), "BYE")</f>
        <v>NO</v>
      </c>
      <c r="F580" s="1">
        <f>IFERROR(VLOOKUP(E580, DST!B$1:J$33, 9, FALSE), 0)</f>
        <v>-8.3333333333328596E-3</v>
      </c>
      <c r="G580">
        <f t="shared" si="10"/>
        <v>0.55000000000000004</v>
      </c>
      <c r="H580">
        <f>IFERROR(VLOOKUP(D580,'Average Points per Game'!B$1:H$30, 3, FALSE), "")</f>
        <v>13.7</v>
      </c>
      <c r="I580">
        <v>0</v>
      </c>
      <c r="L580">
        <v>1.1000000000000001</v>
      </c>
    </row>
    <row r="581" spans="1:24" x14ac:dyDescent="0.3">
      <c r="A581" t="s">
        <v>1797</v>
      </c>
      <c r="B581" t="s">
        <v>1609</v>
      </c>
      <c r="C581" t="s">
        <v>66</v>
      </c>
      <c r="D581" t="s">
        <v>135</v>
      </c>
      <c r="E581" t="str">
        <f>IFERROR(VLOOKUP(D581, 'Week Schedule'!A$1:B$32, 2, FALSE), "BYE")</f>
        <v>LAC</v>
      </c>
      <c r="F581" s="1">
        <f>IFERROR(VLOOKUP(E581, DST!B$1:J$33, 9, FALSE), 0)</f>
        <v>-2.4083333333333332</v>
      </c>
      <c r="G581">
        <f t="shared" si="10"/>
        <v>0</v>
      </c>
      <c r="H581" t="str">
        <f>IFERROR(VLOOKUP(D581,'Average Points per Game'!B$1:H$30, 3, FALSE), "")</f>
        <v/>
      </c>
      <c r="J581">
        <v>0</v>
      </c>
      <c r="N581">
        <v>0</v>
      </c>
      <c r="O581">
        <v>0</v>
      </c>
      <c r="P581">
        <v>0</v>
      </c>
      <c r="Q581">
        <v>1.1000000000000001</v>
      </c>
      <c r="R581">
        <v>0</v>
      </c>
      <c r="S581">
        <v>0</v>
      </c>
      <c r="T581">
        <v>0</v>
      </c>
      <c r="U581">
        <v>0</v>
      </c>
      <c r="W581">
        <v>0</v>
      </c>
      <c r="X581">
        <v>0</v>
      </c>
    </row>
    <row r="582" spans="1:24" x14ac:dyDescent="0.3">
      <c r="A582" t="s">
        <v>1798</v>
      </c>
      <c r="B582" t="s">
        <v>1363</v>
      </c>
      <c r="C582" t="s">
        <v>14</v>
      </c>
      <c r="D582" t="s">
        <v>57</v>
      </c>
      <c r="E582" t="str">
        <f>IFERROR(VLOOKUP(D582, 'Week Schedule'!A$1:B$32, 2, FALSE), "BYE")</f>
        <v>TB</v>
      </c>
      <c r="F582" s="1">
        <f>IFERROR(VLOOKUP(E582, DST!B$1:J$33, 9, FALSE), 0)</f>
        <v>0.19166666666666643</v>
      </c>
      <c r="G582">
        <f t="shared" si="10"/>
        <v>0.9</v>
      </c>
      <c r="H582">
        <f>IFERROR(VLOOKUP(D582,'Average Points per Game'!B$1:H$30, 3, FALSE), "")</f>
        <v>22</v>
      </c>
      <c r="I582">
        <v>0.9</v>
      </c>
    </row>
    <row r="583" spans="1:24" x14ac:dyDescent="0.3">
      <c r="A583" t="s">
        <v>1799</v>
      </c>
      <c r="B583" t="s">
        <v>1617</v>
      </c>
      <c r="C583" t="s">
        <v>1</v>
      </c>
      <c r="D583" t="s">
        <v>87</v>
      </c>
      <c r="E583" t="str">
        <f>IFERROR(VLOOKUP(D583, 'Week Schedule'!A$1:B$32, 2, FALSE), "BYE")</f>
        <v>PIT</v>
      </c>
      <c r="F583" s="1">
        <f>IFERROR(VLOOKUP(E583, DST!B$1:J$33, 9, FALSE), 0)</f>
        <v>-1.6083333333333343</v>
      </c>
      <c r="G583">
        <f t="shared" si="10"/>
        <v>0</v>
      </c>
      <c r="H583">
        <f>IFERROR(VLOOKUP(D583,'Average Points per Game'!B$1:H$30, 3, FALSE), "")</f>
        <v>22.3</v>
      </c>
      <c r="O583">
        <v>0</v>
      </c>
      <c r="W583">
        <v>0.8</v>
      </c>
    </row>
    <row r="584" spans="1:24" x14ac:dyDescent="0.3">
      <c r="A584" t="s">
        <v>1799</v>
      </c>
      <c r="B584" t="s">
        <v>1364</v>
      </c>
      <c r="C584" t="s">
        <v>14</v>
      </c>
      <c r="D584" t="s">
        <v>10</v>
      </c>
      <c r="E584" t="str">
        <f>IFERROR(VLOOKUP(D584, 'Week Schedule'!A$1:B$32, 2, FALSE), "BYE")</f>
        <v>ATL</v>
      </c>
      <c r="F584" s="1">
        <f>IFERROR(VLOOKUP(E584, DST!B$1:J$33, 9, FALSE), 0)</f>
        <v>9.1666666666666785E-2</v>
      </c>
      <c r="G584">
        <f t="shared" si="10"/>
        <v>0.8</v>
      </c>
      <c r="H584">
        <f>IFERROR(VLOOKUP(D584,'Average Points per Game'!B$1:H$30, 3, FALSE), "")</f>
        <v>32.700000000000003</v>
      </c>
      <c r="M584">
        <v>0.8</v>
      </c>
    </row>
    <row r="585" spans="1:24" x14ac:dyDescent="0.3">
      <c r="A585" t="s">
        <v>1899</v>
      </c>
      <c r="B585" t="s">
        <v>1366</v>
      </c>
      <c r="C585" t="s">
        <v>1</v>
      </c>
      <c r="D585" t="s">
        <v>40</v>
      </c>
      <c r="E585" t="str">
        <f>IFERROR(VLOOKUP(D585, 'Week Schedule'!A$1:B$32, 2, FALSE), "BYE")</f>
        <v>KC</v>
      </c>
      <c r="F585" s="1">
        <f>IFERROR(VLOOKUP(E585, DST!B$1:J$33, 9, FALSE), 0)</f>
        <v>-2.3083333333333336</v>
      </c>
      <c r="G585">
        <f t="shared" si="10"/>
        <v>0.8</v>
      </c>
      <c r="H585">
        <f>IFERROR(VLOOKUP(D585,'Average Points per Game'!B$1:H$30, 3, FALSE), "")</f>
        <v>19</v>
      </c>
      <c r="M585">
        <v>0.8</v>
      </c>
    </row>
    <row r="586" spans="1:24" x14ac:dyDescent="0.3">
      <c r="A586" t="s">
        <v>1900</v>
      </c>
      <c r="B586" t="s">
        <v>1611</v>
      </c>
      <c r="C586" t="s">
        <v>6</v>
      </c>
      <c r="D586" t="s">
        <v>26</v>
      </c>
      <c r="E586" t="str">
        <f>IFERROR(VLOOKUP(D586, 'Week Schedule'!A$1:B$32, 2, FALSE), "BYE")</f>
        <v>DET</v>
      </c>
      <c r="F586" s="1">
        <f>IFERROR(VLOOKUP(E586, DST!B$1:J$33, 9, FALSE), 0)</f>
        <v>-1.6083333333333343</v>
      </c>
      <c r="G586" t="e">
        <f t="shared" si="10"/>
        <v>#DIV/0!</v>
      </c>
      <c r="H586">
        <f>IFERROR(VLOOKUP(D586,'Average Points per Game'!B$1:H$30, 3, FALSE), "")</f>
        <v>20.3</v>
      </c>
      <c r="V586">
        <v>0.4</v>
      </c>
    </row>
    <row r="587" spans="1:24" x14ac:dyDescent="0.3">
      <c r="A587" t="s">
        <v>1901</v>
      </c>
      <c r="B587" t="s">
        <v>1612</v>
      </c>
      <c r="C587" t="s">
        <v>6</v>
      </c>
      <c r="D587" t="s">
        <v>72</v>
      </c>
      <c r="E587" t="str">
        <f>IFERROR(VLOOKUP(D587, 'Week Schedule'!A$1:B$32, 2, FALSE), "BYE")</f>
        <v>SEA</v>
      </c>
      <c r="F587" s="1">
        <f>IFERROR(VLOOKUP(E587, DST!B$1:J$33, 9, FALSE), 0)</f>
        <v>-0.20833333333333393</v>
      </c>
      <c r="G587">
        <f t="shared" si="10"/>
        <v>0</v>
      </c>
      <c r="H587">
        <f>IFERROR(VLOOKUP(D587,'Average Points per Game'!B$1:H$30, 3, FALSE), "")</f>
        <v>14</v>
      </c>
      <c r="M587">
        <v>0</v>
      </c>
      <c r="V587">
        <v>0.3</v>
      </c>
    </row>
    <row r="588" spans="1:24" x14ac:dyDescent="0.3">
      <c r="A588" t="s">
        <v>1902</v>
      </c>
      <c r="B588" t="s">
        <v>1614</v>
      </c>
      <c r="C588" t="s">
        <v>6</v>
      </c>
      <c r="D588" t="s">
        <v>47</v>
      </c>
      <c r="E588" t="str">
        <f>IFERROR(VLOOKUP(D588, 'Week Schedule'!A$1:B$32, 2, FALSE), "BYE")</f>
        <v>BAL</v>
      </c>
      <c r="F588" s="1">
        <f>IFERROR(VLOOKUP(E588, DST!B$1:J$33, 9, FALSE), 0)</f>
        <v>9.1666666666666785E-2</v>
      </c>
      <c r="G588">
        <f t="shared" si="10"/>
        <v>0</v>
      </c>
      <c r="H588">
        <f>IFERROR(VLOOKUP(D588,'Average Points per Game'!B$1:H$30, 3, FALSE), "")</f>
        <v>20.7</v>
      </c>
      <c r="I588">
        <v>0</v>
      </c>
      <c r="K588">
        <v>0.2</v>
      </c>
      <c r="L588">
        <v>0</v>
      </c>
    </row>
    <row r="589" spans="1:24" x14ac:dyDescent="0.3">
      <c r="A589" t="s">
        <v>1903</v>
      </c>
      <c r="B589" t="s">
        <v>1705</v>
      </c>
      <c r="C589" t="s">
        <v>1</v>
      </c>
      <c r="D589" t="s">
        <v>22</v>
      </c>
      <c r="E589" t="str">
        <f>IFERROR(VLOOKUP(D589, 'Week Schedule'!A$1:B$32, 2, FALSE), "BYE")</f>
        <v>CHI</v>
      </c>
      <c r="F589" s="1">
        <f>IFERROR(VLOOKUP(E589, DST!B$1:J$33, 9, FALSE), 0)</f>
        <v>-0.15833333333333321</v>
      </c>
      <c r="G589">
        <f t="shared" si="10"/>
        <v>0</v>
      </c>
      <c r="H589">
        <f>IFERROR(VLOOKUP(D589,'Average Points per Game'!B$1:H$30, 3, FALSE), "")</f>
        <v>22.3</v>
      </c>
      <c r="L589">
        <v>0</v>
      </c>
      <c r="O589">
        <v>0</v>
      </c>
      <c r="W589">
        <v>0.2</v>
      </c>
    </row>
    <row r="590" spans="1:24" x14ac:dyDescent="0.3">
      <c r="A590" t="s">
        <v>1904</v>
      </c>
      <c r="B590" t="s">
        <v>1613</v>
      </c>
      <c r="C590" t="s">
        <v>1</v>
      </c>
      <c r="D590" t="s">
        <v>2</v>
      </c>
      <c r="E590" t="str">
        <f>IFERROR(VLOOKUP(D590, 'Week Schedule'!A$1:B$32, 2, FALSE), "BYE")</f>
        <v>HOU</v>
      </c>
      <c r="F590" s="1">
        <f>IFERROR(VLOOKUP(E590, DST!B$1:J$33, 9, FALSE), 0)</f>
        <v>-0.65833333333333321</v>
      </c>
      <c r="G590">
        <f t="shared" si="10"/>
        <v>0</v>
      </c>
      <c r="H590">
        <f>IFERROR(VLOOKUP(D590,'Average Points per Game'!B$1:H$30, 3, FALSE), "")</f>
        <v>29.3</v>
      </c>
      <c r="L590">
        <v>0</v>
      </c>
      <c r="O590">
        <v>0</v>
      </c>
      <c r="Q590">
        <v>0.2</v>
      </c>
      <c r="W590">
        <v>-0.1</v>
      </c>
    </row>
    <row r="591" spans="1:24" x14ac:dyDescent="0.3">
      <c r="A591" t="s">
        <v>1905</v>
      </c>
      <c r="B591" t="s">
        <v>1641</v>
      </c>
      <c r="C591" t="s">
        <v>14</v>
      </c>
      <c r="D591" t="s">
        <v>97</v>
      </c>
      <c r="E591" t="str">
        <f>IFERROR(VLOOKUP(D591, 'Week Schedule'!A$1:B$32, 2, FALSE), "BYE")</f>
        <v>JAC</v>
      </c>
      <c r="F591" s="1">
        <f>IFERROR(VLOOKUP(E591, DST!B$1:J$33, 9, FALSE), 0)</f>
        <v>1.6416666666666657</v>
      </c>
      <c r="G591">
        <f t="shared" si="10"/>
        <v>0</v>
      </c>
      <c r="H591">
        <f>IFERROR(VLOOKUP(D591,'Average Points per Game'!B$1:H$30, 3, FALSE), "")</f>
        <v>21</v>
      </c>
      <c r="Q591">
        <v>0</v>
      </c>
      <c r="T591">
        <v>0</v>
      </c>
      <c r="W591">
        <v>0</v>
      </c>
    </row>
    <row r="592" spans="1:24" x14ac:dyDescent="0.3">
      <c r="A592" t="s">
        <v>1905</v>
      </c>
      <c r="B592" t="s">
        <v>1628</v>
      </c>
      <c r="C592" t="s">
        <v>6</v>
      </c>
      <c r="D592" t="s">
        <v>15</v>
      </c>
      <c r="E592" t="str">
        <f>IFERROR(VLOOKUP(D592, 'Week Schedule'!A$1:B$32, 2, FALSE), "BYE")</f>
        <v>DEN</v>
      </c>
      <c r="F592" s="1">
        <f>IFERROR(VLOOKUP(E592, DST!B$1:J$33, 9, FALSE), 0)</f>
        <v>-2.2083333333333339</v>
      </c>
      <c r="G592">
        <f t="shared" si="10"/>
        <v>0</v>
      </c>
      <c r="H592">
        <f>IFERROR(VLOOKUP(D592,'Average Points per Game'!B$1:H$30, 3, FALSE), "")</f>
        <v>29.3</v>
      </c>
      <c r="Q592">
        <v>0</v>
      </c>
    </row>
    <row r="593" spans="1:24" x14ac:dyDescent="0.3">
      <c r="A593" t="s">
        <v>1905</v>
      </c>
      <c r="B593" t="s">
        <v>1627</v>
      </c>
      <c r="C593" t="s">
        <v>14</v>
      </c>
      <c r="D593" t="s">
        <v>87</v>
      </c>
      <c r="E593" t="str">
        <f>IFERROR(VLOOKUP(D593, 'Week Schedule'!A$1:B$32, 2, FALSE), "BYE")</f>
        <v>PIT</v>
      </c>
      <c r="F593" s="1">
        <f>IFERROR(VLOOKUP(E593, DST!B$1:J$33, 9, FALSE), 0)</f>
        <v>-1.6083333333333343</v>
      </c>
      <c r="G593">
        <f t="shared" si="10"/>
        <v>0</v>
      </c>
      <c r="H593">
        <f>IFERROR(VLOOKUP(D593,'Average Points per Game'!B$1:H$30, 3, FALSE), "")</f>
        <v>22.3</v>
      </c>
      <c r="Q593">
        <v>0</v>
      </c>
      <c r="R593">
        <v>0</v>
      </c>
    </row>
    <row r="594" spans="1:24" x14ac:dyDescent="0.3">
      <c r="A594" t="s">
        <v>1905</v>
      </c>
      <c r="B594" t="s">
        <v>1616</v>
      </c>
      <c r="C594" t="s">
        <v>14</v>
      </c>
      <c r="D594" t="s">
        <v>52</v>
      </c>
      <c r="E594" t="str">
        <f>IFERROR(VLOOKUP(D594, 'Week Schedule'!A$1:B$32, 2, FALSE), "BYE")</f>
        <v>TEN</v>
      </c>
      <c r="F594" s="1">
        <f>IFERROR(VLOOKUP(E594, DST!B$1:J$33, 9, FALSE), 0)</f>
        <v>2.3416666666666668</v>
      </c>
      <c r="G594">
        <f t="shared" si="10"/>
        <v>0</v>
      </c>
      <c r="H594">
        <f>IFERROR(VLOOKUP(D594,'Average Points per Game'!B$1:H$30, 3, FALSE), "")</f>
        <v>16.3</v>
      </c>
      <c r="Q594">
        <v>0</v>
      </c>
      <c r="U594">
        <v>0</v>
      </c>
      <c r="W594">
        <v>0</v>
      </c>
    </row>
    <row r="595" spans="1:24" x14ac:dyDescent="0.3">
      <c r="A595" t="s">
        <v>1905</v>
      </c>
      <c r="B595" t="s">
        <v>1642</v>
      </c>
      <c r="C595" t="s">
        <v>14</v>
      </c>
      <c r="D595" t="s">
        <v>4</v>
      </c>
      <c r="E595" t="str">
        <f>IFERROR(VLOOKUP(D595, 'Week Schedule'!A$1:B$32, 2, FALSE), "BYE")</f>
        <v>CAR</v>
      </c>
      <c r="F595" s="1">
        <f>IFERROR(VLOOKUP(E595, DST!B$1:J$33, 9, FALSE), 0)</f>
        <v>3.3916666666666657</v>
      </c>
      <c r="G595">
        <f t="shared" si="10"/>
        <v>0</v>
      </c>
      <c r="H595">
        <f>IFERROR(VLOOKUP(D595,'Average Points per Game'!B$1:H$30, 3, FALSE), "")</f>
        <v>30.7</v>
      </c>
      <c r="Q595">
        <v>0</v>
      </c>
      <c r="R595">
        <v>0</v>
      </c>
    </row>
    <row r="596" spans="1:24" x14ac:dyDescent="0.3">
      <c r="A596" t="s">
        <v>1905</v>
      </c>
      <c r="B596" t="s">
        <v>1906</v>
      </c>
      <c r="C596" t="s">
        <v>14</v>
      </c>
      <c r="D596" t="s">
        <v>135</v>
      </c>
      <c r="E596" t="str">
        <f>IFERROR(VLOOKUP(D596, 'Week Schedule'!A$1:B$32, 2, FALSE), "BYE")</f>
        <v>LAC</v>
      </c>
      <c r="F596" s="1">
        <f>IFERROR(VLOOKUP(E596, DST!B$1:J$33, 9, FALSE), 0)</f>
        <v>-2.4083333333333332</v>
      </c>
      <c r="G596" t="e">
        <f t="shared" si="10"/>
        <v>#DIV/0!</v>
      </c>
      <c r="H596" t="str">
        <f>IFERROR(VLOOKUP(D596,'Average Points per Game'!B$1:H$30, 3, FALSE), "")</f>
        <v/>
      </c>
      <c r="X596">
        <v>0</v>
      </c>
    </row>
    <row r="597" spans="1:24" x14ac:dyDescent="0.3">
      <c r="A597" t="s">
        <v>1905</v>
      </c>
      <c r="B597" t="s">
        <v>1680</v>
      </c>
      <c r="C597" t="s">
        <v>14</v>
      </c>
      <c r="D597" t="s">
        <v>4</v>
      </c>
      <c r="E597" t="str">
        <f>IFERROR(VLOOKUP(D597, 'Week Schedule'!A$1:B$32, 2, FALSE), "BYE")</f>
        <v>CAR</v>
      </c>
      <c r="F597" s="1">
        <f>IFERROR(VLOOKUP(E597, DST!B$1:J$33, 9, FALSE), 0)</f>
        <v>3.3916666666666657</v>
      </c>
      <c r="G597">
        <f t="shared" si="10"/>
        <v>0</v>
      </c>
      <c r="H597">
        <f>IFERROR(VLOOKUP(D597,'Average Points per Game'!B$1:H$30, 3, FALSE), "")</f>
        <v>30.7</v>
      </c>
      <c r="I597">
        <v>0</v>
      </c>
      <c r="L597">
        <v>0</v>
      </c>
      <c r="M597">
        <v>0</v>
      </c>
      <c r="N597">
        <v>0</v>
      </c>
    </row>
    <row r="598" spans="1:24" x14ac:dyDescent="0.3">
      <c r="A598" t="s">
        <v>1905</v>
      </c>
      <c r="B598" t="s">
        <v>1675</v>
      </c>
      <c r="C598" t="s">
        <v>6</v>
      </c>
      <c r="D598" t="s">
        <v>19</v>
      </c>
      <c r="E598" t="str">
        <f>IFERROR(VLOOKUP(D598, 'Week Schedule'!A$1:B$32, 2, FALSE), "BYE")</f>
        <v>DAL</v>
      </c>
      <c r="F598" s="1">
        <f>IFERROR(VLOOKUP(E598, DST!B$1:J$33, 9, FALSE), 0)</f>
        <v>1.8916666666666657</v>
      </c>
      <c r="G598">
        <f t="shared" si="10"/>
        <v>0</v>
      </c>
      <c r="H598">
        <f>IFERROR(VLOOKUP(D598,'Average Points per Game'!B$1:H$30, 3, FALSE), "")</f>
        <v>27.3</v>
      </c>
      <c r="I598">
        <v>0</v>
      </c>
      <c r="N598">
        <v>0</v>
      </c>
      <c r="V598">
        <v>0</v>
      </c>
      <c r="X598">
        <v>0</v>
      </c>
    </row>
    <row r="599" spans="1:24" x14ac:dyDescent="0.3">
      <c r="A599" t="s">
        <v>1905</v>
      </c>
      <c r="B599" t="s">
        <v>1653</v>
      </c>
      <c r="C599" t="s">
        <v>66</v>
      </c>
      <c r="D599" t="s">
        <v>10</v>
      </c>
      <c r="E599" t="str">
        <f>IFERROR(VLOOKUP(D599, 'Week Schedule'!A$1:B$32, 2, FALSE), "BYE")</f>
        <v>ATL</v>
      </c>
      <c r="F599" s="1">
        <f>IFERROR(VLOOKUP(E599, DST!B$1:J$33, 9, FALSE), 0)</f>
        <v>9.1666666666666785E-2</v>
      </c>
      <c r="G599">
        <f t="shared" si="10"/>
        <v>0</v>
      </c>
      <c r="H599">
        <f>IFERROR(VLOOKUP(D599,'Average Points per Game'!B$1:H$30, 3, FALSE), "")</f>
        <v>32.700000000000003</v>
      </c>
      <c r="J599">
        <v>0</v>
      </c>
      <c r="L599">
        <v>0</v>
      </c>
      <c r="M599">
        <v>0</v>
      </c>
      <c r="O599">
        <v>0</v>
      </c>
    </row>
    <row r="600" spans="1:24" x14ac:dyDescent="0.3">
      <c r="A600" t="s">
        <v>1905</v>
      </c>
      <c r="B600" t="s">
        <v>1907</v>
      </c>
      <c r="C600" t="s">
        <v>14</v>
      </c>
      <c r="D600" t="s">
        <v>2</v>
      </c>
      <c r="E600" t="str">
        <f>IFERROR(VLOOKUP(D600, 'Week Schedule'!A$1:B$32, 2, FALSE), "BYE")</f>
        <v>HOU</v>
      </c>
      <c r="F600" s="1">
        <f>IFERROR(VLOOKUP(E600, DST!B$1:J$33, 9, FALSE), 0)</f>
        <v>-0.65833333333333321</v>
      </c>
      <c r="G600" t="e">
        <f t="shared" si="10"/>
        <v>#DIV/0!</v>
      </c>
      <c r="H600">
        <f>IFERROR(VLOOKUP(D600,'Average Points per Game'!B$1:H$30, 3, FALSE), "")</f>
        <v>29.3</v>
      </c>
      <c r="X600">
        <v>0</v>
      </c>
    </row>
    <row r="601" spans="1:24" x14ac:dyDescent="0.3">
      <c r="A601" t="s">
        <v>1905</v>
      </c>
      <c r="B601" t="s">
        <v>1643</v>
      </c>
      <c r="C601" t="s">
        <v>14</v>
      </c>
      <c r="D601" t="s">
        <v>92</v>
      </c>
      <c r="E601" t="str">
        <f>IFERROR(VLOOKUP(D601, 'Week Schedule'!A$1:B$32, 2, FALSE), "BYE")</f>
        <v>NE</v>
      </c>
      <c r="F601" s="1">
        <f>IFERROR(VLOOKUP(E601, DST!B$1:J$33, 9, FALSE), 0)</f>
        <v>0.49166666666666714</v>
      </c>
      <c r="G601">
        <f t="shared" si="10"/>
        <v>0</v>
      </c>
      <c r="H601">
        <f>IFERROR(VLOOKUP(D601,'Average Points per Game'!B$1:H$30, 3, FALSE), "")</f>
        <v>22.7</v>
      </c>
      <c r="P601">
        <v>0</v>
      </c>
    </row>
    <row r="602" spans="1:24" x14ac:dyDescent="0.3">
      <c r="A602" t="s">
        <v>1905</v>
      </c>
      <c r="B602" t="s">
        <v>1623</v>
      </c>
      <c r="C602" t="s">
        <v>14</v>
      </c>
      <c r="D602" t="s">
        <v>52</v>
      </c>
      <c r="E602" t="str">
        <f>IFERROR(VLOOKUP(D602, 'Week Schedule'!A$1:B$32, 2, FALSE), "BYE")</f>
        <v>TEN</v>
      </c>
      <c r="F602" s="1">
        <f>IFERROR(VLOOKUP(E602, DST!B$1:J$33, 9, FALSE), 0)</f>
        <v>2.3416666666666668</v>
      </c>
      <c r="G602" t="e">
        <f t="shared" si="10"/>
        <v>#DIV/0!</v>
      </c>
      <c r="H602">
        <f>IFERROR(VLOOKUP(D602,'Average Points per Game'!B$1:H$30, 3, FALSE), "")</f>
        <v>16.3</v>
      </c>
      <c r="V602">
        <v>0</v>
      </c>
    </row>
    <row r="603" spans="1:24" x14ac:dyDescent="0.3">
      <c r="A603" t="s">
        <v>1905</v>
      </c>
      <c r="B603" t="s">
        <v>1695</v>
      </c>
      <c r="C603" t="s">
        <v>551</v>
      </c>
      <c r="D603" t="s">
        <v>4</v>
      </c>
      <c r="E603" t="str">
        <f>IFERROR(VLOOKUP(D603, 'Week Schedule'!A$1:B$32, 2, FALSE), "BYE")</f>
        <v>CAR</v>
      </c>
      <c r="F603" s="1">
        <f>IFERROR(VLOOKUP(E603, DST!B$1:J$33, 9, FALSE), 0)</f>
        <v>3.3916666666666657</v>
      </c>
      <c r="G603" t="e">
        <f t="shared" si="10"/>
        <v>#DIV/0!</v>
      </c>
      <c r="H603">
        <f>IFERROR(VLOOKUP(D603,'Average Points per Game'!B$1:H$30, 3, FALSE), "")</f>
        <v>30.7</v>
      </c>
      <c r="V603">
        <v>0</v>
      </c>
      <c r="W603">
        <v>0</v>
      </c>
      <c r="X603">
        <v>0</v>
      </c>
    </row>
    <row r="604" spans="1:24" x14ac:dyDescent="0.3">
      <c r="A604" t="s">
        <v>1905</v>
      </c>
      <c r="B604" t="s">
        <v>1666</v>
      </c>
      <c r="C604" t="s">
        <v>6</v>
      </c>
      <c r="D604" t="s">
        <v>15</v>
      </c>
      <c r="E604" t="str">
        <f>IFERROR(VLOOKUP(D604, 'Week Schedule'!A$1:B$32, 2, FALSE), "BYE")</f>
        <v>DEN</v>
      </c>
      <c r="F604" s="1">
        <f>IFERROR(VLOOKUP(E604, DST!B$1:J$33, 9, FALSE), 0)</f>
        <v>-2.2083333333333339</v>
      </c>
      <c r="G604">
        <f t="shared" si="10"/>
        <v>0</v>
      </c>
      <c r="H604">
        <f>IFERROR(VLOOKUP(D604,'Average Points per Game'!B$1:H$30, 3, FALSE), "")</f>
        <v>29.3</v>
      </c>
      <c r="J604">
        <v>0</v>
      </c>
      <c r="K604">
        <v>0</v>
      </c>
      <c r="L604">
        <v>0</v>
      </c>
      <c r="Q604">
        <v>0</v>
      </c>
      <c r="R604">
        <v>0</v>
      </c>
      <c r="X604">
        <v>0</v>
      </c>
    </row>
    <row r="605" spans="1:24" x14ac:dyDescent="0.3">
      <c r="A605" t="s">
        <v>1905</v>
      </c>
      <c r="B605" t="s">
        <v>1640</v>
      </c>
      <c r="C605" t="s">
        <v>66</v>
      </c>
      <c r="D605" t="s">
        <v>22</v>
      </c>
      <c r="E605" t="str">
        <f>IFERROR(VLOOKUP(D605, 'Week Schedule'!A$1:B$32, 2, FALSE), "BYE")</f>
        <v>CHI</v>
      </c>
      <c r="F605" s="1">
        <f>IFERROR(VLOOKUP(E605, DST!B$1:J$33, 9, FALSE), 0)</f>
        <v>-0.15833333333333321</v>
      </c>
      <c r="G605">
        <f t="shared" si="10"/>
        <v>0</v>
      </c>
      <c r="H605">
        <f>IFERROR(VLOOKUP(D605,'Average Points per Game'!B$1:H$30, 3, FALSE), "")</f>
        <v>22.3</v>
      </c>
      <c r="S605">
        <v>0</v>
      </c>
      <c r="T605">
        <v>0</v>
      </c>
    </row>
    <row r="606" spans="1:24" x14ac:dyDescent="0.3">
      <c r="A606" t="s">
        <v>1905</v>
      </c>
      <c r="B606" t="s">
        <v>1446</v>
      </c>
      <c r="C606" t="s">
        <v>66</v>
      </c>
      <c r="D606" t="s">
        <v>57</v>
      </c>
      <c r="E606" t="str">
        <f>IFERROR(VLOOKUP(D606, 'Week Schedule'!A$1:B$32, 2, FALSE), "BYE")</f>
        <v>TB</v>
      </c>
      <c r="F606" s="1">
        <f>IFERROR(VLOOKUP(E606, DST!B$1:J$33, 9, FALSE), 0)</f>
        <v>0.19166666666666643</v>
      </c>
      <c r="G606">
        <f t="shared" si="10"/>
        <v>0</v>
      </c>
      <c r="H606">
        <f>IFERROR(VLOOKUP(D606,'Average Points per Game'!B$1:H$30, 3, FALSE), "")</f>
        <v>22</v>
      </c>
      <c r="U606">
        <v>0</v>
      </c>
    </row>
    <row r="607" spans="1:24" x14ac:dyDescent="0.3">
      <c r="A607" t="s">
        <v>1905</v>
      </c>
      <c r="B607" t="s">
        <v>1624</v>
      </c>
      <c r="C607" t="s">
        <v>14</v>
      </c>
      <c r="D607" t="s">
        <v>87</v>
      </c>
      <c r="E607" t="str">
        <f>IFERROR(VLOOKUP(D607, 'Week Schedule'!A$1:B$32, 2, FALSE), "BYE")</f>
        <v>PIT</v>
      </c>
      <c r="F607" s="1">
        <f>IFERROR(VLOOKUP(E607, DST!B$1:J$33, 9, FALSE), 0)</f>
        <v>-1.6083333333333343</v>
      </c>
      <c r="G607" t="e">
        <f t="shared" si="10"/>
        <v>#DIV/0!</v>
      </c>
      <c r="H607">
        <f>IFERROR(VLOOKUP(D607,'Average Points per Game'!B$1:H$30, 3, FALSE), "")</f>
        <v>22.3</v>
      </c>
      <c r="V607">
        <v>0</v>
      </c>
      <c r="W607">
        <v>0</v>
      </c>
      <c r="X607">
        <v>0</v>
      </c>
    </row>
    <row r="608" spans="1:24" x14ac:dyDescent="0.3">
      <c r="A608" t="s">
        <v>1905</v>
      </c>
      <c r="B608" t="s">
        <v>1444</v>
      </c>
      <c r="C608" t="s">
        <v>14</v>
      </c>
      <c r="D608" t="s">
        <v>176</v>
      </c>
      <c r="E608" t="str">
        <f>IFERROR(VLOOKUP(D608, 'Week Schedule'!A$1:B$32, 2, FALSE), "BYE")</f>
        <v>BYE</v>
      </c>
      <c r="F608" s="1">
        <f>IFERROR(VLOOKUP(E608, DST!B$1:J$33, 9, FALSE), 0)</f>
        <v>0</v>
      </c>
      <c r="G608">
        <f t="shared" si="10"/>
        <v>0</v>
      </c>
      <c r="H608" t="str">
        <f>IFERROR(VLOOKUP(D608,'Average Points per Game'!B$1:H$30, 3, FALSE), "")</f>
        <v/>
      </c>
      <c r="U608">
        <v>0</v>
      </c>
      <c r="V608">
        <v>0</v>
      </c>
    </row>
    <row r="609" spans="1:24" x14ac:dyDescent="0.3">
      <c r="A609" t="s">
        <v>1905</v>
      </c>
      <c r="B609" t="s">
        <v>1667</v>
      </c>
      <c r="C609" t="s">
        <v>6</v>
      </c>
      <c r="D609" t="s">
        <v>176</v>
      </c>
      <c r="E609" t="str">
        <f>IFERROR(VLOOKUP(D609, 'Week Schedule'!A$1:B$32, 2, FALSE), "BYE")</f>
        <v>BYE</v>
      </c>
      <c r="F609" s="1">
        <f>IFERROR(VLOOKUP(E609, DST!B$1:J$33, 9, FALSE), 0)</f>
        <v>0</v>
      </c>
      <c r="G609">
        <f t="shared" si="10"/>
        <v>0</v>
      </c>
      <c r="H609" t="str">
        <f>IFERROR(VLOOKUP(D609,'Average Points per Game'!B$1:H$30, 3, FALSE), "")</f>
        <v/>
      </c>
      <c r="J609">
        <v>0</v>
      </c>
    </row>
    <row r="610" spans="1:24" x14ac:dyDescent="0.3">
      <c r="A610" t="s">
        <v>1905</v>
      </c>
      <c r="B610" t="s">
        <v>1442</v>
      </c>
      <c r="C610" t="s">
        <v>14</v>
      </c>
      <c r="D610" t="s">
        <v>126</v>
      </c>
      <c r="E610" t="str">
        <f>IFERROR(VLOOKUP(D610, 'Week Schedule'!A$1:B$32, 2, FALSE), "BYE")</f>
        <v>NYG</v>
      </c>
      <c r="F610" s="1">
        <f>IFERROR(VLOOKUP(E610, DST!B$1:J$33, 9, FALSE), 0)</f>
        <v>0.49166666666666714</v>
      </c>
      <c r="G610">
        <f t="shared" si="10"/>
        <v>0</v>
      </c>
      <c r="H610">
        <f>IFERROR(VLOOKUP(D610,'Average Points per Game'!B$1:H$30, 3, FALSE), "")</f>
        <v>25.3</v>
      </c>
      <c r="U610">
        <v>0</v>
      </c>
    </row>
    <row r="611" spans="1:24" x14ac:dyDescent="0.3">
      <c r="A611" t="s">
        <v>1905</v>
      </c>
      <c r="B611" t="s">
        <v>1443</v>
      </c>
      <c r="C611" t="s">
        <v>14</v>
      </c>
      <c r="D611" t="s">
        <v>47</v>
      </c>
      <c r="E611" t="str">
        <f>IFERROR(VLOOKUP(D611, 'Week Schedule'!A$1:B$32, 2, FALSE), "BYE")</f>
        <v>BAL</v>
      </c>
      <c r="F611" s="1">
        <f>IFERROR(VLOOKUP(E611, DST!B$1:J$33, 9, FALSE), 0)</f>
        <v>9.1666666666666785E-2</v>
      </c>
      <c r="G611">
        <f t="shared" si="10"/>
        <v>0</v>
      </c>
      <c r="H611">
        <f>IFERROR(VLOOKUP(D611,'Average Points per Game'!B$1:H$30, 3, FALSE), "")</f>
        <v>20.7</v>
      </c>
      <c r="U611">
        <v>0</v>
      </c>
      <c r="X611">
        <v>0</v>
      </c>
    </row>
    <row r="612" spans="1:24" x14ac:dyDescent="0.3">
      <c r="A612" t="s">
        <v>1905</v>
      </c>
      <c r="B612" t="s">
        <v>1372</v>
      </c>
      <c r="C612" t="s">
        <v>14</v>
      </c>
      <c r="D612" t="s">
        <v>10</v>
      </c>
      <c r="E612" t="str">
        <f>IFERROR(VLOOKUP(D612, 'Week Schedule'!A$1:B$32, 2, FALSE), "BYE")</f>
        <v>ATL</v>
      </c>
      <c r="F612" s="1">
        <f>IFERROR(VLOOKUP(E612, DST!B$1:J$33, 9, FALSE), 0)</f>
        <v>9.1666666666666785E-2</v>
      </c>
      <c r="G612">
        <f t="shared" si="10"/>
        <v>0</v>
      </c>
      <c r="H612">
        <f>IFERROR(VLOOKUP(D612,'Average Points per Game'!B$1:H$30, 3, FALSE), "")</f>
        <v>32.700000000000003</v>
      </c>
      <c r="T612">
        <v>0</v>
      </c>
    </row>
    <row r="613" spans="1:24" x14ac:dyDescent="0.3">
      <c r="A613" t="s">
        <v>1905</v>
      </c>
      <c r="B613" t="s">
        <v>1370</v>
      </c>
      <c r="C613" t="s">
        <v>6</v>
      </c>
      <c r="D613" t="s">
        <v>97</v>
      </c>
      <c r="E613" t="str">
        <f>IFERROR(VLOOKUP(D613, 'Week Schedule'!A$1:B$32, 2, FALSE), "BYE")</f>
        <v>JAC</v>
      </c>
      <c r="F613" s="1">
        <f>IFERROR(VLOOKUP(E613, DST!B$1:J$33, 9, FALSE), 0)</f>
        <v>1.6416666666666657</v>
      </c>
      <c r="G613">
        <f t="shared" si="10"/>
        <v>0</v>
      </c>
      <c r="H613">
        <f>IFERROR(VLOOKUP(D613,'Average Points per Game'!B$1:H$30, 3, FALSE), "")</f>
        <v>21</v>
      </c>
      <c r="T613">
        <v>0</v>
      </c>
    </row>
    <row r="614" spans="1:24" x14ac:dyDescent="0.3">
      <c r="A614" t="s">
        <v>1905</v>
      </c>
      <c r="B614" t="s">
        <v>1373</v>
      </c>
      <c r="C614" t="s">
        <v>66</v>
      </c>
      <c r="D614" t="s">
        <v>135</v>
      </c>
      <c r="E614" t="str">
        <f>IFERROR(VLOOKUP(D614, 'Week Schedule'!A$1:B$32, 2, FALSE), "BYE")</f>
        <v>LAC</v>
      </c>
      <c r="F614" s="1">
        <f>IFERROR(VLOOKUP(E614, DST!B$1:J$33, 9, FALSE), 0)</f>
        <v>-2.4083333333333332</v>
      </c>
      <c r="G614">
        <f t="shared" si="10"/>
        <v>0</v>
      </c>
      <c r="H614" t="str">
        <f>IFERROR(VLOOKUP(D614,'Average Points per Game'!B$1:H$30, 3, FALSE), "")</f>
        <v/>
      </c>
      <c r="T614">
        <v>0</v>
      </c>
    </row>
    <row r="615" spans="1:24" x14ac:dyDescent="0.3">
      <c r="A615" t="s">
        <v>1905</v>
      </c>
      <c r="B615" t="s">
        <v>1625</v>
      </c>
      <c r="C615" t="s">
        <v>14</v>
      </c>
      <c r="D615" t="s">
        <v>12</v>
      </c>
      <c r="E615" t="str">
        <f>IFERROR(VLOOKUP(D615, 'Week Schedule'!A$1:B$32, 2, FALSE), "BYE")</f>
        <v>NYJ</v>
      </c>
      <c r="F615" s="1">
        <f>IFERROR(VLOOKUP(E615, DST!B$1:J$33, 9, FALSE), 0)</f>
        <v>-0.10833333333333428</v>
      </c>
      <c r="G615">
        <f t="shared" si="10"/>
        <v>0</v>
      </c>
      <c r="H615">
        <f>IFERROR(VLOOKUP(D615,'Average Points per Game'!B$1:H$30, 3, FALSE), "")</f>
        <v>38</v>
      </c>
      <c r="P615">
        <v>0</v>
      </c>
      <c r="Q615">
        <v>0</v>
      </c>
      <c r="R615">
        <v>0</v>
      </c>
      <c r="S615">
        <v>0</v>
      </c>
      <c r="U615">
        <v>0</v>
      </c>
      <c r="V615">
        <v>0</v>
      </c>
      <c r="X615">
        <v>0</v>
      </c>
    </row>
    <row r="616" spans="1:24" x14ac:dyDescent="0.3">
      <c r="A616" t="s">
        <v>1905</v>
      </c>
      <c r="B616" t="s">
        <v>1644</v>
      </c>
      <c r="C616" t="s">
        <v>14</v>
      </c>
      <c r="D616" t="s">
        <v>79</v>
      </c>
      <c r="E616" t="str">
        <f>IFERROR(VLOOKUP(D616, 'Week Schedule'!A$1:B$32, 2, FALSE), "BYE")</f>
        <v>PHI</v>
      </c>
      <c r="F616" s="1">
        <f>IFERROR(VLOOKUP(E616, DST!B$1:J$33, 9, FALSE), 0)</f>
        <v>-2.1083333333333343</v>
      </c>
      <c r="G616">
        <f t="shared" si="10"/>
        <v>0</v>
      </c>
      <c r="H616">
        <f>IFERROR(VLOOKUP(D616,'Average Points per Game'!B$1:H$30, 3, FALSE), "")</f>
        <v>25.3</v>
      </c>
      <c r="S616">
        <v>0</v>
      </c>
      <c r="V616">
        <v>0</v>
      </c>
    </row>
    <row r="617" spans="1:24" x14ac:dyDescent="0.3">
      <c r="A617" t="s">
        <v>1905</v>
      </c>
      <c r="B617" t="s">
        <v>1637</v>
      </c>
      <c r="C617" t="s">
        <v>66</v>
      </c>
      <c r="D617" t="s">
        <v>79</v>
      </c>
      <c r="E617" t="str">
        <f>IFERROR(VLOOKUP(D617, 'Week Schedule'!A$1:B$32, 2, FALSE), "BYE")</f>
        <v>PHI</v>
      </c>
      <c r="F617" s="1">
        <f>IFERROR(VLOOKUP(E617, DST!B$1:J$33, 9, FALSE), 0)</f>
        <v>-2.1083333333333343</v>
      </c>
      <c r="G617">
        <f t="shared" si="10"/>
        <v>0</v>
      </c>
      <c r="H617">
        <f>IFERROR(VLOOKUP(D617,'Average Points per Game'!B$1:H$30, 3, FALSE), "")</f>
        <v>25.3</v>
      </c>
      <c r="S617">
        <v>0</v>
      </c>
      <c r="U617">
        <v>0</v>
      </c>
      <c r="V617">
        <v>0</v>
      </c>
      <c r="W617">
        <v>0</v>
      </c>
      <c r="X617">
        <v>0</v>
      </c>
    </row>
    <row r="618" spans="1:24" x14ac:dyDescent="0.3">
      <c r="A618" t="s">
        <v>1905</v>
      </c>
      <c r="B618" t="s">
        <v>1802</v>
      </c>
      <c r="C618" t="s">
        <v>14</v>
      </c>
      <c r="D618" t="s">
        <v>30</v>
      </c>
      <c r="E618" t="str">
        <f>IFERROR(VLOOKUP(D618, 'Week Schedule'!A$1:B$32, 2, FALSE), "BYE")</f>
        <v>BUF</v>
      </c>
      <c r="F618" s="1">
        <f>IFERROR(VLOOKUP(E618, DST!B$1:J$33, 9, FALSE), 0)</f>
        <v>-0.50833333333333286</v>
      </c>
      <c r="G618" t="e">
        <f t="shared" si="10"/>
        <v>#DIV/0!</v>
      </c>
      <c r="H618">
        <f>IFERROR(VLOOKUP(D618,'Average Points per Game'!B$1:H$30, 3, FALSE), "")</f>
        <v>22.3</v>
      </c>
      <c r="W618">
        <v>0</v>
      </c>
    </row>
    <row r="619" spans="1:24" x14ac:dyDescent="0.3">
      <c r="A619" t="s">
        <v>1905</v>
      </c>
      <c r="B619" t="s">
        <v>1626</v>
      </c>
      <c r="C619" t="s">
        <v>66</v>
      </c>
      <c r="D619" t="s">
        <v>19</v>
      </c>
      <c r="E619" t="str">
        <f>IFERROR(VLOOKUP(D619, 'Week Schedule'!A$1:B$32, 2, FALSE), "BYE")</f>
        <v>DAL</v>
      </c>
      <c r="F619" s="1">
        <f>IFERROR(VLOOKUP(E619, DST!B$1:J$33, 9, FALSE), 0)</f>
        <v>1.8916666666666657</v>
      </c>
      <c r="G619">
        <f t="shared" si="10"/>
        <v>0</v>
      </c>
      <c r="H619">
        <f>IFERROR(VLOOKUP(D619,'Average Points per Game'!B$1:H$30, 3, FALSE), "")</f>
        <v>27.3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</row>
    <row r="620" spans="1:24" x14ac:dyDescent="0.3">
      <c r="A620" t="s">
        <v>1905</v>
      </c>
      <c r="B620" t="s">
        <v>1636</v>
      </c>
      <c r="C620" t="s">
        <v>14</v>
      </c>
      <c r="D620" t="s">
        <v>79</v>
      </c>
      <c r="E620" t="str">
        <f>IFERROR(VLOOKUP(D620, 'Week Schedule'!A$1:B$32, 2, FALSE), "BYE")</f>
        <v>PHI</v>
      </c>
      <c r="F620" s="1">
        <f>IFERROR(VLOOKUP(E620, DST!B$1:J$33, 9, FALSE), 0)</f>
        <v>-2.1083333333333343</v>
      </c>
      <c r="G620">
        <f t="shared" si="10"/>
        <v>0</v>
      </c>
      <c r="H620">
        <f>IFERROR(VLOOKUP(D620,'Average Points per Game'!B$1:H$30, 3, FALSE), "")</f>
        <v>25.3</v>
      </c>
      <c r="R620">
        <v>0</v>
      </c>
    </row>
    <row r="621" spans="1:24" x14ac:dyDescent="0.3">
      <c r="A621" t="s">
        <v>1905</v>
      </c>
      <c r="B621" t="s">
        <v>1447</v>
      </c>
      <c r="C621" t="s">
        <v>66</v>
      </c>
      <c r="D621" t="s">
        <v>47</v>
      </c>
      <c r="E621" t="str">
        <f>IFERROR(VLOOKUP(D621, 'Week Schedule'!A$1:B$32, 2, FALSE), "BYE")</f>
        <v>BAL</v>
      </c>
      <c r="F621" s="1">
        <f>IFERROR(VLOOKUP(E621, DST!B$1:J$33, 9, FALSE), 0)</f>
        <v>9.1666666666666785E-2</v>
      </c>
      <c r="G621">
        <f t="shared" si="10"/>
        <v>0</v>
      </c>
      <c r="H621">
        <f>IFERROR(VLOOKUP(D621,'Average Points per Game'!B$1:H$30, 3, FALSE), "")</f>
        <v>20.7</v>
      </c>
      <c r="U621">
        <v>0</v>
      </c>
      <c r="W621">
        <v>0</v>
      </c>
      <c r="X621">
        <v>0</v>
      </c>
    </row>
    <row r="622" spans="1:24" x14ac:dyDescent="0.3">
      <c r="A622" t="s">
        <v>1905</v>
      </c>
      <c r="B622" t="s">
        <v>1634</v>
      </c>
      <c r="C622" t="s">
        <v>66</v>
      </c>
      <c r="D622" t="s">
        <v>135</v>
      </c>
      <c r="E622" t="str">
        <f>IFERROR(VLOOKUP(D622, 'Week Schedule'!A$1:B$32, 2, FALSE), "BYE")</f>
        <v>LAC</v>
      </c>
      <c r="F622" s="1">
        <f>IFERROR(VLOOKUP(E622, DST!B$1:J$33, 9, FALSE), 0)</f>
        <v>-2.4083333333333332</v>
      </c>
      <c r="G622">
        <f t="shared" si="10"/>
        <v>0</v>
      </c>
      <c r="H622" t="str">
        <f>IFERROR(VLOOKUP(D622,'Average Points per Game'!B$1:H$30, 3, FALSE), "")</f>
        <v/>
      </c>
      <c r="R622">
        <v>0</v>
      </c>
    </row>
    <row r="623" spans="1:24" x14ac:dyDescent="0.3">
      <c r="A623" t="s">
        <v>1905</v>
      </c>
      <c r="B623" t="s">
        <v>1650</v>
      </c>
      <c r="C623" t="s">
        <v>6</v>
      </c>
      <c r="D623" t="s">
        <v>52</v>
      </c>
      <c r="E623" t="str">
        <f>IFERROR(VLOOKUP(D623, 'Week Schedule'!A$1:B$32, 2, FALSE), "BYE")</f>
        <v>TEN</v>
      </c>
      <c r="F623" s="1">
        <f>IFERROR(VLOOKUP(E623, DST!B$1:J$33, 9, FALSE), 0)</f>
        <v>2.3416666666666668</v>
      </c>
      <c r="G623" t="e">
        <f t="shared" ref="G623:G686" si="11">IF(COUNT(I623:U623)&gt;=3,MEDIAN(I623:U623),AVERAGE(I623:U623))</f>
        <v>#DIV/0!</v>
      </c>
      <c r="H623">
        <f>IFERROR(VLOOKUP(D623,'Average Points per Game'!B$1:H$30, 3, FALSE), "")</f>
        <v>16.3</v>
      </c>
      <c r="V623">
        <v>0</v>
      </c>
    </row>
    <row r="624" spans="1:24" x14ac:dyDescent="0.3">
      <c r="A624" t="s">
        <v>1905</v>
      </c>
      <c r="B624" t="s">
        <v>1669</v>
      </c>
      <c r="C624" t="s">
        <v>66</v>
      </c>
      <c r="D624" t="s">
        <v>87</v>
      </c>
      <c r="E624" t="str">
        <f>IFERROR(VLOOKUP(D624, 'Week Schedule'!A$1:B$32, 2, FALSE), "BYE")</f>
        <v>PIT</v>
      </c>
      <c r="F624" s="1">
        <f>IFERROR(VLOOKUP(E624, DST!B$1:J$33, 9, FALSE), 0)</f>
        <v>-1.6083333333333343</v>
      </c>
      <c r="G624" t="e">
        <f t="shared" si="11"/>
        <v>#DIV/0!</v>
      </c>
      <c r="H624">
        <f>IFERROR(VLOOKUP(D624,'Average Points per Game'!B$1:H$30, 3, FALSE), "")</f>
        <v>22.3</v>
      </c>
      <c r="V624">
        <v>0</v>
      </c>
    </row>
    <row r="625" spans="1:24" x14ac:dyDescent="0.3">
      <c r="A625" t="s">
        <v>1905</v>
      </c>
      <c r="B625" t="s">
        <v>1631</v>
      </c>
      <c r="C625" t="s">
        <v>1</v>
      </c>
      <c r="D625" t="s">
        <v>52</v>
      </c>
      <c r="E625" t="str">
        <f>IFERROR(VLOOKUP(D625, 'Week Schedule'!A$1:B$32, 2, FALSE), "BYE")</f>
        <v>TEN</v>
      </c>
      <c r="F625" s="1">
        <f>IFERROR(VLOOKUP(E625, DST!B$1:J$33, 9, FALSE), 0)</f>
        <v>2.3416666666666668</v>
      </c>
      <c r="G625">
        <f t="shared" si="11"/>
        <v>0</v>
      </c>
      <c r="H625">
        <f>IFERROR(VLOOKUP(D625,'Average Points per Game'!B$1:H$30, 3, FALSE), "")</f>
        <v>16.3</v>
      </c>
      <c r="R625">
        <v>0</v>
      </c>
    </row>
    <row r="626" spans="1:24" x14ac:dyDescent="0.3">
      <c r="A626" t="s">
        <v>1905</v>
      </c>
      <c r="B626" t="s">
        <v>1647</v>
      </c>
      <c r="C626" t="s">
        <v>6</v>
      </c>
      <c r="D626" t="s">
        <v>111</v>
      </c>
      <c r="E626" t="str">
        <f>IFERROR(VLOOKUP(D626, 'Week Schedule'!A$1:B$32, 2, FALSE), "BYE")</f>
        <v>MIA</v>
      </c>
      <c r="F626" s="1">
        <f>IFERROR(VLOOKUP(E626, DST!B$1:J$33, 9, FALSE), 0)</f>
        <v>-0.60833333333333428</v>
      </c>
      <c r="G626" t="e">
        <f t="shared" si="11"/>
        <v>#DIV/0!</v>
      </c>
      <c r="H626" t="str">
        <f>IFERROR(VLOOKUP(D626,'Average Points per Game'!B$1:H$30, 3, FALSE), "")</f>
        <v/>
      </c>
      <c r="V626">
        <v>0</v>
      </c>
    </row>
    <row r="627" spans="1:24" x14ac:dyDescent="0.3">
      <c r="A627" t="s">
        <v>1905</v>
      </c>
      <c r="B627" t="s">
        <v>1801</v>
      </c>
      <c r="C627" t="s">
        <v>66</v>
      </c>
      <c r="D627" t="s">
        <v>97</v>
      </c>
      <c r="E627" t="str">
        <f>IFERROR(VLOOKUP(D627, 'Week Schedule'!A$1:B$32, 2, FALSE), "BYE")</f>
        <v>JAC</v>
      </c>
      <c r="F627" s="1">
        <f>IFERROR(VLOOKUP(E627, DST!B$1:J$33, 9, FALSE), 0)</f>
        <v>1.6416666666666657</v>
      </c>
      <c r="G627" t="e">
        <f t="shared" si="11"/>
        <v>#DIV/0!</v>
      </c>
      <c r="H627">
        <f>IFERROR(VLOOKUP(D627,'Average Points per Game'!B$1:H$30, 3, FALSE), "")</f>
        <v>21</v>
      </c>
      <c r="W627">
        <v>0</v>
      </c>
    </row>
    <row r="628" spans="1:24" x14ac:dyDescent="0.3">
      <c r="A628" t="s">
        <v>1905</v>
      </c>
      <c r="B628" t="s">
        <v>1800</v>
      </c>
      <c r="C628" t="s">
        <v>66</v>
      </c>
      <c r="D628" t="s">
        <v>30</v>
      </c>
      <c r="E628" t="str">
        <f>IFERROR(VLOOKUP(D628, 'Week Schedule'!A$1:B$32, 2, FALSE), "BYE")</f>
        <v>BUF</v>
      </c>
      <c r="F628" s="1">
        <f>IFERROR(VLOOKUP(E628, DST!B$1:J$33, 9, FALSE), 0)</f>
        <v>-0.50833333333333286</v>
      </c>
      <c r="G628" t="e">
        <f t="shared" si="11"/>
        <v>#DIV/0!</v>
      </c>
      <c r="H628">
        <f>IFERROR(VLOOKUP(D628,'Average Points per Game'!B$1:H$30, 3, FALSE), "")</f>
        <v>22.3</v>
      </c>
      <c r="W628">
        <v>0</v>
      </c>
    </row>
    <row r="629" spans="1:24" x14ac:dyDescent="0.3">
      <c r="A629" t="s">
        <v>1905</v>
      </c>
      <c r="B629" t="s">
        <v>1629</v>
      </c>
      <c r="C629" t="s">
        <v>6</v>
      </c>
      <c r="D629" t="s">
        <v>2</v>
      </c>
      <c r="E629" t="str">
        <f>IFERROR(VLOOKUP(D629, 'Week Schedule'!A$1:B$32, 2, FALSE), "BYE")</f>
        <v>HOU</v>
      </c>
      <c r="F629" s="1">
        <f>IFERROR(VLOOKUP(E629, DST!B$1:J$33, 9, FALSE), 0)</f>
        <v>-0.65833333333333321</v>
      </c>
      <c r="G629">
        <f t="shared" si="11"/>
        <v>0</v>
      </c>
      <c r="H629">
        <f>IFERROR(VLOOKUP(D629,'Average Points per Game'!B$1:H$30, 3, FALSE), "")</f>
        <v>29.3</v>
      </c>
      <c r="R629">
        <v>0</v>
      </c>
      <c r="S629">
        <v>0</v>
      </c>
    </row>
    <row r="630" spans="1:24" x14ac:dyDescent="0.3">
      <c r="A630" t="s">
        <v>1905</v>
      </c>
      <c r="B630" t="s">
        <v>1645</v>
      </c>
      <c r="C630" t="s">
        <v>66</v>
      </c>
      <c r="D630" t="s">
        <v>38</v>
      </c>
      <c r="E630" t="str">
        <f>IFERROR(VLOOKUP(D630, 'Week Schedule'!A$1:B$32, 2, FALSE), "BYE")</f>
        <v>SF</v>
      </c>
      <c r="F630" s="1">
        <f>IFERROR(VLOOKUP(E630, DST!B$1:J$33, 9, FALSE), 0)</f>
        <v>9.1666666666666785E-2</v>
      </c>
      <c r="G630">
        <f t="shared" si="11"/>
        <v>0</v>
      </c>
      <c r="H630">
        <f>IFERROR(VLOOKUP(D630,'Average Points per Game'!B$1:H$30, 3, FALSE), "")</f>
        <v>36.700000000000003</v>
      </c>
      <c r="S630">
        <v>0</v>
      </c>
    </row>
    <row r="631" spans="1:24" x14ac:dyDescent="0.3">
      <c r="A631" t="s">
        <v>1905</v>
      </c>
      <c r="B631" t="s">
        <v>1662</v>
      </c>
      <c r="C631" t="s">
        <v>14</v>
      </c>
      <c r="D631" t="s">
        <v>30</v>
      </c>
      <c r="E631" t="str">
        <f>IFERROR(VLOOKUP(D631, 'Week Schedule'!A$1:B$32, 2, FALSE), "BYE")</f>
        <v>BUF</v>
      </c>
      <c r="F631" s="1">
        <f>IFERROR(VLOOKUP(E631, DST!B$1:J$33, 9, FALSE), 0)</f>
        <v>-0.50833333333333286</v>
      </c>
      <c r="G631">
        <f t="shared" si="11"/>
        <v>0</v>
      </c>
      <c r="H631">
        <f>IFERROR(VLOOKUP(D631,'Average Points per Game'!B$1:H$30, 3, FALSE), "")</f>
        <v>22.3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U631">
        <v>0</v>
      </c>
    </row>
    <row r="632" spans="1:24" x14ac:dyDescent="0.3">
      <c r="A632" t="s">
        <v>1905</v>
      </c>
      <c r="B632" t="s">
        <v>1646</v>
      </c>
      <c r="C632" t="s">
        <v>14</v>
      </c>
      <c r="D632" t="s">
        <v>87</v>
      </c>
      <c r="E632" t="str">
        <f>IFERROR(VLOOKUP(D632, 'Week Schedule'!A$1:B$32, 2, FALSE), "BYE")</f>
        <v>PIT</v>
      </c>
      <c r="F632" s="1">
        <f>IFERROR(VLOOKUP(E632, DST!B$1:J$33, 9, FALSE), 0)</f>
        <v>-1.6083333333333343</v>
      </c>
      <c r="G632">
        <f t="shared" si="11"/>
        <v>0</v>
      </c>
      <c r="H632">
        <f>IFERROR(VLOOKUP(D632,'Average Points per Game'!B$1:H$30, 3, FALSE), "")</f>
        <v>22.3</v>
      </c>
      <c r="P632">
        <v>0</v>
      </c>
    </row>
    <row r="633" spans="1:24" x14ac:dyDescent="0.3">
      <c r="A633" t="s">
        <v>1905</v>
      </c>
      <c r="B633" t="s">
        <v>1671</v>
      </c>
      <c r="C633" t="s">
        <v>14</v>
      </c>
      <c r="D633" t="s">
        <v>38</v>
      </c>
      <c r="E633" t="str">
        <f>IFERROR(VLOOKUP(D633, 'Week Schedule'!A$1:B$32, 2, FALSE), "BYE")</f>
        <v>SF</v>
      </c>
      <c r="F633" s="1">
        <f>IFERROR(VLOOKUP(E633, DST!B$1:J$33, 9, FALSE), 0)</f>
        <v>9.1666666666666785E-2</v>
      </c>
      <c r="G633">
        <f t="shared" si="11"/>
        <v>0</v>
      </c>
      <c r="H633">
        <f>IFERROR(VLOOKUP(D633,'Average Points per Game'!B$1:H$30, 3, FALSE), "")</f>
        <v>36.700000000000003</v>
      </c>
      <c r="I633">
        <v>0</v>
      </c>
      <c r="J633">
        <v>0</v>
      </c>
      <c r="X633">
        <v>0</v>
      </c>
    </row>
    <row r="634" spans="1:24" x14ac:dyDescent="0.3">
      <c r="A634" t="s">
        <v>1905</v>
      </c>
      <c r="B634" t="s">
        <v>1717</v>
      </c>
      <c r="C634" t="s">
        <v>66</v>
      </c>
      <c r="D634" t="s">
        <v>24</v>
      </c>
      <c r="E634" t="str">
        <f>IFERROR(VLOOKUP(D634, 'Week Schedule'!A$1:B$32, 2, FALSE), "BYE")</f>
        <v>LAR</v>
      </c>
      <c r="F634" s="1">
        <f>IFERROR(VLOOKUP(E634, DST!B$1:J$33, 9, FALSE), 0)</f>
        <v>-8.3333333333328596E-3</v>
      </c>
      <c r="G634">
        <f t="shared" si="11"/>
        <v>0</v>
      </c>
      <c r="H634">
        <f>IFERROR(VLOOKUP(D634,'Average Points per Game'!B$1:H$30, 3, FALSE), "")</f>
        <v>26</v>
      </c>
      <c r="L634">
        <v>0</v>
      </c>
    </row>
    <row r="635" spans="1:24" x14ac:dyDescent="0.3">
      <c r="A635" t="s">
        <v>1905</v>
      </c>
      <c r="B635" t="s">
        <v>1670</v>
      </c>
      <c r="C635" t="s">
        <v>6</v>
      </c>
      <c r="D635" t="s">
        <v>8</v>
      </c>
      <c r="E635" t="str">
        <f>IFERROR(VLOOKUP(D635, 'Week Schedule'!A$1:B$32, 2, FALSE), "BYE")</f>
        <v>LV</v>
      </c>
      <c r="F635" s="1">
        <f>IFERROR(VLOOKUP(E635, DST!B$1:J$33, 9, FALSE), 0)</f>
        <v>1.4416666666666664</v>
      </c>
      <c r="G635">
        <f t="shared" si="11"/>
        <v>0</v>
      </c>
      <c r="H635">
        <f>IFERROR(VLOOKUP(D635,'Average Points per Game'!B$1:H$30, 3, FALSE), "")</f>
        <v>11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U635">
        <v>0</v>
      </c>
      <c r="V635">
        <v>0</v>
      </c>
      <c r="W635">
        <v>0</v>
      </c>
      <c r="X635">
        <v>0</v>
      </c>
    </row>
    <row r="636" spans="1:24" x14ac:dyDescent="0.3">
      <c r="A636" t="s">
        <v>1905</v>
      </c>
      <c r="B636" t="s">
        <v>1702</v>
      </c>
      <c r="C636" t="s">
        <v>14</v>
      </c>
      <c r="D636" t="s">
        <v>22</v>
      </c>
      <c r="E636" t="str">
        <f>IFERROR(VLOOKUP(D636, 'Week Schedule'!A$1:B$32, 2, FALSE), "BYE")</f>
        <v>CHI</v>
      </c>
      <c r="F636" s="1">
        <f>IFERROR(VLOOKUP(E636, DST!B$1:J$33, 9, FALSE), 0)</f>
        <v>-0.15833333333333321</v>
      </c>
      <c r="G636">
        <f t="shared" si="11"/>
        <v>0</v>
      </c>
      <c r="H636">
        <f>IFERROR(VLOOKUP(D636,'Average Points per Game'!B$1:H$30, 3, FALSE), "")</f>
        <v>22.3</v>
      </c>
      <c r="I636">
        <v>0</v>
      </c>
      <c r="K636">
        <v>0</v>
      </c>
      <c r="L636">
        <v>0</v>
      </c>
      <c r="O636">
        <v>0</v>
      </c>
      <c r="P636">
        <v>0</v>
      </c>
      <c r="Q636">
        <v>0</v>
      </c>
      <c r="T636">
        <v>0</v>
      </c>
      <c r="V636">
        <v>0</v>
      </c>
      <c r="W636">
        <v>0</v>
      </c>
      <c r="X636">
        <v>0</v>
      </c>
    </row>
    <row r="637" spans="1:24" x14ac:dyDescent="0.3">
      <c r="A637" t="s">
        <v>1905</v>
      </c>
      <c r="B637" t="s">
        <v>1707</v>
      </c>
      <c r="C637" t="s">
        <v>6</v>
      </c>
      <c r="D637" t="s">
        <v>28</v>
      </c>
      <c r="E637" t="str">
        <f>IFERROR(VLOOKUP(D637, 'Week Schedule'!A$1:B$32, 2, FALSE), "BYE")</f>
        <v>WAS</v>
      </c>
      <c r="F637" s="1">
        <f>IFERROR(VLOOKUP(E637, DST!B$1:J$33, 9, FALSE), 0)</f>
        <v>4.1666666666666075E-2</v>
      </c>
      <c r="G637">
        <f t="shared" si="11"/>
        <v>0</v>
      </c>
      <c r="H637">
        <f>IFERROR(VLOOKUP(D637,'Average Points per Game'!B$1:H$30, 3, FALSE), "")</f>
        <v>23.3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U637">
        <v>0</v>
      </c>
      <c r="V637">
        <v>0</v>
      </c>
      <c r="W637">
        <v>0</v>
      </c>
      <c r="X637">
        <v>0</v>
      </c>
    </row>
    <row r="638" spans="1:24" x14ac:dyDescent="0.3">
      <c r="A638" t="s">
        <v>1905</v>
      </c>
      <c r="B638" t="s">
        <v>1648</v>
      </c>
      <c r="C638" t="s">
        <v>6</v>
      </c>
      <c r="D638" t="s">
        <v>15</v>
      </c>
      <c r="E638" t="str">
        <f>IFERROR(VLOOKUP(D638, 'Week Schedule'!A$1:B$32, 2, FALSE), "BYE")</f>
        <v>DEN</v>
      </c>
      <c r="F638" s="1">
        <f>IFERROR(VLOOKUP(E638, DST!B$1:J$33, 9, FALSE), 0)</f>
        <v>-2.2083333333333339</v>
      </c>
      <c r="G638">
        <f t="shared" si="11"/>
        <v>0</v>
      </c>
      <c r="H638">
        <f>IFERROR(VLOOKUP(D638,'Average Points per Game'!B$1:H$30, 3, FALSE), "")</f>
        <v>29.3</v>
      </c>
      <c r="L638">
        <v>0</v>
      </c>
    </row>
    <row r="639" spans="1:24" x14ac:dyDescent="0.3">
      <c r="A639" t="s">
        <v>1905</v>
      </c>
      <c r="B639" t="s">
        <v>1696</v>
      </c>
      <c r="C639" t="s">
        <v>66</v>
      </c>
      <c r="D639" t="s">
        <v>34</v>
      </c>
      <c r="E639" t="str">
        <f>IFERROR(VLOOKUP(D639, 'Week Schedule'!A$1:B$32, 2, FALSE), "BYE")</f>
        <v>GB</v>
      </c>
      <c r="F639" s="1">
        <f>IFERROR(VLOOKUP(E639, DST!B$1:J$33, 9, FALSE), 0)</f>
        <v>-2.0083333333333329</v>
      </c>
      <c r="G639">
        <f t="shared" si="11"/>
        <v>0</v>
      </c>
      <c r="H639">
        <f>IFERROR(VLOOKUP(D639,'Average Points per Game'!B$1:H$30, 3, FALSE), "")</f>
        <v>33</v>
      </c>
      <c r="I639">
        <v>0</v>
      </c>
      <c r="J639">
        <v>0</v>
      </c>
      <c r="T639">
        <v>0</v>
      </c>
      <c r="U639">
        <v>0</v>
      </c>
    </row>
    <row r="640" spans="1:24" x14ac:dyDescent="0.3">
      <c r="A640" t="s">
        <v>1905</v>
      </c>
      <c r="B640" t="s">
        <v>1714</v>
      </c>
      <c r="C640" t="s">
        <v>14</v>
      </c>
      <c r="D640" t="s">
        <v>12</v>
      </c>
      <c r="E640" t="str">
        <f>IFERROR(VLOOKUP(D640, 'Week Schedule'!A$1:B$32, 2, FALSE), "BYE")</f>
        <v>NYJ</v>
      </c>
      <c r="F640" s="1">
        <f>IFERROR(VLOOKUP(E640, DST!B$1:J$33, 9, FALSE), 0)</f>
        <v>-0.10833333333333428</v>
      </c>
      <c r="G640">
        <f t="shared" si="11"/>
        <v>0</v>
      </c>
      <c r="H640">
        <f>IFERROR(VLOOKUP(D640,'Average Points per Game'!B$1:H$30, 3, FALSE), "")</f>
        <v>38</v>
      </c>
      <c r="M640">
        <v>0</v>
      </c>
      <c r="R640">
        <v>0</v>
      </c>
    </row>
    <row r="641" spans="1:24" x14ac:dyDescent="0.3">
      <c r="A641" t="s">
        <v>1905</v>
      </c>
      <c r="B641" t="s">
        <v>1719</v>
      </c>
      <c r="C641" t="s">
        <v>66</v>
      </c>
      <c r="D641" t="s">
        <v>176</v>
      </c>
      <c r="E641" t="str">
        <f>IFERROR(VLOOKUP(D641, 'Week Schedule'!A$1:B$32, 2, FALSE), "BYE")</f>
        <v>BYE</v>
      </c>
      <c r="F641" s="1">
        <f>IFERROR(VLOOKUP(E641, DST!B$1:J$33, 9, FALSE), 0)</f>
        <v>0</v>
      </c>
      <c r="G641">
        <f t="shared" si="11"/>
        <v>0</v>
      </c>
      <c r="H641" t="str">
        <f>IFERROR(VLOOKUP(D641,'Average Points per Game'!B$1:H$30, 3, FALSE), "")</f>
        <v/>
      </c>
      <c r="K641">
        <v>0</v>
      </c>
      <c r="N641">
        <v>0</v>
      </c>
      <c r="P641">
        <v>0</v>
      </c>
    </row>
    <row r="642" spans="1:24" x14ac:dyDescent="0.3">
      <c r="A642" t="s">
        <v>1905</v>
      </c>
      <c r="B642" t="s">
        <v>1713</v>
      </c>
      <c r="C642" t="s">
        <v>14</v>
      </c>
      <c r="D642" t="s">
        <v>4</v>
      </c>
      <c r="E642" t="str">
        <f>IFERROR(VLOOKUP(D642, 'Week Schedule'!A$1:B$32, 2, FALSE), "BYE")</f>
        <v>CAR</v>
      </c>
      <c r="F642" s="1">
        <f>IFERROR(VLOOKUP(E642, DST!B$1:J$33, 9, FALSE), 0)</f>
        <v>3.3916666666666657</v>
      </c>
      <c r="G642">
        <f t="shared" si="11"/>
        <v>0</v>
      </c>
      <c r="H642">
        <f>IFERROR(VLOOKUP(D642,'Average Points per Game'!B$1:H$30, 3, FALSE), "")</f>
        <v>30.7</v>
      </c>
      <c r="M642">
        <v>0</v>
      </c>
    </row>
    <row r="643" spans="1:24" x14ac:dyDescent="0.3">
      <c r="A643" t="s">
        <v>1905</v>
      </c>
      <c r="B643" t="s">
        <v>1656</v>
      </c>
      <c r="C643" t="s">
        <v>14</v>
      </c>
      <c r="D643" t="s">
        <v>176</v>
      </c>
      <c r="E643" t="str">
        <f>IFERROR(VLOOKUP(D643, 'Week Schedule'!A$1:B$32, 2, FALSE), "BYE")</f>
        <v>BYE</v>
      </c>
      <c r="F643" s="1">
        <f>IFERROR(VLOOKUP(E643, DST!B$1:J$33, 9, FALSE), 0)</f>
        <v>0</v>
      </c>
      <c r="G643">
        <f t="shared" si="11"/>
        <v>0</v>
      </c>
      <c r="H643" t="str">
        <f>IFERROR(VLOOKUP(D643,'Average Points per Game'!B$1:H$30, 3, FALSE), "")</f>
        <v/>
      </c>
      <c r="J643">
        <v>0</v>
      </c>
    </row>
    <row r="644" spans="1:24" x14ac:dyDescent="0.3">
      <c r="A644" t="s">
        <v>1905</v>
      </c>
      <c r="B644" t="s">
        <v>1712</v>
      </c>
      <c r="C644" t="s">
        <v>14</v>
      </c>
      <c r="D644" t="s">
        <v>26</v>
      </c>
      <c r="E644" t="str">
        <f>IFERROR(VLOOKUP(D644, 'Week Schedule'!A$1:B$32, 2, FALSE), "BYE")</f>
        <v>DET</v>
      </c>
      <c r="F644" s="1">
        <f>IFERROR(VLOOKUP(E644, DST!B$1:J$33, 9, FALSE), 0)</f>
        <v>-1.6083333333333343</v>
      </c>
      <c r="G644">
        <f t="shared" si="11"/>
        <v>0</v>
      </c>
      <c r="H644">
        <f>IFERROR(VLOOKUP(D644,'Average Points per Game'!B$1:H$30, 3, FALSE), "")</f>
        <v>20.3</v>
      </c>
      <c r="M644">
        <v>0</v>
      </c>
    </row>
    <row r="645" spans="1:24" x14ac:dyDescent="0.3">
      <c r="A645" t="s">
        <v>1905</v>
      </c>
      <c r="B645" t="s">
        <v>1633</v>
      </c>
      <c r="C645" t="s">
        <v>1</v>
      </c>
      <c r="D645" t="s">
        <v>4</v>
      </c>
      <c r="E645" t="str">
        <f>IFERROR(VLOOKUP(D645, 'Week Schedule'!A$1:B$32, 2, FALSE), "BYE")</f>
        <v>CAR</v>
      </c>
      <c r="F645" s="1">
        <f>IFERROR(VLOOKUP(E645, DST!B$1:J$33, 9, FALSE), 0)</f>
        <v>3.3916666666666657</v>
      </c>
      <c r="G645">
        <f t="shared" si="11"/>
        <v>0</v>
      </c>
      <c r="H645">
        <f>IFERROR(VLOOKUP(D645,'Average Points per Game'!B$1:H$30, 3, FALSE), "")</f>
        <v>30.7</v>
      </c>
      <c r="I645">
        <v>-0.2</v>
      </c>
      <c r="U645">
        <v>0.2</v>
      </c>
      <c r="W645">
        <v>0</v>
      </c>
    </row>
    <row r="646" spans="1:24" x14ac:dyDescent="0.3">
      <c r="A646" t="s">
        <v>1905</v>
      </c>
      <c r="B646" t="s">
        <v>1710</v>
      </c>
      <c r="C646" t="s">
        <v>6</v>
      </c>
      <c r="D646" t="s">
        <v>74</v>
      </c>
      <c r="E646" t="str">
        <f>IFERROR(VLOOKUP(D646, 'Week Schedule'!A$1:B$32, 2, FALSE), "BYE")</f>
        <v>IND</v>
      </c>
      <c r="F646" s="1">
        <f>IFERROR(VLOOKUP(E646, DST!B$1:J$33, 9, FALSE), 0)</f>
        <v>0.39166666666666572</v>
      </c>
      <c r="G646">
        <f t="shared" si="11"/>
        <v>0</v>
      </c>
      <c r="H646" t="str">
        <f>IFERROR(VLOOKUP(D646,'Average Points per Game'!B$1:H$30, 3, FALSE), "")</f>
        <v/>
      </c>
      <c r="M646">
        <v>0</v>
      </c>
      <c r="N646">
        <v>0</v>
      </c>
    </row>
    <row r="647" spans="1:24" x14ac:dyDescent="0.3">
      <c r="A647" t="s">
        <v>1905</v>
      </c>
      <c r="B647" t="s">
        <v>1684</v>
      </c>
      <c r="C647" t="s">
        <v>6</v>
      </c>
      <c r="D647" t="s">
        <v>176</v>
      </c>
      <c r="E647" t="str">
        <f>IFERROR(VLOOKUP(D647, 'Week Schedule'!A$1:B$32, 2, FALSE), "BYE")</f>
        <v>BYE</v>
      </c>
      <c r="F647" s="1">
        <f>IFERROR(VLOOKUP(E647, DST!B$1:J$33, 9, FALSE), 0)</f>
        <v>0</v>
      </c>
      <c r="G647">
        <f t="shared" si="11"/>
        <v>0</v>
      </c>
      <c r="H647" t="str">
        <f>IFERROR(VLOOKUP(D647,'Average Points per Game'!B$1:H$30, 3, FALSE), "")</f>
        <v/>
      </c>
      <c r="J647">
        <v>0</v>
      </c>
      <c r="K647">
        <v>0</v>
      </c>
      <c r="L647">
        <v>0</v>
      </c>
    </row>
    <row r="648" spans="1:24" x14ac:dyDescent="0.3">
      <c r="A648" t="s">
        <v>1905</v>
      </c>
      <c r="B648" t="s">
        <v>1706</v>
      </c>
      <c r="C648" t="s">
        <v>66</v>
      </c>
      <c r="D648" t="s">
        <v>19</v>
      </c>
      <c r="E648" t="str">
        <f>IFERROR(VLOOKUP(D648, 'Week Schedule'!A$1:B$32, 2, FALSE), "BYE")</f>
        <v>DAL</v>
      </c>
      <c r="F648" s="1">
        <f>IFERROR(VLOOKUP(E648, DST!B$1:J$33, 9, FALSE), 0)</f>
        <v>1.8916666666666657</v>
      </c>
      <c r="G648">
        <f t="shared" si="11"/>
        <v>0</v>
      </c>
      <c r="H648">
        <f>IFERROR(VLOOKUP(D648,'Average Points per Game'!B$1:H$30, 3, FALSE), "")</f>
        <v>27.3</v>
      </c>
      <c r="I648">
        <v>0</v>
      </c>
      <c r="J648">
        <v>0</v>
      </c>
      <c r="Q648">
        <v>0</v>
      </c>
      <c r="V648">
        <v>0</v>
      </c>
      <c r="W648">
        <v>0</v>
      </c>
      <c r="X648">
        <v>0</v>
      </c>
    </row>
    <row r="649" spans="1:24" x14ac:dyDescent="0.3">
      <c r="A649" t="s">
        <v>1905</v>
      </c>
      <c r="B649" t="s">
        <v>1632</v>
      </c>
      <c r="C649" t="s">
        <v>14</v>
      </c>
      <c r="D649" t="s">
        <v>108</v>
      </c>
      <c r="E649" t="str">
        <f>IFERROR(VLOOKUP(D649, 'Week Schedule'!A$1:B$32, 2, FALSE), "BYE")</f>
        <v>CLE</v>
      </c>
      <c r="F649" s="1">
        <f>IFERROR(VLOOKUP(E649, DST!B$1:J$33, 9, FALSE), 0)</f>
        <v>1.0916666666666668</v>
      </c>
      <c r="G649">
        <f t="shared" si="11"/>
        <v>0</v>
      </c>
      <c r="H649">
        <f>IFERROR(VLOOKUP(D649,'Average Points per Game'!B$1:H$30, 3, FALSE), "")</f>
        <v>24.3</v>
      </c>
      <c r="I649">
        <v>0</v>
      </c>
      <c r="J649">
        <v>0</v>
      </c>
      <c r="K649">
        <v>0</v>
      </c>
      <c r="L649">
        <v>0</v>
      </c>
      <c r="M649">
        <v>0</v>
      </c>
      <c r="O649">
        <v>0</v>
      </c>
    </row>
    <row r="650" spans="1:24" x14ac:dyDescent="0.3">
      <c r="A650" t="s">
        <v>1905</v>
      </c>
      <c r="B650" t="s">
        <v>1618</v>
      </c>
      <c r="C650" t="s">
        <v>1</v>
      </c>
      <c r="D650" t="s">
        <v>97</v>
      </c>
      <c r="E650" t="str">
        <f>IFERROR(VLOOKUP(D650, 'Week Schedule'!A$1:B$32, 2, FALSE), "BYE")</f>
        <v>JAC</v>
      </c>
      <c r="F650" s="1">
        <f>IFERROR(VLOOKUP(E650, DST!B$1:J$33, 9, FALSE), 0)</f>
        <v>1.6416666666666657</v>
      </c>
      <c r="G650">
        <f t="shared" si="11"/>
        <v>0</v>
      </c>
      <c r="H650">
        <f>IFERROR(VLOOKUP(D650,'Average Points per Game'!B$1:H$30, 3, FALSE), "")</f>
        <v>21</v>
      </c>
      <c r="O650">
        <v>0</v>
      </c>
    </row>
    <row r="651" spans="1:24" x14ac:dyDescent="0.3">
      <c r="A651" t="s">
        <v>1905</v>
      </c>
      <c r="B651" t="s">
        <v>1685</v>
      </c>
      <c r="C651" t="s">
        <v>66</v>
      </c>
      <c r="D651" t="s">
        <v>87</v>
      </c>
      <c r="E651" t="str">
        <f>IFERROR(VLOOKUP(D651, 'Week Schedule'!A$1:B$32, 2, FALSE), "BYE")</f>
        <v>PIT</v>
      </c>
      <c r="F651" s="1">
        <f>IFERROR(VLOOKUP(E651, DST!B$1:J$33, 9, FALSE), 0)</f>
        <v>-1.6083333333333343</v>
      </c>
      <c r="G651">
        <f t="shared" si="11"/>
        <v>0</v>
      </c>
      <c r="H651">
        <f>IFERROR(VLOOKUP(D651,'Average Points per Game'!B$1:H$30, 3, FALSE), "")</f>
        <v>22.3</v>
      </c>
      <c r="K651">
        <v>0</v>
      </c>
      <c r="L651">
        <v>0</v>
      </c>
      <c r="M651">
        <v>0</v>
      </c>
      <c r="O651">
        <v>0</v>
      </c>
      <c r="P651">
        <v>0</v>
      </c>
    </row>
    <row r="652" spans="1:24" x14ac:dyDescent="0.3">
      <c r="A652" t="s">
        <v>1905</v>
      </c>
      <c r="B652" t="s">
        <v>1663</v>
      </c>
      <c r="C652" t="s">
        <v>14</v>
      </c>
      <c r="D652" t="s">
        <v>74</v>
      </c>
      <c r="E652" t="str">
        <f>IFERROR(VLOOKUP(D652, 'Week Schedule'!A$1:B$32, 2, FALSE), "BYE")</f>
        <v>IND</v>
      </c>
      <c r="F652" s="1">
        <f>IFERROR(VLOOKUP(E652, DST!B$1:J$33, 9, FALSE), 0)</f>
        <v>0.39166666666666572</v>
      </c>
      <c r="G652">
        <f t="shared" si="11"/>
        <v>0</v>
      </c>
      <c r="H652" t="str">
        <f>IFERROR(VLOOKUP(D652,'Average Points per Game'!B$1:H$30, 3, FALSE), "")</f>
        <v/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T652">
        <v>0</v>
      </c>
      <c r="U652">
        <v>0</v>
      </c>
      <c r="V652">
        <v>0</v>
      </c>
      <c r="W652">
        <v>0</v>
      </c>
      <c r="X652">
        <v>0</v>
      </c>
    </row>
    <row r="653" spans="1:24" x14ac:dyDescent="0.3">
      <c r="A653" t="s">
        <v>1905</v>
      </c>
      <c r="B653" t="s">
        <v>1676</v>
      </c>
      <c r="C653" t="s">
        <v>66</v>
      </c>
      <c r="D653" t="s">
        <v>87</v>
      </c>
      <c r="E653" t="str">
        <f>IFERROR(VLOOKUP(D653, 'Week Schedule'!A$1:B$32, 2, FALSE), "BYE")</f>
        <v>PIT</v>
      </c>
      <c r="F653" s="1">
        <f>IFERROR(VLOOKUP(E653, DST!B$1:J$33, 9, FALSE), 0)</f>
        <v>-1.6083333333333343</v>
      </c>
      <c r="G653">
        <f t="shared" si="11"/>
        <v>0</v>
      </c>
      <c r="H653">
        <f>IFERROR(VLOOKUP(D653,'Average Points per Game'!B$1:H$30, 3, FALSE), "")</f>
        <v>22.3</v>
      </c>
      <c r="I653">
        <v>0</v>
      </c>
      <c r="N653">
        <v>0</v>
      </c>
      <c r="P653">
        <v>0</v>
      </c>
      <c r="U653">
        <v>0</v>
      </c>
      <c r="W653">
        <v>0</v>
      </c>
      <c r="X653">
        <v>0</v>
      </c>
    </row>
    <row r="654" spans="1:24" x14ac:dyDescent="0.3">
      <c r="A654" t="s">
        <v>1905</v>
      </c>
      <c r="B654" t="s">
        <v>1661</v>
      </c>
      <c r="C654" t="s">
        <v>14</v>
      </c>
      <c r="D654" t="s">
        <v>74</v>
      </c>
      <c r="E654" t="str">
        <f>IFERROR(VLOOKUP(D654, 'Week Schedule'!A$1:B$32, 2, FALSE), "BYE")</f>
        <v>IND</v>
      </c>
      <c r="F654" s="1">
        <f>IFERROR(VLOOKUP(E654, DST!B$1:J$33, 9, FALSE), 0)</f>
        <v>0.39166666666666572</v>
      </c>
      <c r="G654">
        <f t="shared" si="11"/>
        <v>0</v>
      </c>
      <c r="H654" t="str">
        <f>IFERROR(VLOOKUP(D654,'Average Points per Game'!B$1:H$30, 3, FALSE), "")</f>
        <v/>
      </c>
      <c r="J654">
        <v>0</v>
      </c>
      <c r="K654">
        <v>0</v>
      </c>
      <c r="M654">
        <v>0</v>
      </c>
      <c r="O654">
        <v>0</v>
      </c>
      <c r="U654">
        <v>0</v>
      </c>
      <c r="V654">
        <v>0</v>
      </c>
    </row>
    <row r="655" spans="1:24" x14ac:dyDescent="0.3">
      <c r="A655" t="s">
        <v>1905</v>
      </c>
      <c r="B655" t="s">
        <v>1664</v>
      </c>
      <c r="C655" t="s">
        <v>66</v>
      </c>
      <c r="D655" t="s">
        <v>26</v>
      </c>
      <c r="E655" t="str">
        <f>IFERROR(VLOOKUP(D655, 'Week Schedule'!A$1:B$32, 2, FALSE), "BYE")</f>
        <v>DET</v>
      </c>
      <c r="F655" s="1">
        <f>IFERROR(VLOOKUP(E655, DST!B$1:J$33, 9, FALSE), 0)</f>
        <v>-1.6083333333333343</v>
      </c>
      <c r="G655">
        <f t="shared" si="11"/>
        <v>0</v>
      </c>
      <c r="H655">
        <f>IFERROR(VLOOKUP(D655,'Average Points per Game'!B$1:H$30, 3, FALSE), "")</f>
        <v>20.3</v>
      </c>
      <c r="K655">
        <v>0</v>
      </c>
      <c r="P655">
        <v>0</v>
      </c>
      <c r="S655">
        <v>0</v>
      </c>
      <c r="T655">
        <v>0</v>
      </c>
      <c r="V655">
        <v>0</v>
      </c>
      <c r="W655">
        <v>0</v>
      </c>
      <c r="X655">
        <v>0</v>
      </c>
    </row>
    <row r="656" spans="1:24" x14ac:dyDescent="0.3">
      <c r="A656" t="s">
        <v>1905</v>
      </c>
      <c r="B656" t="s">
        <v>1665</v>
      </c>
      <c r="C656" t="s">
        <v>14</v>
      </c>
      <c r="D656" t="s">
        <v>108</v>
      </c>
      <c r="E656" t="str">
        <f>IFERROR(VLOOKUP(D656, 'Week Schedule'!A$1:B$32, 2, FALSE), "BYE")</f>
        <v>CLE</v>
      </c>
      <c r="F656" s="1">
        <f>IFERROR(VLOOKUP(E656, DST!B$1:J$33, 9, FALSE), 0)</f>
        <v>1.0916666666666668</v>
      </c>
      <c r="G656">
        <f t="shared" si="11"/>
        <v>0</v>
      </c>
      <c r="H656">
        <f>IFERROR(VLOOKUP(D656,'Average Points per Game'!B$1:H$30, 3, FALSE), "")</f>
        <v>24.3</v>
      </c>
      <c r="K656">
        <v>0</v>
      </c>
      <c r="X656">
        <v>0</v>
      </c>
    </row>
    <row r="657" spans="1:24" x14ac:dyDescent="0.3">
      <c r="A657" t="s">
        <v>1905</v>
      </c>
      <c r="B657" t="s">
        <v>1660</v>
      </c>
      <c r="C657" t="s">
        <v>66</v>
      </c>
      <c r="D657" t="s">
        <v>111</v>
      </c>
      <c r="E657" t="str">
        <f>IFERROR(VLOOKUP(D657, 'Week Schedule'!A$1:B$32, 2, FALSE), "BYE")</f>
        <v>MIA</v>
      </c>
      <c r="F657" s="1">
        <f>IFERROR(VLOOKUP(E657, DST!B$1:J$33, 9, FALSE), 0)</f>
        <v>-0.60833333333333428</v>
      </c>
      <c r="G657">
        <f t="shared" si="11"/>
        <v>0</v>
      </c>
      <c r="H657" t="str">
        <f>IFERROR(VLOOKUP(D657,'Average Points per Game'!B$1:H$30, 3, FALSE), "")</f>
        <v/>
      </c>
      <c r="J657">
        <v>0</v>
      </c>
      <c r="K657">
        <v>0</v>
      </c>
      <c r="L657">
        <v>0</v>
      </c>
      <c r="M657">
        <v>0</v>
      </c>
    </row>
    <row r="658" spans="1:24" x14ac:dyDescent="0.3">
      <c r="A658" t="s">
        <v>1905</v>
      </c>
      <c r="B658" t="s">
        <v>1716</v>
      </c>
      <c r="C658" t="s">
        <v>1</v>
      </c>
      <c r="D658" t="s">
        <v>10</v>
      </c>
      <c r="E658" t="str">
        <f>IFERROR(VLOOKUP(D658, 'Week Schedule'!A$1:B$32, 2, FALSE), "BYE")</f>
        <v>ATL</v>
      </c>
      <c r="F658" s="1">
        <f>IFERROR(VLOOKUP(E658, DST!B$1:J$33, 9, FALSE), 0)</f>
        <v>9.1666666666666785E-2</v>
      </c>
      <c r="G658">
        <f t="shared" si="11"/>
        <v>0</v>
      </c>
      <c r="H658">
        <f>IFERROR(VLOOKUP(D658,'Average Points per Game'!B$1:H$30, 3, FALSE), "")</f>
        <v>32.700000000000003</v>
      </c>
      <c r="I658">
        <v>0</v>
      </c>
      <c r="J658">
        <v>0</v>
      </c>
    </row>
    <row r="659" spans="1:24" x14ac:dyDescent="0.3">
      <c r="A659" t="s">
        <v>1905</v>
      </c>
      <c r="B659" t="s">
        <v>1718</v>
      </c>
      <c r="C659" t="s">
        <v>66</v>
      </c>
      <c r="D659" t="s">
        <v>176</v>
      </c>
      <c r="E659" t="str">
        <f>IFERROR(VLOOKUP(D659, 'Week Schedule'!A$1:B$32, 2, FALSE), "BYE")</f>
        <v>BYE</v>
      </c>
      <c r="F659" s="1">
        <f>IFERROR(VLOOKUP(E659, DST!B$1:J$33, 9, FALSE), 0)</f>
        <v>0</v>
      </c>
      <c r="G659">
        <f t="shared" si="11"/>
        <v>0</v>
      </c>
      <c r="H659" t="str">
        <f>IFERROR(VLOOKUP(D659,'Average Points per Game'!B$1:H$30, 3, FALSE), "")</f>
        <v/>
      </c>
      <c r="I659">
        <v>0</v>
      </c>
      <c r="J659">
        <v>0</v>
      </c>
      <c r="K659">
        <v>0</v>
      </c>
      <c r="L659">
        <v>0</v>
      </c>
      <c r="N659">
        <v>0</v>
      </c>
      <c r="O659">
        <v>0</v>
      </c>
      <c r="P659">
        <v>0</v>
      </c>
    </row>
    <row r="660" spans="1:24" x14ac:dyDescent="0.3">
      <c r="A660" t="s">
        <v>1905</v>
      </c>
      <c r="B660" t="s">
        <v>1697</v>
      </c>
      <c r="C660" t="s">
        <v>1</v>
      </c>
      <c r="D660" t="s">
        <v>72</v>
      </c>
      <c r="E660" t="str">
        <f>IFERROR(VLOOKUP(D660, 'Week Schedule'!A$1:B$32, 2, FALSE), "BYE")</f>
        <v>SEA</v>
      </c>
      <c r="F660" s="1">
        <f>IFERROR(VLOOKUP(E660, DST!B$1:J$33, 9, FALSE), 0)</f>
        <v>-0.20833333333333393</v>
      </c>
      <c r="G660">
        <f t="shared" si="11"/>
        <v>0</v>
      </c>
      <c r="H660">
        <f>IFERROR(VLOOKUP(D660,'Average Points per Game'!B$1:H$30, 3, FALSE), "")</f>
        <v>14</v>
      </c>
      <c r="I660">
        <v>0</v>
      </c>
    </row>
    <row r="661" spans="1:24" x14ac:dyDescent="0.3">
      <c r="A661" t="s">
        <v>1905</v>
      </c>
      <c r="B661" t="s">
        <v>1681</v>
      </c>
      <c r="C661" t="s">
        <v>66</v>
      </c>
      <c r="D661" t="s">
        <v>4</v>
      </c>
      <c r="E661" t="str">
        <f>IFERROR(VLOOKUP(D661, 'Week Schedule'!A$1:B$32, 2, FALSE), "BYE")</f>
        <v>CAR</v>
      </c>
      <c r="F661" s="1">
        <f>IFERROR(VLOOKUP(E661, DST!B$1:J$33, 9, FALSE), 0)</f>
        <v>3.3916666666666657</v>
      </c>
      <c r="G661">
        <f t="shared" si="11"/>
        <v>0</v>
      </c>
      <c r="H661">
        <f>IFERROR(VLOOKUP(D661,'Average Points per Game'!B$1:H$30, 3, FALSE), "")</f>
        <v>30.7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T661">
        <v>0</v>
      </c>
      <c r="U661">
        <v>0</v>
      </c>
      <c r="V661">
        <v>0</v>
      </c>
      <c r="W661">
        <v>0</v>
      </c>
      <c r="X661">
        <v>0</v>
      </c>
    </row>
    <row r="662" spans="1:24" x14ac:dyDescent="0.3">
      <c r="A662" t="s">
        <v>1905</v>
      </c>
      <c r="B662" t="s">
        <v>1686</v>
      </c>
      <c r="C662" t="s">
        <v>66</v>
      </c>
      <c r="D662" t="s">
        <v>87</v>
      </c>
      <c r="E662" t="str">
        <f>IFERROR(VLOOKUP(D662, 'Week Schedule'!A$1:B$32, 2, FALSE), "BYE")</f>
        <v>PIT</v>
      </c>
      <c r="F662" s="1">
        <f>IFERROR(VLOOKUP(E662, DST!B$1:J$33, 9, FALSE), 0)</f>
        <v>-1.6083333333333343</v>
      </c>
      <c r="G662">
        <f t="shared" si="11"/>
        <v>0</v>
      </c>
      <c r="H662">
        <f>IFERROR(VLOOKUP(D662,'Average Points per Game'!B$1:H$30, 3, FALSE), "")</f>
        <v>22.3</v>
      </c>
      <c r="K662">
        <v>0</v>
      </c>
    </row>
    <row r="663" spans="1:24" x14ac:dyDescent="0.3">
      <c r="A663" t="s">
        <v>1905</v>
      </c>
      <c r="B663" t="s">
        <v>1687</v>
      </c>
      <c r="C663" t="s">
        <v>6</v>
      </c>
      <c r="D663" t="s">
        <v>87</v>
      </c>
      <c r="E663" t="str">
        <f>IFERROR(VLOOKUP(D663, 'Week Schedule'!A$1:B$32, 2, FALSE), "BYE")</f>
        <v>PIT</v>
      </c>
      <c r="F663" s="1">
        <f>IFERROR(VLOOKUP(E663, DST!B$1:J$33, 9, FALSE), 0)</f>
        <v>-1.6083333333333343</v>
      </c>
      <c r="G663">
        <f t="shared" si="11"/>
        <v>0</v>
      </c>
      <c r="H663">
        <f>IFERROR(VLOOKUP(D663,'Average Points per Game'!B$1:H$30, 3, FALSE), "")</f>
        <v>22.3</v>
      </c>
      <c r="K663">
        <v>0</v>
      </c>
    </row>
    <row r="664" spans="1:24" x14ac:dyDescent="0.3">
      <c r="A664" t="s">
        <v>1905</v>
      </c>
      <c r="B664" t="s">
        <v>1622</v>
      </c>
      <c r="C664" t="s">
        <v>14</v>
      </c>
      <c r="D664" t="s">
        <v>87</v>
      </c>
      <c r="E664" t="str">
        <f>IFERROR(VLOOKUP(D664, 'Week Schedule'!A$1:B$32, 2, FALSE), "BYE")</f>
        <v>PIT</v>
      </c>
      <c r="F664" s="1">
        <f>IFERROR(VLOOKUP(E664, DST!B$1:J$33, 9, FALSE), 0)</f>
        <v>-1.6083333333333343</v>
      </c>
      <c r="G664">
        <f t="shared" si="11"/>
        <v>0</v>
      </c>
      <c r="H664">
        <f>IFERROR(VLOOKUP(D664,'Average Points per Game'!B$1:H$30, 3, FALSE), "")</f>
        <v>22.3</v>
      </c>
      <c r="I664">
        <v>0</v>
      </c>
      <c r="J664">
        <v>0</v>
      </c>
      <c r="K664">
        <v>0</v>
      </c>
      <c r="L664">
        <v>0</v>
      </c>
      <c r="M664">
        <v>0</v>
      </c>
      <c r="O664">
        <v>0</v>
      </c>
    </row>
    <row r="665" spans="1:24" x14ac:dyDescent="0.3">
      <c r="A665" t="s">
        <v>1905</v>
      </c>
      <c r="B665" t="s">
        <v>1709</v>
      </c>
      <c r="C665" t="s">
        <v>1</v>
      </c>
      <c r="D665" t="s">
        <v>30</v>
      </c>
      <c r="E665" t="str">
        <f>IFERROR(VLOOKUP(D665, 'Week Schedule'!A$1:B$32, 2, FALSE), "BYE")</f>
        <v>BUF</v>
      </c>
      <c r="F665" s="1">
        <f>IFERROR(VLOOKUP(E665, DST!B$1:J$33, 9, FALSE), 0)</f>
        <v>-0.50833333333333286</v>
      </c>
      <c r="G665">
        <f t="shared" si="11"/>
        <v>0</v>
      </c>
      <c r="H665">
        <f>IFERROR(VLOOKUP(D665,'Average Points per Game'!B$1:H$30, 3, FALSE), "")</f>
        <v>22.3</v>
      </c>
      <c r="K665">
        <v>0</v>
      </c>
    </row>
    <row r="666" spans="1:24" x14ac:dyDescent="0.3">
      <c r="A666" t="s">
        <v>1905</v>
      </c>
      <c r="B666" t="s">
        <v>1708</v>
      </c>
      <c r="C666" t="s">
        <v>6</v>
      </c>
      <c r="D666" t="s">
        <v>67</v>
      </c>
      <c r="E666" t="str">
        <f>IFERROR(VLOOKUP(D666, 'Week Schedule'!A$1:B$32, 2, FALSE), "BYE")</f>
        <v>NO</v>
      </c>
      <c r="F666" s="1">
        <f>IFERROR(VLOOKUP(E666, DST!B$1:J$33, 9, FALSE), 0)</f>
        <v>-8.3333333333328596E-3</v>
      </c>
      <c r="G666">
        <f t="shared" si="11"/>
        <v>0</v>
      </c>
      <c r="H666">
        <f>IFERROR(VLOOKUP(D666,'Average Points per Game'!B$1:H$30, 3, FALSE), "")</f>
        <v>13.7</v>
      </c>
      <c r="M666">
        <v>0</v>
      </c>
      <c r="O666">
        <v>0</v>
      </c>
      <c r="P666">
        <v>0</v>
      </c>
      <c r="Q666">
        <v>0</v>
      </c>
    </row>
    <row r="667" spans="1:24" x14ac:dyDescent="0.3">
      <c r="A667" t="s">
        <v>1905</v>
      </c>
      <c r="B667" t="s">
        <v>1715</v>
      </c>
      <c r="C667" t="s">
        <v>14</v>
      </c>
      <c r="D667" t="s">
        <v>12</v>
      </c>
      <c r="E667" t="str">
        <f>IFERROR(VLOOKUP(D667, 'Week Schedule'!A$1:B$32, 2, FALSE), "BYE")</f>
        <v>NYJ</v>
      </c>
      <c r="F667" s="1">
        <f>IFERROR(VLOOKUP(E667, DST!B$1:J$33, 9, FALSE), 0)</f>
        <v>-0.10833333333333428</v>
      </c>
      <c r="G667">
        <f t="shared" si="11"/>
        <v>0</v>
      </c>
      <c r="H667">
        <f>IFERROR(VLOOKUP(D667,'Average Points per Game'!B$1:H$30, 3, FALSE), "")</f>
        <v>38</v>
      </c>
      <c r="M667">
        <v>0</v>
      </c>
    </row>
    <row r="668" spans="1:24" x14ac:dyDescent="0.3">
      <c r="A668" t="s">
        <v>1905</v>
      </c>
      <c r="B668" t="s">
        <v>1698</v>
      </c>
      <c r="C668" t="s">
        <v>6</v>
      </c>
      <c r="D668" t="s">
        <v>176</v>
      </c>
      <c r="E668" t="str">
        <f>IFERROR(VLOOKUP(D668, 'Week Schedule'!A$1:B$32, 2, FALSE), "BYE")</f>
        <v>BYE</v>
      </c>
      <c r="F668" s="1">
        <f>IFERROR(VLOOKUP(E668, DST!B$1:J$33, 9, FALSE), 0)</f>
        <v>0</v>
      </c>
      <c r="G668">
        <f t="shared" si="11"/>
        <v>0</v>
      </c>
      <c r="H668" t="str">
        <f>IFERROR(VLOOKUP(D668,'Average Points per Game'!B$1:H$30, 3, FALSE), "")</f>
        <v/>
      </c>
      <c r="N668">
        <v>0</v>
      </c>
    </row>
    <row r="669" spans="1:24" x14ac:dyDescent="0.3">
      <c r="A669" t="s">
        <v>1905</v>
      </c>
      <c r="B669" t="s">
        <v>1620</v>
      </c>
      <c r="C669" t="s">
        <v>6</v>
      </c>
      <c r="D669" t="s">
        <v>47</v>
      </c>
      <c r="E669" t="str">
        <f>IFERROR(VLOOKUP(D669, 'Week Schedule'!A$1:B$32, 2, FALSE), "BYE")</f>
        <v>BAL</v>
      </c>
      <c r="F669" s="1">
        <f>IFERROR(VLOOKUP(E669, DST!B$1:J$33, 9, FALSE), 0)</f>
        <v>9.1666666666666785E-2</v>
      </c>
      <c r="G669">
        <f t="shared" si="11"/>
        <v>0</v>
      </c>
      <c r="H669">
        <f>IFERROR(VLOOKUP(D669,'Average Points per Game'!B$1:H$30, 3, FALSE), "")</f>
        <v>20.7</v>
      </c>
      <c r="O669">
        <v>0</v>
      </c>
      <c r="P669">
        <v>0</v>
      </c>
    </row>
    <row r="670" spans="1:24" x14ac:dyDescent="0.3">
      <c r="A670" t="s">
        <v>1905</v>
      </c>
      <c r="B670" t="s">
        <v>1668</v>
      </c>
      <c r="C670" t="s">
        <v>14</v>
      </c>
      <c r="D670" t="s">
        <v>92</v>
      </c>
      <c r="E670" t="str">
        <f>IFERROR(VLOOKUP(D670, 'Week Schedule'!A$1:B$32, 2, FALSE), "BYE")</f>
        <v>NE</v>
      </c>
      <c r="F670" s="1">
        <f>IFERROR(VLOOKUP(E670, DST!B$1:J$33, 9, FALSE), 0)</f>
        <v>0.49166666666666714</v>
      </c>
      <c r="G670">
        <f t="shared" si="11"/>
        <v>0</v>
      </c>
      <c r="H670">
        <f>IFERROR(VLOOKUP(D670,'Average Points per Game'!B$1:H$30, 3, FALSE), "")</f>
        <v>22.7</v>
      </c>
      <c r="O670">
        <v>0</v>
      </c>
    </row>
    <row r="671" spans="1:24" x14ac:dyDescent="0.3">
      <c r="A671" t="s">
        <v>1905</v>
      </c>
      <c r="B671" t="s">
        <v>1673</v>
      </c>
      <c r="C671" t="s">
        <v>1</v>
      </c>
      <c r="D671" t="s">
        <v>67</v>
      </c>
      <c r="E671" t="str">
        <f>IFERROR(VLOOKUP(D671, 'Week Schedule'!A$1:B$32, 2, FALSE), "BYE")</f>
        <v>NO</v>
      </c>
      <c r="F671" s="1">
        <f>IFERROR(VLOOKUP(E671, DST!B$1:J$33, 9, FALSE), 0)</f>
        <v>-8.3333333333328596E-3</v>
      </c>
      <c r="G671">
        <f t="shared" si="11"/>
        <v>0</v>
      </c>
      <c r="H671">
        <f>IFERROR(VLOOKUP(D671,'Average Points per Game'!B$1:H$30, 3, FALSE), "")</f>
        <v>13.7</v>
      </c>
      <c r="I671">
        <v>0</v>
      </c>
    </row>
    <row r="672" spans="1:24" x14ac:dyDescent="0.3">
      <c r="A672" t="s">
        <v>1905</v>
      </c>
      <c r="B672" t="s">
        <v>1703</v>
      </c>
      <c r="C672" t="s">
        <v>6</v>
      </c>
      <c r="D672" t="s">
        <v>12</v>
      </c>
      <c r="E672" t="str">
        <f>IFERROR(VLOOKUP(D672, 'Week Schedule'!A$1:B$32, 2, FALSE), "BYE")</f>
        <v>NYJ</v>
      </c>
      <c r="F672" s="1">
        <f>IFERROR(VLOOKUP(E672, DST!B$1:J$33, 9, FALSE), 0)</f>
        <v>-0.10833333333333428</v>
      </c>
      <c r="G672">
        <f t="shared" si="11"/>
        <v>0</v>
      </c>
      <c r="H672">
        <f>IFERROR(VLOOKUP(D672,'Average Points per Game'!B$1:H$30, 3, FALSE), "")</f>
        <v>38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P672">
        <v>0</v>
      </c>
      <c r="S672">
        <v>0</v>
      </c>
      <c r="U672">
        <v>0</v>
      </c>
      <c r="V672">
        <v>0</v>
      </c>
      <c r="W672">
        <v>0</v>
      </c>
      <c r="X672">
        <v>0</v>
      </c>
    </row>
    <row r="673" spans="1:24" x14ac:dyDescent="0.3">
      <c r="A673" t="s">
        <v>1905</v>
      </c>
      <c r="B673" t="s">
        <v>1635</v>
      </c>
      <c r="C673" t="s">
        <v>14</v>
      </c>
      <c r="D673" t="s">
        <v>176</v>
      </c>
      <c r="E673" t="str">
        <f>IFERROR(VLOOKUP(D673, 'Week Schedule'!A$1:B$32, 2, FALSE), "BYE")</f>
        <v>BYE</v>
      </c>
      <c r="F673" s="1">
        <f>IFERROR(VLOOKUP(E673, DST!B$1:J$33, 9, FALSE), 0)</f>
        <v>0</v>
      </c>
      <c r="G673">
        <f t="shared" si="11"/>
        <v>0</v>
      </c>
      <c r="H673" t="str">
        <f>IFERROR(VLOOKUP(D673,'Average Points per Game'!B$1:H$30, 3, FALSE), "")</f>
        <v/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24" x14ac:dyDescent="0.3">
      <c r="A674" t="s">
        <v>1905</v>
      </c>
      <c r="B674" t="s">
        <v>1672</v>
      </c>
      <c r="C674" t="s">
        <v>14</v>
      </c>
      <c r="D674" t="s">
        <v>108</v>
      </c>
      <c r="E674" t="str">
        <f>IFERROR(VLOOKUP(D674, 'Week Schedule'!A$1:B$32, 2, FALSE), "BYE")</f>
        <v>CLE</v>
      </c>
      <c r="F674" s="1">
        <f>IFERROR(VLOOKUP(E674, DST!B$1:J$33, 9, FALSE), 0)</f>
        <v>1.0916666666666668</v>
      </c>
      <c r="G674">
        <f t="shared" si="11"/>
        <v>0</v>
      </c>
      <c r="H674">
        <f>IFERROR(VLOOKUP(D674,'Average Points per Game'!B$1:H$30, 3, FALSE), "")</f>
        <v>24.3</v>
      </c>
      <c r="I674">
        <v>0</v>
      </c>
      <c r="J674">
        <v>0</v>
      </c>
      <c r="K674">
        <v>0</v>
      </c>
      <c r="L674">
        <v>0</v>
      </c>
      <c r="M674">
        <v>0</v>
      </c>
      <c r="O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</row>
    <row r="675" spans="1:24" x14ac:dyDescent="0.3">
      <c r="A675" t="s">
        <v>1905</v>
      </c>
      <c r="B675" t="s">
        <v>1701</v>
      </c>
      <c r="C675" t="s">
        <v>6</v>
      </c>
      <c r="D675" t="s">
        <v>126</v>
      </c>
      <c r="E675" t="str">
        <f>IFERROR(VLOOKUP(D675, 'Week Schedule'!A$1:B$32, 2, FALSE), "BYE")</f>
        <v>NYG</v>
      </c>
      <c r="F675" s="1">
        <f>IFERROR(VLOOKUP(E675, DST!B$1:J$33, 9, FALSE), 0)</f>
        <v>0.49166666666666714</v>
      </c>
      <c r="G675">
        <f t="shared" si="11"/>
        <v>0</v>
      </c>
      <c r="H675">
        <f>IFERROR(VLOOKUP(D675,'Average Points per Game'!B$1:H$30, 3, FALSE), "")</f>
        <v>25.3</v>
      </c>
      <c r="O675">
        <v>0</v>
      </c>
    </row>
    <row r="676" spans="1:24" x14ac:dyDescent="0.3">
      <c r="A676" t="s">
        <v>1905</v>
      </c>
      <c r="B676" t="s">
        <v>1700</v>
      </c>
      <c r="C676" t="s">
        <v>14</v>
      </c>
      <c r="D676" t="s">
        <v>67</v>
      </c>
      <c r="E676" t="str">
        <f>IFERROR(VLOOKUP(D676, 'Week Schedule'!A$1:B$32, 2, FALSE), "BYE")</f>
        <v>NO</v>
      </c>
      <c r="F676" s="1">
        <f>IFERROR(VLOOKUP(E676, DST!B$1:J$33, 9, FALSE), 0)</f>
        <v>-8.3333333333328596E-3</v>
      </c>
      <c r="G676">
        <f t="shared" si="11"/>
        <v>0</v>
      </c>
      <c r="H676">
        <f>IFERROR(VLOOKUP(D676,'Average Points per Game'!B$1:H$30, 3, FALSE), "")</f>
        <v>13.7</v>
      </c>
      <c r="O676">
        <v>0</v>
      </c>
      <c r="P676">
        <v>0</v>
      </c>
      <c r="Q676">
        <v>0</v>
      </c>
      <c r="S676">
        <v>0</v>
      </c>
      <c r="T676">
        <v>0</v>
      </c>
      <c r="U676">
        <v>0</v>
      </c>
    </row>
    <row r="677" spans="1:24" x14ac:dyDescent="0.3">
      <c r="A677" t="s">
        <v>1905</v>
      </c>
      <c r="B677" t="s">
        <v>1674</v>
      </c>
      <c r="C677" t="s">
        <v>66</v>
      </c>
      <c r="D677" t="s">
        <v>22</v>
      </c>
      <c r="E677" t="str">
        <f>IFERROR(VLOOKUP(D677, 'Week Schedule'!A$1:B$32, 2, FALSE), "BYE")</f>
        <v>CHI</v>
      </c>
      <c r="F677" s="1">
        <f>IFERROR(VLOOKUP(E677, DST!B$1:J$33, 9, FALSE), 0)</f>
        <v>-0.15833333333333321</v>
      </c>
      <c r="G677">
        <f t="shared" si="11"/>
        <v>0</v>
      </c>
      <c r="H677">
        <f>IFERROR(VLOOKUP(D677,'Average Points per Game'!B$1:H$30, 3, FALSE), "")</f>
        <v>22.3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U677">
        <v>0</v>
      </c>
      <c r="V677">
        <v>0</v>
      </c>
    </row>
    <row r="678" spans="1:24" x14ac:dyDescent="0.3">
      <c r="A678" t="s">
        <v>1905</v>
      </c>
      <c r="B678" t="s">
        <v>1699</v>
      </c>
      <c r="C678" t="s">
        <v>14</v>
      </c>
      <c r="D678" t="s">
        <v>24</v>
      </c>
      <c r="E678" t="str">
        <f>IFERROR(VLOOKUP(D678, 'Week Schedule'!A$1:B$32, 2, FALSE), "BYE")</f>
        <v>LAR</v>
      </c>
      <c r="F678" s="1">
        <f>IFERROR(VLOOKUP(E678, DST!B$1:J$33, 9, FALSE), 0)</f>
        <v>-8.3333333333328596E-3</v>
      </c>
      <c r="G678">
        <f t="shared" si="11"/>
        <v>0</v>
      </c>
      <c r="H678">
        <f>IFERROR(VLOOKUP(D678,'Average Points per Game'!B$1:H$30, 3, FALSE), "")</f>
        <v>26</v>
      </c>
      <c r="N678">
        <v>0</v>
      </c>
    </row>
    <row r="679" spans="1:24" x14ac:dyDescent="0.3">
      <c r="A679" t="s">
        <v>1905</v>
      </c>
      <c r="B679" t="s">
        <v>1654</v>
      </c>
      <c r="C679" t="s">
        <v>14</v>
      </c>
      <c r="D679" t="s">
        <v>135</v>
      </c>
      <c r="E679" t="str">
        <f>IFERROR(VLOOKUP(D679, 'Week Schedule'!A$1:B$32, 2, FALSE), "BYE")</f>
        <v>LAC</v>
      </c>
      <c r="F679" s="1">
        <f>IFERROR(VLOOKUP(E679, DST!B$1:J$33, 9, FALSE), 0)</f>
        <v>-2.4083333333333332</v>
      </c>
      <c r="G679">
        <f t="shared" si="11"/>
        <v>0</v>
      </c>
      <c r="H679" t="str">
        <f>IFERROR(VLOOKUP(D679,'Average Points per Game'!B$1:H$30, 3, FALSE), "")</f>
        <v/>
      </c>
      <c r="J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X679">
        <v>0</v>
      </c>
    </row>
    <row r="680" spans="1:24" x14ac:dyDescent="0.3">
      <c r="A680" t="s">
        <v>1905</v>
      </c>
      <c r="B680" t="s">
        <v>1658</v>
      </c>
      <c r="C680" t="s">
        <v>14</v>
      </c>
      <c r="D680" t="s">
        <v>24</v>
      </c>
      <c r="E680" t="str">
        <f>IFERROR(VLOOKUP(D680, 'Week Schedule'!A$1:B$32, 2, FALSE), "BYE")</f>
        <v>LAR</v>
      </c>
      <c r="F680" s="1">
        <f>IFERROR(VLOOKUP(E680, DST!B$1:J$33, 9, FALSE), 0)</f>
        <v>-8.3333333333328596E-3</v>
      </c>
      <c r="G680">
        <f t="shared" si="11"/>
        <v>0</v>
      </c>
      <c r="H680">
        <f>IFERROR(VLOOKUP(D680,'Average Points per Game'!B$1:H$30, 3, FALSE), "")</f>
        <v>26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T680">
        <v>0</v>
      </c>
      <c r="V680">
        <v>0</v>
      </c>
      <c r="W680">
        <v>0</v>
      </c>
    </row>
    <row r="681" spans="1:24" x14ac:dyDescent="0.3">
      <c r="A681" t="s">
        <v>1905</v>
      </c>
      <c r="B681" t="s">
        <v>1677</v>
      </c>
      <c r="C681" t="s">
        <v>1</v>
      </c>
      <c r="D681" t="s">
        <v>26</v>
      </c>
      <c r="E681" t="str">
        <f>IFERROR(VLOOKUP(D681, 'Week Schedule'!A$1:B$32, 2, FALSE), "BYE")</f>
        <v>DET</v>
      </c>
      <c r="F681" s="1">
        <f>IFERROR(VLOOKUP(E681, DST!B$1:J$33, 9, FALSE), 0)</f>
        <v>-1.6083333333333343</v>
      </c>
      <c r="G681">
        <f t="shared" si="11"/>
        <v>0</v>
      </c>
      <c r="H681">
        <f>IFERROR(VLOOKUP(D681,'Average Points per Game'!B$1:H$30, 3, FALSE), "")</f>
        <v>20.3</v>
      </c>
      <c r="J681">
        <v>0</v>
      </c>
    </row>
    <row r="682" spans="1:24" x14ac:dyDescent="0.3">
      <c r="A682" t="s">
        <v>1905</v>
      </c>
      <c r="B682" t="s">
        <v>1651</v>
      </c>
      <c r="C682" t="s">
        <v>1</v>
      </c>
      <c r="D682" t="s">
        <v>10</v>
      </c>
      <c r="E682" t="str">
        <f>IFERROR(VLOOKUP(D682, 'Week Schedule'!A$1:B$32, 2, FALSE), "BYE")</f>
        <v>ATL</v>
      </c>
      <c r="F682" s="1">
        <f>IFERROR(VLOOKUP(E682, DST!B$1:J$33, 9, FALSE), 0)</f>
        <v>9.1666666666666785E-2</v>
      </c>
      <c r="G682">
        <f t="shared" si="11"/>
        <v>0</v>
      </c>
      <c r="H682">
        <f>IFERROR(VLOOKUP(D682,'Average Points per Game'!B$1:H$30, 3, FALSE), "")</f>
        <v>32.700000000000003</v>
      </c>
      <c r="I682">
        <v>0</v>
      </c>
      <c r="U682">
        <v>0</v>
      </c>
    </row>
    <row r="683" spans="1:24" x14ac:dyDescent="0.3">
      <c r="A683" t="s">
        <v>1905</v>
      </c>
      <c r="B683" t="s">
        <v>1619</v>
      </c>
      <c r="C683" t="s">
        <v>66</v>
      </c>
      <c r="D683" t="s">
        <v>4</v>
      </c>
      <c r="E683" t="str">
        <f>IFERROR(VLOOKUP(D683, 'Week Schedule'!A$1:B$32, 2, FALSE), "BYE")</f>
        <v>CAR</v>
      </c>
      <c r="F683" s="1">
        <f>IFERROR(VLOOKUP(E683, DST!B$1:J$33, 9, FALSE), 0)</f>
        <v>3.3916666666666657</v>
      </c>
      <c r="G683">
        <f t="shared" si="11"/>
        <v>0</v>
      </c>
      <c r="H683">
        <f>IFERROR(VLOOKUP(D683,'Average Points per Game'!B$1:H$30, 3, FALSE), "")</f>
        <v>30.7</v>
      </c>
      <c r="O683">
        <v>0</v>
      </c>
      <c r="P683">
        <v>0</v>
      </c>
      <c r="X683">
        <v>0</v>
      </c>
    </row>
    <row r="684" spans="1:24" x14ac:dyDescent="0.3">
      <c r="A684" t="s">
        <v>1905</v>
      </c>
      <c r="B684" t="s">
        <v>1682</v>
      </c>
      <c r="C684" t="s">
        <v>14</v>
      </c>
      <c r="D684" t="s">
        <v>2</v>
      </c>
      <c r="E684" t="str">
        <f>IFERROR(VLOOKUP(D684, 'Week Schedule'!A$1:B$32, 2, FALSE), "BYE")</f>
        <v>HOU</v>
      </c>
      <c r="F684" s="1">
        <f>IFERROR(VLOOKUP(E684, DST!B$1:J$33, 9, FALSE), 0)</f>
        <v>-0.65833333333333321</v>
      </c>
      <c r="G684">
        <f t="shared" si="11"/>
        <v>0</v>
      </c>
      <c r="H684">
        <f>IFERROR(VLOOKUP(D684,'Average Points per Game'!B$1:H$30, 3, FALSE), "")</f>
        <v>29.3</v>
      </c>
      <c r="I684">
        <v>0</v>
      </c>
      <c r="J684">
        <v>0</v>
      </c>
      <c r="K684">
        <v>0</v>
      </c>
      <c r="L684">
        <v>0</v>
      </c>
      <c r="N684">
        <v>0</v>
      </c>
    </row>
    <row r="685" spans="1:24" x14ac:dyDescent="0.3">
      <c r="A685" t="s">
        <v>1905</v>
      </c>
      <c r="B685" t="s">
        <v>1688</v>
      </c>
      <c r="C685" t="s">
        <v>6</v>
      </c>
      <c r="D685" t="s">
        <v>97</v>
      </c>
      <c r="E685" t="str">
        <f>IFERROR(VLOOKUP(D685, 'Week Schedule'!A$1:B$32, 2, FALSE), "BYE")</f>
        <v>JAC</v>
      </c>
      <c r="F685" s="1">
        <f>IFERROR(VLOOKUP(E685, DST!B$1:J$33, 9, FALSE), 0)</f>
        <v>1.6416666666666657</v>
      </c>
      <c r="G685">
        <f t="shared" si="11"/>
        <v>0</v>
      </c>
      <c r="H685">
        <f>IFERROR(VLOOKUP(D685,'Average Points per Game'!B$1:H$30, 3, FALSE), "")</f>
        <v>21</v>
      </c>
      <c r="N685">
        <v>0</v>
      </c>
    </row>
    <row r="686" spans="1:24" x14ac:dyDescent="0.3">
      <c r="A686" t="s">
        <v>1905</v>
      </c>
      <c r="B686" t="s">
        <v>1655</v>
      </c>
      <c r="C686" t="s">
        <v>14</v>
      </c>
      <c r="D686" t="s">
        <v>34</v>
      </c>
      <c r="E686" t="str">
        <f>IFERROR(VLOOKUP(D686, 'Week Schedule'!A$1:B$32, 2, FALSE), "BYE")</f>
        <v>GB</v>
      </c>
      <c r="F686" s="1">
        <f>IFERROR(VLOOKUP(E686, DST!B$1:J$33, 9, FALSE), 0)</f>
        <v>-2.0083333333333329</v>
      </c>
      <c r="G686">
        <f t="shared" si="11"/>
        <v>0</v>
      </c>
      <c r="H686">
        <f>IFERROR(VLOOKUP(D686,'Average Points per Game'!B$1:H$30, 3, FALSE), "")</f>
        <v>33</v>
      </c>
      <c r="J686">
        <v>0</v>
      </c>
      <c r="K686">
        <v>0</v>
      </c>
    </row>
    <row r="687" spans="1:24" x14ac:dyDescent="0.3">
      <c r="A687" t="s">
        <v>1905</v>
      </c>
      <c r="B687" t="s">
        <v>1694</v>
      </c>
      <c r="C687" t="s">
        <v>66</v>
      </c>
      <c r="D687" t="s">
        <v>176</v>
      </c>
      <c r="E687" t="str">
        <f>IFERROR(VLOOKUP(D687, 'Week Schedule'!A$1:B$32, 2, FALSE), "BYE")</f>
        <v>BYE</v>
      </c>
      <c r="F687" s="1">
        <f>IFERROR(VLOOKUP(E687, DST!B$1:J$33, 9, FALSE), 0)</f>
        <v>0</v>
      </c>
      <c r="G687">
        <f t="shared" ref="G687:G701" si="12">IF(COUNT(I687:U687)&gt;=3,MEDIAN(I687:U687),AVERAGE(I687:U687))</f>
        <v>0</v>
      </c>
      <c r="H687" t="str">
        <f>IFERROR(VLOOKUP(D687,'Average Points per Game'!B$1:H$30, 3, FALSE), "")</f>
        <v/>
      </c>
      <c r="N687">
        <v>0</v>
      </c>
      <c r="P687">
        <v>0</v>
      </c>
      <c r="Q687">
        <v>0</v>
      </c>
      <c r="R687">
        <v>0</v>
      </c>
    </row>
    <row r="688" spans="1:24" x14ac:dyDescent="0.3">
      <c r="A688" t="s">
        <v>1905</v>
      </c>
      <c r="B688" t="s">
        <v>1693</v>
      </c>
      <c r="C688" t="s">
        <v>1</v>
      </c>
      <c r="D688" t="s">
        <v>22</v>
      </c>
      <c r="E688" t="str">
        <f>IFERROR(VLOOKUP(D688, 'Week Schedule'!A$1:B$32, 2, FALSE), "BYE")</f>
        <v>CHI</v>
      </c>
      <c r="F688" s="1">
        <f>IFERROR(VLOOKUP(E688, DST!B$1:J$33, 9, FALSE), 0)</f>
        <v>-0.15833333333333321</v>
      </c>
      <c r="G688">
        <f t="shared" si="12"/>
        <v>0</v>
      </c>
      <c r="H688">
        <f>IFERROR(VLOOKUP(D688,'Average Points per Game'!B$1:H$30, 3, FALSE), "")</f>
        <v>22.3</v>
      </c>
      <c r="N688">
        <v>0</v>
      </c>
    </row>
    <row r="689" spans="1:24" x14ac:dyDescent="0.3">
      <c r="A689" t="s">
        <v>1905</v>
      </c>
      <c r="B689" t="s">
        <v>1692</v>
      </c>
      <c r="C689" t="s">
        <v>14</v>
      </c>
      <c r="D689" t="s">
        <v>40</v>
      </c>
      <c r="E689" t="str">
        <f>IFERROR(VLOOKUP(D689, 'Week Schedule'!A$1:B$32, 2, FALSE), "BYE")</f>
        <v>KC</v>
      </c>
      <c r="F689" s="1">
        <f>IFERROR(VLOOKUP(E689, DST!B$1:J$33, 9, FALSE), 0)</f>
        <v>-2.3083333333333336</v>
      </c>
      <c r="G689">
        <f t="shared" si="12"/>
        <v>0</v>
      </c>
      <c r="H689">
        <f>IFERROR(VLOOKUP(D689,'Average Points per Game'!B$1:H$30, 3, FALSE), "")</f>
        <v>19</v>
      </c>
      <c r="N689">
        <v>0</v>
      </c>
    </row>
    <row r="690" spans="1:24" x14ac:dyDescent="0.3">
      <c r="A690" t="s">
        <v>1905</v>
      </c>
      <c r="B690" t="s">
        <v>1691</v>
      </c>
      <c r="C690" t="s">
        <v>6</v>
      </c>
      <c r="D690" t="s">
        <v>4</v>
      </c>
      <c r="E690" t="str">
        <f>IFERROR(VLOOKUP(D690, 'Week Schedule'!A$1:B$32, 2, FALSE), "BYE")</f>
        <v>CAR</v>
      </c>
      <c r="F690" s="1">
        <f>IFERROR(VLOOKUP(E690, DST!B$1:J$33, 9, FALSE), 0)</f>
        <v>3.3916666666666657</v>
      </c>
      <c r="G690">
        <f t="shared" si="12"/>
        <v>0</v>
      </c>
      <c r="H690">
        <f>IFERROR(VLOOKUP(D690,'Average Points per Game'!B$1:H$30, 3, FALSE), "")</f>
        <v>30.7</v>
      </c>
      <c r="N690">
        <v>0</v>
      </c>
    </row>
    <row r="691" spans="1:24" x14ac:dyDescent="0.3">
      <c r="A691" t="s">
        <v>1905</v>
      </c>
      <c r="B691" t="s">
        <v>1690</v>
      </c>
      <c r="C691" t="s">
        <v>14</v>
      </c>
      <c r="D691" t="s">
        <v>8</v>
      </c>
      <c r="E691" t="str">
        <f>IFERROR(VLOOKUP(D691, 'Week Schedule'!A$1:B$32, 2, FALSE), "BYE")</f>
        <v>LV</v>
      </c>
      <c r="F691" s="1">
        <f>IFERROR(VLOOKUP(E691, DST!B$1:J$33, 9, FALSE), 0)</f>
        <v>1.4416666666666664</v>
      </c>
      <c r="G691">
        <f t="shared" si="12"/>
        <v>0</v>
      </c>
      <c r="H691">
        <f>IFERROR(VLOOKUP(D691,'Average Points per Game'!B$1:H$30, 3, FALSE), "")</f>
        <v>11</v>
      </c>
      <c r="N691">
        <v>0</v>
      </c>
      <c r="O691">
        <v>0</v>
      </c>
      <c r="P691">
        <v>0</v>
      </c>
    </row>
    <row r="692" spans="1:24" x14ac:dyDescent="0.3">
      <c r="A692" t="s">
        <v>1905</v>
      </c>
      <c r="B692" t="s">
        <v>1689</v>
      </c>
      <c r="C692" t="s">
        <v>66</v>
      </c>
      <c r="D692" t="s">
        <v>47</v>
      </c>
      <c r="E692" t="str">
        <f>IFERROR(VLOOKUP(D692, 'Week Schedule'!A$1:B$32, 2, FALSE), "BYE")</f>
        <v>BAL</v>
      </c>
      <c r="F692" s="1">
        <f>IFERROR(VLOOKUP(E692, DST!B$1:J$33, 9, FALSE), 0)</f>
        <v>9.1666666666666785E-2</v>
      </c>
      <c r="G692">
        <f t="shared" si="12"/>
        <v>0</v>
      </c>
      <c r="H692">
        <f>IFERROR(VLOOKUP(D692,'Average Points per Game'!B$1:H$30, 3, FALSE), "")</f>
        <v>20.7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4" x14ac:dyDescent="0.3">
      <c r="A693" t="s">
        <v>1905</v>
      </c>
      <c r="B693" t="s">
        <v>1657</v>
      </c>
      <c r="C693" t="s">
        <v>66</v>
      </c>
      <c r="D693" t="s">
        <v>57</v>
      </c>
      <c r="E693" t="str">
        <f>IFERROR(VLOOKUP(D693, 'Week Schedule'!A$1:B$32, 2, FALSE), "BYE")</f>
        <v>TB</v>
      </c>
      <c r="F693" s="1">
        <f>IFERROR(VLOOKUP(E693, DST!B$1:J$33, 9, FALSE), 0)</f>
        <v>0.19166666666666643</v>
      </c>
      <c r="G693">
        <f t="shared" si="12"/>
        <v>0</v>
      </c>
      <c r="H693">
        <f>IFERROR(VLOOKUP(D693,'Average Points per Game'!B$1:H$30, 3, FALSE), "")</f>
        <v>22</v>
      </c>
      <c r="I693">
        <v>0</v>
      </c>
      <c r="J693">
        <v>0</v>
      </c>
      <c r="Q693">
        <v>0</v>
      </c>
    </row>
    <row r="694" spans="1:24" x14ac:dyDescent="0.3">
      <c r="A694" t="s">
        <v>1905</v>
      </c>
      <c r="B694" t="s">
        <v>1659</v>
      </c>
      <c r="C694" t="s">
        <v>1</v>
      </c>
      <c r="D694" t="s">
        <v>57</v>
      </c>
      <c r="E694" t="str">
        <f>IFERROR(VLOOKUP(D694, 'Week Schedule'!A$1:B$32, 2, FALSE), "BYE")</f>
        <v>TB</v>
      </c>
      <c r="F694" s="1">
        <f>IFERROR(VLOOKUP(E694, DST!B$1:J$33, 9, FALSE), 0)</f>
        <v>0.19166666666666643</v>
      </c>
      <c r="G694">
        <f t="shared" si="12"/>
        <v>0</v>
      </c>
      <c r="H694">
        <f>IFERROR(VLOOKUP(D694,'Average Points per Game'!B$1:H$30, 3, FALSE), "")</f>
        <v>22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R694">
        <v>0</v>
      </c>
      <c r="T694">
        <v>0</v>
      </c>
      <c r="U694">
        <v>0</v>
      </c>
      <c r="V694">
        <v>0</v>
      </c>
      <c r="W694">
        <v>0</v>
      </c>
      <c r="X694">
        <v>0</v>
      </c>
    </row>
    <row r="695" spans="1:24" x14ac:dyDescent="0.3">
      <c r="A695" t="s">
        <v>1905</v>
      </c>
      <c r="B695" t="s">
        <v>1704</v>
      </c>
      <c r="C695" t="s">
        <v>66</v>
      </c>
      <c r="D695" t="s">
        <v>47</v>
      </c>
      <c r="E695" t="str">
        <f>IFERROR(VLOOKUP(D695, 'Week Schedule'!A$1:B$32, 2, FALSE), "BYE")</f>
        <v>BAL</v>
      </c>
      <c r="F695" s="1">
        <f>IFERROR(VLOOKUP(E695, DST!B$1:J$33, 9, FALSE), 0)</f>
        <v>9.1666666666666785E-2</v>
      </c>
      <c r="G695">
        <f t="shared" si="12"/>
        <v>0</v>
      </c>
      <c r="H695">
        <f>IFERROR(VLOOKUP(D695,'Average Points per Game'!B$1:H$30, 3, FALSE), "")</f>
        <v>20.7</v>
      </c>
      <c r="M695">
        <v>0</v>
      </c>
      <c r="N695">
        <v>0</v>
      </c>
      <c r="O695">
        <v>0</v>
      </c>
      <c r="X695">
        <v>0</v>
      </c>
    </row>
    <row r="696" spans="1:24" x14ac:dyDescent="0.3">
      <c r="A696" t="s">
        <v>1905</v>
      </c>
      <c r="B696" t="s">
        <v>1683</v>
      </c>
      <c r="C696" t="s">
        <v>66</v>
      </c>
      <c r="D696" t="s">
        <v>26</v>
      </c>
      <c r="E696" t="str">
        <f>IFERROR(VLOOKUP(D696, 'Week Schedule'!A$1:B$32, 2, FALSE), "BYE")</f>
        <v>DET</v>
      </c>
      <c r="F696" s="1">
        <f>IFERROR(VLOOKUP(E696, DST!B$1:J$33, 9, FALSE), 0)</f>
        <v>-1.6083333333333343</v>
      </c>
      <c r="G696">
        <f t="shared" si="12"/>
        <v>0</v>
      </c>
      <c r="H696">
        <f>IFERROR(VLOOKUP(D696,'Average Points per Game'!B$1:H$30, 3, FALSE), "")</f>
        <v>20.3</v>
      </c>
      <c r="I696">
        <v>0</v>
      </c>
      <c r="J696">
        <v>0</v>
      </c>
      <c r="K696">
        <v>0</v>
      </c>
      <c r="L696">
        <v>0</v>
      </c>
      <c r="N696">
        <v>0</v>
      </c>
      <c r="O696">
        <v>0</v>
      </c>
      <c r="P696">
        <v>0</v>
      </c>
      <c r="R696">
        <v>0</v>
      </c>
      <c r="T696">
        <v>0</v>
      </c>
      <c r="V696">
        <v>0</v>
      </c>
    </row>
    <row r="697" spans="1:24" x14ac:dyDescent="0.3">
      <c r="A697" t="s">
        <v>1908</v>
      </c>
      <c r="B697" t="s">
        <v>1720</v>
      </c>
      <c r="C697" t="s">
        <v>14</v>
      </c>
      <c r="D697" t="s">
        <v>8</v>
      </c>
      <c r="E697" t="str">
        <f>IFERROR(VLOOKUP(D697, 'Week Schedule'!A$1:B$32, 2, FALSE), "BYE")</f>
        <v>LV</v>
      </c>
      <c r="F697" s="1">
        <f>IFERROR(VLOOKUP(E697, DST!B$1:J$33, 9, FALSE), 0)</f>
        <v>1.4416666666666664</v>
      </c>
      <c r="G697">
        <f t="shared" si="12"/>
        <v>0</v>
      </c>
      <c r="H697">
        <f>IFERROR(VLOOKUP(D697,'Average Points per Game'!B$1:H$30, 3, FALSE), "")</f>
        <v>11</v>
      </c>
      <c r="O697">
        <v>0</v>
      </c>
      <c r="P697">
        <v>0</v>
      </c>
      <c r="Q697">
        <v>-0.1</v>
      </c>
      <c r="R697">
        <v>0</v>
      </c>
    </row>
    <row r="698" spans="1:24" x14ac:dyDescent="0.3">
      <c r="A698" t="s">
        <v>1730</v>
      </c>
      <c r="B698" t="s">
        <v>1721</v>
      </c>
      <c r="C698" t="s">
        <v>1</v>
      </c>
      <c r="D698" t="s">
        <v>15</v>
      </c>
      <c r="E698" t="str">
        <f>IFERROR(VLOOKUP(D698, 'Week Schedule'!A$1:B$32, 2, FALSE), "BYE")</f>
        <v>DEN</v>
      </c>
      <c r="F698" s="1">
        <f>IFERROR(VLOOKUP(E698, DST!B$1:J$33, 9, FALSE), 0)</f>
        <v>-2.2083333333333339</v>
      </c>
      <c r="G698">
        <f t="shared" si="12"/>
        <v>-0.05</v>
      </c>
      <c r="H698">
        <f>IFERROR(VLOOKUP(D698,'Average Points per Game'!B$1:H$30, 3, FALSE), "")</f>
        <v>29.3</v>
      </c>
      <c r="P698">
        <v>0</v>
      </c>
      <c r="Q698">
        <v>-0.1</v>
      </c>
      <c r="X698">
        <v>-0.1</v>
      </c>
    </row>
    <row r="699" spans="1:24" x14ac:dyDescent="0.3">
      <c r="A699" t="s">
        <v>1730</v>
      </c>
      <c r="B699" t="s">
        <v>1722</v>
      </c>
      <c r="C699" t="s">
        <v>1</v>
      </c>
      <c r="D699" t="s">
        <v>54</v>
      </c>
      <c r="E699" t="str">
        <f>IFERROR(VLOOKUP(D699, 'Week Schedule'!A$1:B$32, 2, FALSE), "BYE")</f>
        <v>CIN</v>
      </c>
      <c r="F699" s="1">
        <f>IFERROR(VLOOKUP(E699, DST!B$1:J$33, 9, FALSE), 0)</f>
        <v>1.5416666666666661</v>
      </c>
      <c r="G699">
        <f t="shared" si="12"/>
        <v>-0.1</v>
      </c>
      <c r="H699">
        <f>IFERROR(VLOOKUP(D699,'Average Points per Game'!B$1:H$30, 3, FALSE), "")</f>
        <v>33</v>
      </c>
      <c r="O699">
        <v>-0.2</v>
      </c>
      <c r="S699">
        <v>0</v>
      </c>
    </row>
    <row r="700" spans="1:24" x14ac:dyDescent="0.3">
      <c r="A700" t="s">
        <v>1803</v>
      </c>
      <c r="B700" t="s">
        <v>1723</v>
      </c>
      <c r="C700" t="s">
        <v>1</v>
      </c>
      <c r="D700" t="s">
        <v>72</v>
      </c>
      <c r="E700" t="str">
        <f>IFERROR(VLOOKUP(D700, 'Week Schedule'!A$1:B$32, 2, FALSE), "BYE")</f>
        <v>SEA</v>
      </c>
      <c r="F700" s="1">
        <f>IFERROR(VLOOKUP(E700, DST!B$1:J$33, 9, FALSE), 0)</f>
        <v>-0.20833333333333393</v>
      </c>
      <c r="G700">
        <f t="shared" si="12"/>
        <v>-0.35</v>
      </c>
      <c r="H700">
        <f>IFERROR(VLOOKUP(D700,'Average Points per Game'!B$1:H$30, 3, FALSE), "")</f>
        <v>14</v>
      </c>
      <c r="M700">
        <v>-0.4</v>
      </c>
      <c r="N700">
        <v>-0.3</v>
      </c>
      <c r="V700">
        <v>0.2</v>
      </c>
      <c r="W700">
        <v>0.2</v>
      </c>
    </row>
    <row r="701" spans="1:24" x14ac:dyDescent="0.3">
      <c r="A701" t="s">
        <v>1804</v>
      </c>
      <c r="B701" t="s">
        <v>1724</v>
      </c>
      <c r="C701" t="s">
        <v>1</v>
      </c>
      <c r="D701" t="s">
        <v>12</v>
      </c>
      <c r="E701" t="str">
        <f>IFERROR(VLOOKUP(D701, 'Week Schedule'!A$1:B$32, 2, FALSE), "BYE")</f>
        <v>NYJ</v>
      </c>
      <c r="F701" s="1">
        <f>IFERROR(VLOOKUP(E701, DST!B$1:J$33, 9, FALSE), 0)</f>
        <v>-0.10833333333333428</v>
      </c>
      <c r="G701">
        <f t="shared" si="12"/>
        <v>-0.1</v>
      </c>
      <c r="H701">
        <f>IFERROR(VLOOKUP(D701,'Average Points per Game'!B$1:H$30, 3, FALSE), "")</f>
        <v>38</v>
      </c>
      <c r="J701">
        <v>-0.2</v>
      </c>
      <c r="K701">
        <v>0</v>
      </c>
      <c r="L701">
        <v>0.1</v>
      </c>
      <c r="M701">
        <v>0</v>
      </c>
      <c r="P701">
        <v>-0.3</v>
      </c>
      <c r="R701">
        <v>-0.1</v>
      </c>
      <c r="U701">
        <v>-0.1</v>
      </c>
    </row>
    <row r="702" spans="1:24" x14ac:dyDescent="0.3">
      <c r="A702" t="s">
        <v>1909</v>
      </c>
      <c r="B702" t="s">
        <v>1725</v>
      </c>
      <c r="C702" t="s">
        <v>14</v>
      </c>
      <c r="D702" t="s">
        <v>12</v>
      </c>
      <c r="E702" t="str">
        <f>IFERROR(VLOOKUP(D702, 'Week Schedule'!A$1:B$32, 2, FALSE), "BYE")</f>
        <v>NYJ</v>
      </c>
      <c r="F702" s="1">
        <f>IFERROR(VLOOKUP(E702, DST!B$1:J$33, 9, FALSE), 0)</f>
        <v>-0.10833333333333428</v>
      </c>
      <c r="G702">
        <f t="shared" ref="G702:G707" si="13">IF(COUNT(I702:U702)&gt;=3,MEDIAN(I702:U702),AVERAGE(I702:U702))</f>
        <v>0</v>
      </c>
      <c r="H702">
        <f>IFERROR(VLOOKUP(D702,'Average Points per Game'!B$1:H$30, 3, FALSE), "")</f>
        <v>38</v>
      </c>
      <c r="I702">
        <v>0</v>
      </c>
      <c r="J702">
        <v>0</v>
      </c>
      <c r="K702">
        <v>0</v>
      </c>
      <c r="L702">
        <v>-2</v>
      </c>
      <c r="N702">
        <v>0</v>
      </c>
      <c r="Q702">
        <v>0</v>
      </c>
      <c r="R702">
        <v>0</v>
      </c>
    </row>
    <row r="703" spans="1:24" x14ac:dyDescent="0.3">
      <c r="A703" t="s">
        <v>1909</v>
      </c>
      <c r="B703" t="s">
        <v>1726</v>
      </c>
      <c r="C703" t="s">
        <v>6</v>
      </c>
      <c r="D703" t="s">
        <v>12</v>
      </c>
      <c r="E703" t="str">
        <f>IFERROR(VLOOKUP(D703, 'Week Schedule'!A$1:B$32, 2, FALSE), "BYE")</f>
        <v>NYJ</v>
      </c>
      <c r="F703" s="1">
        <f>IFERROR(VLOOKUP(E703, DST!B$1:J$33, 9, FALSE), 0)</f>
        <v>-0.10833333333333428</v>
      </c>
      <c r="G703">
        <f t="shared" si="13"/>
        <v>0</v>
      </c>
      <c r="H703">
        <f>IFERROR(VLOOKUP(D703,'Average Points per Game'!B$1:H$30, 3, FALSE), "")</f>
        <v>38</v>
      </c>
      <c r="N703">
        <v>-2</v>
      </c>
      <c r="T703">
        <v>0</v>
      </c>
      <c r="U703">
        <v>0</v>
      </c>
      <c r="W703">
        <v>0</v>
      </c>
    </row>
    <row r="704" spans="1:24" x14ac:dyDescent="0.3">
      <c r="A704" t="s">
        <v>1910</v>
      </c>
      <c r="B704" t="s">
        <v>1728</v>
      </c>
      <c r="C704" t="s">
        <v>1</v>
      </c>
      <c r="D704" t="s">
        <v>12</v>
      </c>
      <c r="E704" t="str">
        <f>IFERROR(VLOOKUP(D704, 'Week Schedule'!A$1:B$32, 2, FALSE), "BYE")</f>
        <v>NYJ</v>
      </c>
      <c r="F704" s="1">
        <f>IFERROR(VLOOKUP(E704, DST!B$1:J$33, 9, FALSE), 0)</f>
        <v>-0.10833333333333428</v>
      </c>
      <c r="G704">
        <f t="shared" si="13"/>
        <v>-0.05</v>
      </c>
      <c r="H704">
        <f>IFERROR(VLOOKUP(D704,'Average Points per Game'!B$1:H$30, 3, FALSE), "")</f>
        <v>38</v>
      </c>
      <c r="J704">
        <v>-2.6</v>
      </c>
      <c r="O704">
        <v>0.2</v>
      </c>
      <c r="Q704">
        <v>0</v>
      </c>
      <c r="R704">
        <v>-0.1</v>
      </c>
      <c r="W704">
        <v>0.2</v>
      </c>
    </row>
    <row r="705" spans="1:23" x14ac:dyDescent="0.3">
      <c r="A705" t="s">
        <v>1911</v>
      </c>
      <c r="B705" t="s">
        <v>1727</v>
      </c>
      <c r="C705" t="s">
        <v>14</v>
      </c>
      <c r="D705" t="s">
        <v>12</v>
      </c>
      <c r="E705" t="str">
        <f>IFERROR(VLOOKUP(D705, 'Week Schedule'!A$1:B$32, 2, FALSE), "BYE")</f>
        <v>NYJ</v>
      </c>
      <c r="F705" s="1">
        <f>IFERROR(VLOOKUP(E705, DST!B$1:J$33, 9, FALSE), 0)</f>
        <v>-0.10833333333333428</v>
      </c>
      <c r="G705">
        <f t="shared" si="13"/>
        <v>-0.19999999999999998</v>
      </c>
      <c r="H705">
        <f>IFERROR(VLOOKUP(D705,'Average Points per Game'!B$1:H$30, 3, FALSE), "")</f>
        <v>38</v>
      </c>
      <c r="S705">
        <v>-0.7</v>
      </c>
      <c r="U705">
        <v>0.3</v>
      </c>
      <c r="V705">
        <v>-2</v>
      </c>
    </row>
    <row r="706" spans="1:23" x14ac:dyDescent="0.3">
      <c r="A706" t="s">
        <v>1912</v>
      </c>
      <c r="B706" t="s">
        <v>1729</v>
      </c>
      <c r="C706" t="s">
        <v>14</v>
      </c>
      <c r="D706" t="s">
        <v>12</v>
      </c>
      <c r="E706" t="str">
        <f>IFERROR(VLOOKUP(D706, 'Week Schedule'!A$1:B$32, 2, FALSE), "BYE")</f>
        <v>NYJ</v>
      </c>
      <c r="F706" s="1">
        <f>IFERROR(VLOOKUP(E706, DST!B$1:J$33, 9, FALSE), 0)</f>
        <v>-0.10833333333333428</v>
      </c>
      <c r="G706">
        <f t="shared" si="13"/>
        <v>0</v>
      </c>
      <c r="H706">
        <f>IFERROR(VLOOKUP(D706,'Average Points per Game'!B$1:H$30, 3, FALSE), "")</f>
        <v>38</v>
      </c>
      <c r="I706">
        <v>0</v>
      </c>
      <c r="J706">
        <v>0</v>
      </c>
      <c r="K706">
        <v>0</v>
      </c>
      <c r="L706">
        <v>0</v>
      </c>
      <c r="N706">
        <v>0</v>
      </c>
      <c r="O706">
        <v>0</v>
      </c>
      <c r="P706">
        <v>0</v>
      </c>
      <c r="Q706">
        <v>1.3</v>
      </c>
      <c r="R706">
        <v>0</v>
      </c>
      <c r="S706">
        <v>0</v>
      </c>
      <c r="T706">
        <v>-2</v>
      </c>
      <c r="U706">
        <v>-2</v>
      </c>
    </row>
    <row r="707" spans="1:23" x14ac:dyDescent="0.3">
      <c r="A707" t="s">
        <v>1913</v>
      </c>
      <c r="B707" t="s">
        <v>1731</v>
      </c>
      <c r="C707" t="s">
        <v>14</v>
      </c>
      <c r="D707" t="s">
        <v>12</v>
      </c>
      <c r="E707" t="str">
        <f>IFERROR(VLOOKUP(D707, 'Week Schedule'!A$1:B$32, 2, FALSE), "BYE")</f>
        <v>NYJ</v>
      </c>
      <c r="F707" s="1">
        <f>IFERROR(VLOOKUP(E707, DST!B$1:J$33, 9, FALSE), 0)</f>
        <v>-0.10833333333333428</v>
      </c>
      <c r="G707">
        <f t="shared" si="13"/>
        <v>0</v>
      </c>
      <c r="H707">
        <f>IFERROR(VLOOKUP(D707,'Average Points per Game'!B$1:H$30, 3, FALSE), "")</f>
        <v>38</v>
      </c>
      <c r="I707">
        <v>-2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-2</v>
      </c>
      <c r="Q707">
        <v>0</v>
      </c>
      <c r="S707">
        <v>0</v>
      </c>
      <c r="T707">
        <v>0</v>
      </c>
      <c r="U707">
        <v>-2</v>
      </c>
      <c r="W707">
        <v>0</v>
      </c>
    </row>
  </sheetData>
  <sortState xmlns:xlrd2="http://schemas.microsoft.com/office/spreadsheetml/2017/richdata2" ref="A2:U494">
    <sortCondition ref="G387:G494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ABEF-AC02-4780-A20A-90F8B8F4C43D}">
  <dimension ref="A1:P33"/>
  <sheetViews>
    <sheetView workbookViewId="0">
      <selection activeCell="C36" sqref="C36"/>
    </sheetView>
  </sheetViews>
  <sheetFormatPr defaultRowHeight="14.4" x14ac:dyDescent="0.3"/>
  <sheetData>
    <row r="1" spans="1:16" x14ac:dyDescent="0.3">
      <c r="A1" s="3" t="s">
        <v>484</v>
      </c>
      <c r="B1" s="3" t="s">
        <v>486</v>
      </c>
      <c r="C1" s="3" t="s">
        <v>1385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1386</v>
      </c>
      <c r="J1" t="s">
        <v>622</v>
      </c>
    </row>
    <row r="2" spans="1:16" x14ac:dyDescent="0.3">
      <c r="A2" t="s">
        <v>630</v>
      </c>
      <c r="B2" t="s">
        <v>92</v>
      </c>
      <c r="C2">
        <v>18.3</v>
      </c>
      <c r="D2">
        <v>28.7</v>
      </c>
      <c r="E2">
        <v>27</v>
      </c>
      <c r="F2" t="s">
        <v>1388</v>
      </c>
      <c r="G2" t="s">
        <v>1733</v>
      </c>
      <c r="H2">
        <v>23.4</v>
      </c>
      <c r="J2">
        <f>(C2-AVERAGE(D$1:D$31))/2</f>
        <v>-2.4083333333333332</v>
      </c>
      <c r="P2" t="s">
        <v>618</v>
      </c>
    </row>
    <row r="3" spans="1:16" x14ac:dyDescent="0.3">
      <c r="A3" t="s">
        <v>632</v>
      </c>
      <c r="B3" t="s">
        <v>34</v>
      </c>
      <c r="C3">
        <v>18.399999999999999</v>
      </c>
      <c r="D3">
        <v>19</v>
      </c>
      <c r="E3">
        <v>24</v>
      </c>
      <c r="F3" t="s">
        <v>1746</v>
      </c>
      <c r="G3" t="s">
        <v>1451</v>
      </c>
      <c r="H3">
        <v>21.3</v>
      </c>
      <c r="J3">
        <f t="shared" ref="J3:J33" si="0">(C3-AVERAGE(D$1:D$31))/2</f>
        <v>-2.3583333333333343</v>
      </c>
    </row>
    <row r="4" spans="1:16" x14ac:dyDescent="0.3">
      <c r="A4" t="s">
        <v>634</v>
      </c>
      <c r="B4" t="s">
        <v>87</v>
      </c>
      <c r="C4">
        <v>18.5</v>
      </c>
      <c r="D4">
        <v>14.3</v>
      </c>
      <c r="E4">
        <v>19</v>
      </c>
      <c r="F4" t="s">
        <v>1735</v>
      </c>
      <c r="G4" t="s">
        <v>1377</v>
      </c>
      <c r="H4">
        <v>17</v>
      </c>
      <c r="J4">
        <f t="shared" si="0"/>
        <v>-2.3083333333333336</v>
      </c>
      <c r="P4" s="2" t="s">
        <v>621</v>
      </c>
    </row>
    <row r="5" spans="1:16" x14ac:dyDescent="0.3">
      <c r="A5" t="s">
        <v>636</v>
      </c>
      <c r="B5" t="s">
        <v>54</v>
      </c>
      <c r="C5">
        <v>18.7</v>
      </c>
      <c r="D5">
        <v>26.3</v>
      </c>
      <c r="E5">
        <v>34</v>
      </c>
      <c r="F5" t="s">
        <v>1809</v>
      </c>
      <c r="G5" t="s">
        <v>1378</v>
      </c>
      <c r="H5">
        <v>24.3</v>
      </c>
      <c r="J5">
        <f t="shared" si="0"/>
        <v>-2.2083333333333339</v>
      </c>
    </row>
    <row r="6" spans="1:16" x14ac:dyDescent="0.3">
      <c r="A6" t="s">
        <v>638</v>
      </c>
      <c r="B6" t="s">
        <v>19</v>
      </c>
      <c r="C6">
        <v>18.899999999999999</v>
      </c>
      <c r="D6">
        <v>21.7</v>
      </c>
      <c r="E6">
        <v>36</v>
      </c>
      <c r="F6" t="s">
        <v>1811</v>
      </c>
      <c r="G6" t="s">
        <v>1914</v>
      </c>
      <c r="H6">
        <v>25.6</v>
      </c>
      <c r="J6">
        <f t="shared" si="0"/>
        <v>-2.1083333333333343</v>
      </c>
    </row>
    <row r="7" spans="1:16" x14ac:dyDescent="0.3">
      <c r="A7" t="s">
        <v>640</v>
      </c>
      <c r="B7" t="s">
        <v>44</v>
      </c>
      <c r="C7">
        <v>19.100000000000001</v>
      </c>
      <c r="D7">
        <v>15.7</v>
      </c>
      <c r="E7">
        <v>0</v>
      </c>
      <c r="F7" t="s">
        <v>1915</v>
      </c>
      <c r="G7" t="s">
        <v>1738</v>
      </c>
      <c r="H7">
        <v>21.4</v>
      </c>
      <c r="J7">
        <f t="shared" si="0"/>
        <v>-2.0083333333333329</v>
      </c>
    </row>
    <row r="8" spans="1:16" x14ac:dyDescent="0.3">
      <c r="A8" t="s">
        <v>642</v>
      </c>
      <c r="B8" t="s">
        <v>40</v>
      </c>
      <c r="C8">
        <v>19.899999999999999</v>
      </c>
      <c r="D8">
        <v>25</v>
      </c>
      <c r="E8">
        <v>34</v>
      </c>
      <c r="F8" t="s">
        <v>1734</v>
      </c>
      <c r="G8" t="s">
        <v>1738</v>
      </c>
      <c r="H8">
        <v>19.7</v>
      </c>
      <c r="J8">
        <f t="shared" si="0"/>
        <v>-1.6083333333333343</v>
      </c>
    </row>
    <row r="9" spans="1:16" x14ac:dyDescent="0.3">
      <c r="A9" t="s">
        <v>642</v>
      </c>
      <c r="B9" t="s">
        <v>38</v>
      </c>
      <c r="C9">
        <v>19.899999999999999</v>
      </c>
      <c r="D9">
        <v>32</v>
      </c>
      <c r="E9">
        <v>17</v>
      </c>
      <c r="F9" t="s">
        <v>1812</v>
      </c>
      <c r="G9" t="s">
        <v>1915</v>
      </c>
      <c r="H9">
        <v>23.8</v>
      </c>
      <c r="J9">
        <f t="shared" si="0"/>
        <v>-1.6083333333333343</v>
      </c>
    </row>
    <row r="10" spans="1:16" x14ac:dyDescent="0.3">
      <c r="A10" t="s">
        <v>646</v>
      </c>
      <c r="B10" t="s">
        <v>47</v>
      </c>
      <c r="C10">
        <v>21.8</v>
      </c>
      <c r="D10">
        <v>19.7</v>
      </c>
      <c r="E10">
        <v>27</v>
      </c>
      <c r="F10" t="s">
        <v>1376</v>
      </c>
      <c r="G10" t="s">
        <v>1453</v>
      </c>
      <c r="H10">
        <v>21.1</v>
      </c>
      <c r="J10">
        <f t="shared" si="0"/>
        <v>-0.65833333333333321</v>
      </c>
    </row>
    <row r="11" spans="1:16" x14ac:dyDescent="0.3">
      <c r="A11" t="s">
        <v>648</v>
      </c>
      <c r="B11" t="s">
        <v>108</v>
      </c>
      <c r="C11">
        <v>21.9</v>
      </c>
      <c r="D11">
        <v>21</v>
      </c>
      <c r="E11">
        <v>17</v>
      </c>
      <c r="F11" t="s">
        <v>1453</v>
      </c>
      <c r="G11" t="s">
        <v>1449</v>
      </c>
      <c r="H11">
        <v>23.2</v>
      </c>
      <c r="J11">
        <f t="shared" si="0"/>
        <v>-0.60833333333333428</v>
      </c>
    </row>
    <row r="12" spans="1:16" x14ac:dyDescent="0.3">
      <c r="A12" t="s">
        <v>650</v>
      </c>
      <c r="B12" t="s">
        <v>12</v>
      </c>
      <c r="C12">
        <v>22.1</v>
      </c>
      <c r="D12">
        <v>35.700000000000003</v>
      </c>
      <c r="E12">
        <v>21</v>
      </c>
      <c r="F12" t="s">
        <v>1450</v>
      </c>
      <c r="G12" t="s">
        <v>1813</v>
      </c>
      <c r="H12">
        <v>18.7</v>
      </c>
      <c r="J12">
        <f t="shared" si="0"/>
        <v>-0.50833333333333286</v>
      </c>
    </row>
    <row r="13" spans="1:16" x14ac:dyDescent="0.3">
      <c r="A13" t="s">
        <v>652</v>
      </c>
      <c r="B13" t="s">
        <v>22</v>
      </c>
      <c r="C13">
        <v>22.7</v>
      </c>
      <c r="D13">
        <v>25</v>
      </c>
      <c r="E13">
        <v>27</v>
      </c>
      <c r="F13" t="s">
        <v>1916</v>
      </c>
      <c r="G13" t="s">
        <v>1388</v>
      </c>
      <c r="H13">
        <v>23.6</v>
      </c>
      <c r="J13">
        <f t="shared" si="0"/>
        <v>-0.20833333333333393</v>
      </c>
    </row>
    <row r="14" spans="1:16" x14ac:dyDescent="0.3">
      <c r="A14" t="s">
        <v>654</v>
      </c>
      <c r="B14" t="s">
        <v>72</v>
      </c>
      <c r="C14">
        <v>22.8</v>
      </c>
      <c r="D14">
        <v>34</v>
      </c>
      <c r="E14">
        <v>34</v>
      </c>
      <c r="F14" t="s">
        <v>1917</v>
      </c>
      <c r="G14" t="s">
        <v>1737</v>
      </c>
      <c r="H14">
        <v>22.3</v>
      </c>
      <c r="J14">
        <f t="shared" si="0"/>
        <v>-0.15833333333333321</v>
      </c>
    </row>
    <row r="15" spans="1:16" x14ac:dyDescent="0.3">
      <c r="A15" t="s">
        <v>654</v>
      </c>
      <c r="B15" t="s">
        <v>24</v>
      </c>
      <c r="C15">
        <v>22.8</v>
      </c>
      <c r="D15">
        <v>27.7</v>
      </c>
      <c r="E15">
        <v>36</v>
      </c>
      <c r="F15" t="s">
        <v>1735</v>
      </c>
      <c r="G15" t="s">
        <v>1455</v>
      </c>
      <c r="H15">
        <v>26.8</v>
      </c>
      <c r="J15">
        <f t="shared" si="0"/>
        <v>-0.15833333333333321</v>
      </c>
    </row>
    <row r="16" spans="1:16" x14ac:dyDescent="0.3">
      <c r="A16" t="s">
        <v>658</v>
      </c>
      <c r="B16" t="s">
        <v>30</v>
      </c>
      <c r="C16">
        <v>22.9</v>
      </c>
      <c r="D16">
        <v>25.3</v>
      </c>
      <c r="E16">
        <v>19</v>
      </c>
      <c r="F16" t="s">
        <v>1448</v>
      </c>
      <c r="G16" t="s">
        <v>1383</v>
      </c>
      <c r="H16">
        <v>20.9</v>
      </c>
      <c r="J16">
        <f t="shared" si="0"/>
        <v>-0.10833333333333428</v>
      </c>
    </row>
    <row r="17" spans="1:10" x14ac:dyDescent="0.3">
      <c r="A17" t="s">
        <v>660</v>
      </c>
      <c r="B17" t="s">
        <v>8</v>
      </c>
      <c r="C17">
        <v>23.1</v>
      </c>
      <c r="D17">
        <v>21.7</v>
      </c>
      <c r="E17">
        <v>34</v>
      </c>
      <c r="F17" t="s">
        <v>1814</v>
      </c>
      <c r="G17" t="s">
        <v>1918</v>
      </c>
      <c r="H17">
        <v>19.2</v>
      </c>
      <c r="J17">
        <f t="shared" si="0"/>
        <v>-8.3333333333328596E-3</v>
      </c>
    </row>
    <row r="18" spans="1:10" x14ac:dyDescent="0.3">
      <c r="A18" t="s">
        <v>662</v>
      </c>
      <c r="B18" t="s">
        <v>32</v>
      </c>
      <c r="C18">
        <v>23.1</v>
      </c>
      <c r="D18">
        <v>19</v>
      </c>
      <c r="E18">
        <v>9</v>
      </c>
      <c r="F18" t="s">
        <v>1381</v>
      </c>
      <c r="G18" t="s">
        <v>1378</v>
      </c>
      <c r="H18">
        <v>22.3</v>
      </c>
      <c r="J18">
        <f t="shared" si="0"/>
        <v>-8.3333333333328596E-3</v>
      </c>
    </row>
    <row r="19" spans="1:10" x14ac:dyDescent="0.3">
      <c r="A19" t="s">
        <v>664</v>
      </c>
      <c r="B19" t="s">
        <v>10</v>
      </c>
      <c r="C19">
        <v>23.2</v>
      </c>
      <c r="D19">
        <v>23.7</v>
      </c>
      <c r="E19">
        <v>33</v>
      </c>
      <c r="F19" t="s">
        <v>1820</v>
      </c>
      <c r="G19" t="s">
        <v>1815</v>
      </c>
      <c r="H19">
        <v>30.5</v>
      </c>
      <c r="J19">
        <f t="shared" si="0"/>
        <v>4.1666666666666075E-2</v>
      </c>
    </row>
    <row r="20" spans="1:10" x14ac:dyDescent="0.3">
      <c r="A20" t="s">
        <v>666</v>
      </c>
      <c r="B20" t="s">
        <v>28</v>
      </c>
      <c r="C20">
        <v>23.3</v>
      </c>
      <c r="D20">
        <v>19.3</v>
      </c>
      <c r="E20">
        <v>7</v>
      </c>
      <c r="F20" t="s">
        <v>1919</v>
      </c>
      <c r="G20" t="s">
        <v>1818</v>
      </c>
      <c r="H20">
        <v>21.9</v>
      </c>
      <c r="J20">
        <f t="shared" si="0"/>
        <v>9.1666666666666785E-2</v>
      </c>
    </row>
    <row r="21" spans="1:10" x14ac:dyDescent="0.3">
      <c r="A21" t="s">
        <v>666</v>
      </c>
      <c r="B21" t="s">
        <v>26</v>
      </c>
      <c r="C21">
        <v>23.3</v>
      </c>
      <c r="D21">
        <v>18</v>
      </c>
      <c r="E21">
        <v>29</v>
      </c>
      <c r="F21" t="s">
        <v>1451</v>
      </c>
      <c r="G21" t="s">
        <v>1920</v>
      </c>
      <c r="H21">
        <v>18.8</v>
      </c>
      <c r="J21">
        <f t="shared" si="0"/>
        <v>9.1666666666666785E-2</v>
      </c>
    </row>
    <row r="22" spans="1:10" x14ac:dyDescent="0.3">
      <c r="A22" t="s">
        <v>666</v>
      </c>
      <c r="B22" t="s">
        <v>2</v>
      </c>
      <c r="C22">
        <v>23.3</v>
      </c>
      <c r="D22">
        <v>18.3</v>
      </c>
      <c r="E22">
        <v>17</v>
      </c>
      <c r="F22" t="s">
        <v>1921</v>
      </c>
      <c r="G22" t="s">
        <v>1817</v>
      </c>
      <c r="H22">
        <v>16.2</v>
      </c>
      <c r="J22">
        <f t="shared" si="0"/>
        <v>9.1666666666666785E-2</v>
      </c>
    </row>
    <row r="23" spans="1:10" x14ac:dyDescent="0.3">
      <c r="A23" t="s">
        <v>672</v>
      </c>
      <c r="B23" t="s">
        <v>4</v>
      </c>
      <c r="C23">
        <v>23.5</v>
      </c>
      <c r="D23">
        <v>18.7</v>
      </c>
      <c r="E23">
        <v>26</v>
      </c>
      <c r="F23" t="s">
        <v>1737</v>
      </c>
      <c r="G23" t="s">
        <v>1922</v>
      </c>
      <c r="H23">
        <v>19.2</v>
      </c>
      <c r="J23">
        <f t="shared" si="0"/>
        <v>0.19166666666666643</v>
      </c>
    </row>
    <row r="24" spans="1:10" x14ac:dyDescent="0.3">
      <c r="A24" t="s">
        <v>674</v>
      </c>
      <c r="B24" t="s">
        <v>126</v>
      </c>
      <c r="C24">
        <v>23.9</v>
      </c>
      <c r="D24">
        <v>28.3</v>
      </c>
      <c r="E24">
        <v>30</v>
      </c>
      <c r="F24" t="s">
        <v>1379</v>
      </c>
      <c r="G24" t="s">
        <v>1454</v>
      </c>
      <c r="H24">
        <v>24.4</v>
      </c>
      <c r="J24">
        <f t="shared" si="0"/>
        <v>0.39166666666666572</v>
      </c>
    </row>
    <row r="25" spans="1:10" x14ac:dyDescent="0.3">
      <c r="A25" t="s">
        <v>676</v>
      </c>
      <c r="B25" t="s">
        <v>135</v>
      </c>
      <c r="C25">
        <v>24.1</v>
      </c>
      <c r="D25">
        <v>26.3</v>
      </c>
      <c r="E25">
        <v>24</v>
      </c>
      <c r="F25" t="s">
        <v>1384</v>
      </c>
      <c r="G25" t="s">
        <v>1453</v>
      </c>
      <c r="H25">
        <v>21.5</v>
      </c>
      <c r="J25">
        <f t="shared" si="0"/>
        <v>0.49166666666666714</v>
      </c>
    </row>
    <row r="26" spans="1:10" x14ac:dyDescent="0.3">
      <c r="A26" t="s">
        <v>678</v>
      </c>
      <c r="B26" t="s">
        <v>74</v>
      </c>
      <c r="C26">
        <v>24.1</v>
      </c>
      <c r="D26">
        <v>27.7</v>
      </c>
      <c r="E26">
        <v>34</v>
      </c>
      <c r="F26" t="s">
        <v>1816</v>
      </c>
      <c r="G26" t="s">
        <v>1379</v>
      </c>
      <c r="H26">
        <v>23.9</v>
      </c>
      <c r="J26">
        <f t="shared" si="0"/>
        <v>0.49166666666666714</v>
      </c>
    </row>
    <row r="27" spans="1:10" x14ac:dyDescent="0.3">
      <c r="A27" t="s">
        <v>680</v>
      </c>
      <c r="B27" t="s">
        <v>111</v>
      </c>
      <c r="C27">
        <v>25.3</v>
      </c>
      <c r="D27">
        <v>24</v>
      </c>
      <c r="E27">
        <v>24</v>
      </c>
      <c r="F27" t="s">
        <v>1382</v>
      </c>
      <c r="G27" t="s">
        <v>1923</v>
      </c>
      <c r="H27">
        <v>22.6</v>
      </c>
      <c r="J27">
        <f t="shared" si="0"/>
        <v>1.0916666666666668</v>
      </c>
    </row>
    <row r="28" spans="1:10" x14ac:dyDescent="0.3">
      <c r="A28" t="s">
        <v>682</v>
      </c>
      <c r="B28" t="s">
        <v>67</v>
      </c>
      <c r="C28">
        <v>26</v>
      </c>
      <c r="D28">
        <v>19</v>
      </c>
      <c r="E28">
        <v>14</v>
      </c>
      <c r="F28" t="s">
        <v>1460</v>
      </c>
      <c r="G28" t="s">
        <v>1455</v>
      </c>
      <c r="H28">
        <v>19.5</v>
      </c>
      <c r="J28">
        <f t="shared" si="0"/>
        <v>1.4416666666666664</v>
      </c>
    </row>
    <row r="29" spans="1:10" x14ac:dyDescent="0.3">
      <c r="A29" t="s">
        <v>684</v>
      </c>
      <c r="B29" t="s">
        <v>15</v>
      </c>
      <c r="C29">
        <v>26.2</v>
      </c>
      <c r="D29">
        <v>17.7</v>
      </c>
      <c r="E29">
        <v>6</v>
      </c>
      <c r="F29" t="s">
        <v>1821</v>
      </c>
      <c r="G29" t="s">
        <v>1456</v>
      </c>
      <c r="H29">
        <v>22.6</v>
      </c>
      <c r="J29">
        <f t="shared" si="0"/>
        <v>1.5416666666666661</v>
      </c>
    </row>
    <row r="30" spans="1:10" x14ac:dyDescent="0.3">
      <c r="A30" t="s">
        <v>686</v>
      </c>
      <c r="B30" t="s">
        <v>52</v>
      </c>
      <c r="C30">
        <v>26.4</v>
      </c>
      <c r="D30">
        <v>19</v>
      </c>
      <c r="E30">
        <v>19</v>
      </c>
      <c r="F30" t="s">
        <v>1819</v>
      </c>
      <c r="G30" t="s">
        <v>1924</v>
      </c>
      <c r="H30">
        <v>21.8</v>
      </c>
      <c r="J30">
        <f t="shared" si="0"/>
        <v>1.6416666666666657</v>
      </c>
    </row>
    <row r="31" spans="1:10" x14ac:dyDescent="0.3">
      <c r="A31" t="s">
        <v>688</v>
      </c>
      <c r="B31" t="s">
        <v>79</v>
      </c>
      <c r="C31">
        <v>26.9</v>
      </c>
      <c r="D31">
        <v>21.7</v>
      </c>
      <c r="E31">
        <v>24</v>
      </c>
      <c r="F31" t="s">
        <v>1925</v>
      </c>
      <c r="G31" t="s">
        <v>1820</v>
      </c>
      <c r="H31">
        <v>20.2</v>
      </c>
      <c r="J31">
        <f t="shared" si="0"/>
        <v>1.8916666666666657</v>
      </c>
    </row>
    <row r="32" spans="1:10" x14ac:dyDescent="0.3">
      <c r="A32" t="s">
        <v>690</v>
      </c>
      <c r="B32" t="s">
        <v>97</v>
      </c>
      <c r="C32">
        <v>27.8</v>
      </c>
      <c r="D32">
        <v>28.3</v>
      </c>
      <c r="E32">
        <v>38</v>
      </c>
      <c r="F32" t="s">
        <v>1453</v>
      </c>
      <c r="G32" t="s">
        <v>1926</v>
      </c>
      <c r="H32">
        <v>21.6</v>
      </c>
      <c r="J32">
        <f t="shared" si="0"/>
        <v>2.3416666666666668</v>
      </c>
    </row>
    <row r="33" spans="1:10" x14ac:dyDescent="0.3">
      <c r="A33" t="s">
        <v>692</v>
      </c>
      <c r="B33" t="s">
        <v>57</v>
      </c>
      <c r="C33">
        <v>29.9</v>
      </c>
      <c r="D33">
        <v>27.3</v>
      </c>
      <c r="E33">
        <v>30</v>
      </c>
      <c r="F33" t="s">
        <v>1458</v>
      </c>
      <c r="G33" t="s">
        <v>1740</v>
      </c>
      <c r="H33">
        <v>24.5</v>
      </c>
      <c r="J33">
        <f t="shared" si="0"/>
        <v>3.3916666666666657</v>
      </c>
    </row>
  </sheetData>
  <sortState xmlns:xlrd2="http://schemas.microsoft.com/office/spreadsheetml/2017/richdata2" ref="A2:H33">
    <sortCondition ref="D1:D33"/>
  </sortState>
  <hyperlinks>
    <hyperlink ref="P4" r:id="rId1" xr:uid="{E54369CD-20E5-487B-88A8-2695D1806A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1ADE-7A06-461F-BD33-947DFE51FA52}">
  <sheetPr codeName="Sheet1"/>
  <dimension ref="A1:O33"/>
  <sheetViews>
    <sheetView workbookViewId="0">
      <selection activeCell="D34" sqref="D34"/>
    </sheetView>
  </sheetViews>
  <sheetFormatPr defaultRowHeight="14.4" x14ac:dyDescent="0.3"/>
  <sheetData>
    <row r="1" spans="1:15" x14ac:dyDescent="0.3">
      <c r="A1" s="3" t="s">
        <v>484</v>
      </c>
      <c r="B1" s="3" t="s">
        <v>486</v>
      </c>
      <c r="C1" s="3" t="s">
        <v>1385</v>
      </c>
      <c r="D1" s="3" t="s">
        <v>540</v>
      </c>
      <c r="E1" s="3" t="s">
        <v>541</v>
      </c>
      <c r="F1" s="3" t="s">
        <v>542</v>
      </c>
      <c r="G1" s="3" t="s">
        <v>543</v>
      </c>
      <c r="H1" s="3" t="s">
        <v>1386</v>
      </c>
    </row>
    <row r="2" spans="1:15" x14ac:dyDescent="0.3">
      <c r="A2" t="s">
        <v>630</v>
      </c>
      <c r="B2" t="s">
        <v>38</v>
      </c>
      <c r="C2">
        <v>32.9</v>
      </c>
      <c r="D2">
        <v>36.700000000000003</v>
      </c>
      <c r="E2">
        <v>34</v>
      </c>
      <c r="F2" t="s">
        <v>1822</v>
      </c>
      <c r="G2" t="s">
        <v>1821</v>
      </c>
      <c r="H2">
        <v>27.4</v>
      </c>
      <c r="O2" t="s">
        <v>619</v>
      </c>
    </row>
    <row r="3" spans="1:15" x14ac:dyDescent="0.3">
      <c r="A3" t="s">
        <v>632</v>
      </c>
      <c r="B3" t="s">
        <v>12</v>
      </c>
      <c r="C3">
        <v>31.3</v>
      </c>
      <c r="D3">
        <v>38</v>
      </c>
      <c r="E3">
        <v>24</v>
      </c>
      <c r="F3" t="s">
        <v>1739</v>
      </c>
      <c r="G3" t="s">
        <v>1821</v>
      </c>
      <c r="H3">
        <v>26.6</v>
      </c>
    </row>
    <row r="4" spans="1:15" x14ac:dyDescent="0.3">
      <c r="A4" t="s">
        <v>634</v>
      </c>
      <c r="B4" t="s">
        <v>2</v>
      </c>
      <c r="C4">
        <v>30.1</v>
      </c>
      <c r="D4">
        <v>29.3</v>
      </c>
      <c r="E4">
        <v>34</v>
      </c>
      <c r="F4" t="s">
        <v>1927</v>
      </c>
      <c r="G4" t="s">
        <v>1821</v>
      </c>
      <c r="H4">
        <v>27.7</v>
      </c>
      <c r="O4" s="2" t="s">
        <v>620</v>
      </c>
    </row>
    <row r="5" spans="1:15" x14ac:dyDescent="0.3">
      <c r="A5" t="s">
        <v>636</v>
      </c>
      <c r="B5" t="s">
        <v>10</v>
      </c>
      <c r="C5">
        <v>28.8</v>
      </c>
      <c r="D5">
        <v>32.700000000000003</v>
      </c>
      <c r="E5">
        <v>36</v>
      </c>
      <c r="F5" t="s">
        <v>1457</v>
      </c>
      <c r="G5" t="s">
        <v>1741</v>
      </c>
      <c r="H5">
        <v>19.399999999999999</v>
      </c>
    </row>
    <row r="6" spans="1:15" x14ac:dyDescent="0.3">
      <c r="A6" t="s">
        <v>638</v>
      </c>
      <c r="B6" t="s">
        <v>4</v>
      </c>
      <c r="C6">
        <v>28.5</v>
      </c>
      <c r="D6">
        <v>30.7</v>
      </c>
      <c r="E6">
        <v>24</v>
      </c>
      <c r="F6" t="s">
        <v>1459</v>
      </c>
      <c r="G6" t="s">
        <v>1928</v>
      </c>
      <c r="H6">
        <v>21.2</v>
      </c>
    </row>
    <row r="7" spans="1:15" x14ac:dyDescent="0.3">
      <c r="A7" t="s">
        <v>640</v>
      </c>
      <c r="B7" t="s">
        <v>15</v>
      </c>
      <c r="C7">
        <v>28.2</v>
      </c>
      <c r="D7">
        <v>29.3</v>
      </c>
      <c r="E7">
        <v>24</v>
      </c>
      <c r="F7" t="s">
        <v>1380</v>
      </c>
      <c r="G7" t="s">
        <v>1383</v>
      </c>
      <c r="H7">
        <v>21.5</v>
      </c>
    </row>
    <row r="8" spans="1:15" x14ac:dyDescent="0.3">
      <c r="A8" t="s">
        <v>642</v>
      </c>
      <c r="B8" t="s">
        <v>44</v>
      </c>
      <c r="C8">
        <v>27.5</v>
      </c>
      <c r="D8">
        <v>31.7</v>
      </c>
      <c r="E8">
        <v>34</v>
      </c>
      <c r="F8" t="s">
        <v>1924</v>
      </c>
      <c r="G8" t="s">
        <v>1823</v>
      </c>
      <c r="H8">
        <v>23.8</v>
      </c>
    </row>
    <row r="9" spans="1:15" x14ac:dyDescent="0.3">
      <c r="A9" t="s">
        <v>644</v>
      </c>
      <c r="B9" t="s">
        <v>19</v>
      </c>
      <c r="C9">
        <v>26.8</v>
      </c>
      <c r="D9">
        <v>27.3</v>
      </c>
      <c r="E9">
        <v>33</v>
      </c>
      <c r="F9" t="s">
        <v>1824</v>
      </c>
      <c r="G9" t="s">
        <v>1380</v>
      </c>
      <c r="H9">
        <v>24.6</v>
      </c>
    </row>
    <row r="10" spans="1:15" x14ac:dyDescent="0.3">
      <c r="A10" t="s">
        <v>646</v>
      </c>
      <c r="B10" t="s">
        <v>34</v>
      </c>
      <c r="C10">
        <v>26.4</v>
      </c>
      <c r="D10">
        <v>33</v>
      </c>
      <c r="E10">
        <v>27</v>
      </c>
      <c r="F10" t="s">
        <v>1825</v>
      </c>
      <c r="G10" t="s">
        <v>1737</v>
      </c>
      <c r="H10">
        <v>20.2</v>
      </c>
    </row>
    <row r="11" spans="1:15" x14ac:dyDescent="0.3">
      <c r="A11" t="s">
        <v>648</v>
      </c>
      <c r="B11" t="s">
        <v>54</v>
      </c>
      <c r="C11">
        <v>24.2</v>
      </c>
      <c r="D11">
        <v>33</v>
      </c>
      <c r="E11">
        <v>27</v>
      </c>
      <c r="F11" t="s">
        <v>1823</v>
      </c>
      <c r="G11" t="s">
        <v>1917</v>
      </c>
      <c r="H11">
        <v>21</v>
      </c>
    </row>
    <row r="12" spans="1:15" x14ac:dyDescent="0.3">
      <c r="A12" t="s">
        <v>650</v>
      </c>
      <c r="B12" t="s">
        <v>87</v>
      </c>
      <c r="C12">
        <v>23.7</v>
      </c>
      <c r="D12">
        <v>22.3</v>
      </c>
      <c r="E12">
        <v>27</v>
      </c>
      <c r="F12" t="s">
        <v>1929</v>
      </c>
      <c r="G12" t="s">
        <v>1382</v>
      </c>
      <c r="H12">
        <v>22.2</v>
      </c>
    </row>
    <row r="13" spans="1:15" x14ac:dyDescent="0.3">
      <c r="A13" t="s">
        <v>652</v>
      </c>
      <c r="B13" t="s">
        <v>40</v>
      </c>
      <c r="C13">
        <v>23.5</v>
      </c>
      <c r="D13">
        <v>19</v>
      </c>
      <c r="E13">
        <v>17</v>
      </c>
      <c r="F13" t="s">
        <v>1375</v>
      </c>
      <c r="G13" t="s">
        <v>1916</v>
      </c>
      <c r="H13">
        <v>17.8</v>
      </c>
    </row>
    <row r="14" spans="1:15" x14ac:dyDescent="0.3">
      <c r="A14" t="s">
        <v>654</v>
      </c>
      <c r="B14" t="s">
        <v>47</v>
      </c>
      <c r="C14">
        <v>23.1</v>
      </c>
      <c r="D14">
        <v>20.7</v>
      </c>
      <c r="E14">
        <v>19</v>
      </c>
      <c r="F14" t="s">
        <v>1826</v>
      </c>
      <c r="G14" t="s">
        <v>1812</v>
      </c>
      <c r="H14">
        <v>22.7</v>
      </c>
    </row>
    <row r="15" spans="1:15" x14ac:dyDescent="0.3">
      <c r="A15" t="s">
        <v>656</v>
      </c>
      <c r="B15" t="s">
        <v>24</v>
      </c>
      <c r="C15">
        <v>22.9</v>
      </c>
      <c r="D15">
        <v>26</v>
      </c>
      <c r="E15">
        <v>30</v>
      </c>
      <c r="F15" t="s">
        <v>1460</v>
      </c>
      <c r="G15" t="s">
        <v>1919</v>
      </c>
      <c r="H15">
        <v>19.399999999999999</v>
      </c>
    </row>
    <row r="16" spans="1:15" x14ac:dyDescent="0.3">
      <c r="A16" t="s">
        <v>658</v>
      </c>
      <c r="B16" t="s">
        <v>22</v>
      </c>
      <c r="C16">
        <v>22.6</v>
      </c>
      <c r="D16">
        <v>22.3</v>
      </c>
      <c r="E16">
        <v>24</v>
      </c>
      <c r="F16" t="s">
        <v>1930</v>
      </c>
      <c r="G16" t="s">
        <v>1387</v>
      </c>
      <c r="H16">
        <v>21.4</v>
      </c>
    </row>
    <row r="17" spans="1:8" x14ac:dyDescent="0.3">
      <c r="A17" t="s">
        <v>660</v>
      </c>
      <c r="B17" t="s">
        <v>26</v>
      </c>
      <c r="C17">
        <v>22.1</v>
      </c>
      <c r="D17">
        <v>20.3</v>
      </c>
      <c r="E17">
        <v>17</v>
      </c>
      <c r="F17" t="s">
        <v>1737</v>
      </c>
      <c r="G17" t="s">
        <v>1931</v>
      </c>
      <c r="H17">
        <v>28.6</v>
      </c>
    </row>
    <row r="18" spans="1:8" x14ac:dyDescent="0.3">
      <c r="A18" t="s">
        <v>662</v>
      </c>
      <c r="B18" t="s">
        <v>32</v>
      </c>
      <c r="C18">
        <v>21.9</v>
      </c>
      <c r="D18">
        <v>25</v>
      </c>
      <c r="E18">
        <v>19</v>
      </c>
      <c r="F18" t="s">
        <v>1389</v>
      </c>
      <c r="G18" t="s">
        <v>1742</v>
      </c>
      <c r="H18">
        <v>23.7</v>
      </c>
    </row>
    <row r="19" spans="1:8" x14ac:dyDescent="0.3">
      <c r="A19" t="s">
        <v>664</v>
      </c>
      <c r="B19" t="s">
        <v>92</v>
      </c>
      <c r="C19">
        <v>21.9</v>
      </c>
      <c r="D19">
        <v>22.7</v>
      </c>
      <c r="E19">
        <v>34</v>
      </c>
      <c r="F19" t="s">
        <v>1460</v>
      </c>
      <c r="G19" t="s">
        <v>1742</v>
      </c>
      <c r="H19">
        <v>20.399999999999999</v>
      </c>
    </row>
    <row r="20" spans="1:8" x14ac:dyDescent="0.3">
      <c r="A20" t="s">
        <v>666</v>
      </c>
      <c r="B20" t="s">
        <v>28</v>
      </c>
      <c r="C20">
        <v>21.8</v>
      </c>
      <c r="D20">
        <v>23.3</v>
      </c>
      <c r="E20">
        <v>34</v>
      </c>
      <c r="F20" t="s">
        <v>1932</v>
      </c>
      <c r="G20" t="s">
        <v>1461</v>
      </c>
      <c r="H20">
        <v>18.899999999999999</v>
      </c>
    </row>
    <row r="21" spans="1:8" x14ac:dyDescent="0.3">
      <c r="A21" t="s">
        <v>668</v>
      </c>
      <c r="B21" t="s">
        <v>79</v>
      </c>
      <c r="C21">
        <v>21.6</v>
      </c>
      <c r="D21">
        <v>25.3</v>
      </c>
      <c r="E21">
        <v>26</v>
      </c>
      <c r="F21" t="s">
        <v>1744</v>
      </c>
      <c r="G21" t="s">
        <v>1459</v>
      </c>
      <c r="H21">
        <v>30.1</v>
      </c>
    </row>
    <row r="22" spans="1:8" x14ac:dyDescent="0.3">
      <c r="A22" t="s">
        <v>670</v>
      </c>
      <c r="B22" t="s">
        <v>126</v>
      </c>
      <c r="C22">
        <v>21.2</v>
      </c>
      <c r="D22">
        <v>25.3</v>
      </c>
      <c r="E22">
        <v>38</v>
      </c>
      <c r="F22" t="s">
        <v>1932</v>
      </c>
      <c r="G22" t="s">
        <v>1376</v>
      </c>
      <c r="H22">
        <v>23.3</v>
      </c>
    </row>
    <row r="23" spans="1:8" x14ac:dyDescent="0.3">
      <c r="A23" t="s">
        <v>672</v>
      </c>
      <c r="B23" t="s">
        <v>8</v>
      </c>
      <c r="C23">
        <v>20.6</v>
      </c>
      <c r="D23">
        <v>11</v>
      </c>
      <c r="E23">
        <v>0</v>
      </c>
      <c r="F23" t="s">
        <v>1453</v>
      </c>
      <c r="G23" t="s">
        <v>1933</v>
      </c>
      <c r="H23">
        <v>23.6</v>
      </c>
    </row>
    <row r="24" spans="1:8" x14ac:dyDescent="0.3">
      <c r="A24" t="s">
        <v>674</v>
      </c>
      <c r="B24" t="s">
        <v>108</v>
      </c>
      <c r="C24">
        <v>20.3</v>
      </c>
      <c r="D24">
        <v>24.3</v>
      </c>
      <c r="E24">
        <v>29</v>
      </c>
      <c r="F24" t="s">
        <v>1819</v>
      </c>
      <c r="G24" t="s">
        <v>1827</v>
      </c>
      <c r="H24">
        <v>27.9</v>
      </c>
    </row>
    <row r="25" spans="1:8" x14ac:dyDescent="0.3">
      <c r="A25" t="s">
        <v>676</v>
      </c>
      <c r="B25" t="s">
        <v>30</v>
      </c>
      <c r="C25">
        <v>19.5</v>
      </c>
      <c r="D25">
        <v>22.3</v>
      </c>
      <c r="E25">
        <v>9</v>
      </c>
      <c r="F25" t="s">
        <v>1934</v>
      </c>
      <c r="G25" t="s">
        <v>1736</v>
      </c>
      <c r="H25">
        <v>15.8</v>
      </c>
    </row>
    <row r="26" spans="1:8" x14ac:dyDescent="0.3">
      <c r="A26" t="s">
        <v>678</v>
      </c>
      <c r="B26" t="s">
        <v>97</v>
      </c>
      <c r="C26">
        <v>18.899999999999999</v>
      </c>
      <c r="D26">
        <v>21</v>
      </c>
      <c r="E26">
        <v>30</v>
      </c>
      <c r="F26" t="s">
        <v>1828</v>
      </c>
      <c r="G26" t="s">
        <v>1810</v>
      </c>
      <c r="H26">
        <v>17.899999999999999</v>
      </c>
    </row>
    <row r="27" spans="1:8" x14ac:dyDescent="0.3">
      <c r="A27" t="s">
        <v>680</v>
      </c>
      <c r="B27" t="s">
        <v>72</v>
      </c>
      <c r="C27">
        <v>18.899999999999999</v>
      </c>
      <c r="D27">
        <v>14</v>
      </c>
      <c r="E27">
        <v>17</v>
      </c>
      <c r="F27" t="s">
        <v>1461</v>
      </c>
      <c r="G27" t="s">
        <v>1743</v>
      </c>
      <c r="H27">
        <v>21.2</v>
      </c>
    </row>
    <row r="28" spans="1:8" x14ac:dyDescent="0.3">
      <c r="A28" t="s">
        <v>680</v>
      </c>
      <c r="B28" t="s">
        <v>57</v>
      </c>
      <c r="C28">
        <v>18.899999999999999</v>
      </c>
      <c r="D28">
        <v>22</v>
      </c>
      <c r="E28">
        <v>36</v>
      </c>
      <c r="F28" t="s">
        <v>1810</v>
      </c>
      <c r="G28" t="s">
        <v>1745</v>
      </c>
      <c r="H28">
        <v>13.9</v>
      </c>
    </row>
    <row r="29" spans="1:8" x14ac:dyDescent="0.3">
      <c r="A29" t="s">
        <v>684</v>
      </c>
      <c r="B29" t="s">
        <v>52</v>
      </c>
      <c r="C29">
        <v>18.5</v>
      </c>
      <c r="D29">
        <v>16.3</v>
      </c>
      <c r="E29">
        <v>14</v>
      </c>
      <c r="F29" t="s">
        <v>1452</v>
      </c>
      <c r="G29" t="s">
        <v>1935</v>
      </c>
      <c r="H29">
        <v>22.2</v>
      </c>
    </row>
    <row r="30" spans="1:8" x14ac:dyDescent="0.3">
      <c r="A30" t="s">
        <v>686</v>
      </c>
      <c r="B30" t="s">
        <v>67</v>
      </c>
      <c r="C30">
        <v>17.600000000000001</v>
      </c>
      <c r="D30">
        <v>13.7</v>
      </c>
      <c r="E30">
        <v>19</v>
      </c>
      <c r="F30" t="s">
        <v>1448</v>
      </c>
      <c r="G30" t="s">
        <v>1744</v>
      </c>
      <c r="H30">
        <v>19.5</v>
      </c>
    </row>
    <row r="31" spans="1:8" x14ac:dyDescent="0.3">
      <c r="A31" t="s">
        <v>688</v>
      </c>
      <c r="B31" t="s">
        <v>135</v>
      </c>
      <c r="C31">
        <v>17.3</v>
      </c>
      <c r="D31">
        <v>20.7</v>
      </c>
      <c r="E31">
        <v>21</v>
      </c>
      <c r="F31" t="s">
        <v>1378</v>
      </c>
      <c r="G31" t="s">
        <v>1936</v>
      </c>
      <c r="H31">
        <v>13.9</v>
      </c>
    </row>
    <row r="32" spans="1:8" x14ac:dyDescent="0.3">
      <c r="A32" t="s">
        <v>690</v>
      </c>
      <c r="B32" t="s">
        <v>111</v>
      </c>
      <c r="C32">
        <v>16.3</v>
      </c>
      <c r="D32">
        <v>9</v>
      </c>
      <c r="E32">
        <v>6</v>
      </c>
      <c r="F32" t="s">
        <v>1743</v>
      </c>
      <c r="G32" t="s">
        <v>1745</v>
      </c>
      <c r="H32">
        <v>22.8</v>
      </c>
    </row>
    <row r="33" spans="1:8" x14ac:dyDescent="0.3">
      <c r="A33" t="s">
        <v>692</v>
      </c>
      <c r="B33" t="s">
        <v>74</v>
      </c>
      <c r="C33">
        <v>14.3</v>
      </c>
      <c r="D33">
        <v>10.7</v>
      </c>
      <c r="E33">
        <v>7</v>
      </c>
      <c r="F33" t="s">
        <v>1829</v>
      </c>
      <c r="G33" t="s">
        <v>1735</v>
      </c>
      <c r="H33">
        <v>15.6</v>
      </c>
    </row>
  </sheetData>
  <hyperlinks>
    <hyperlink ref="O4" r:id="rId1" xr:uid="{C6458704-398A-444A-BD86-E78F6D55535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4260-67A5-4ED9-AEED-9348BAB329B1}">
  <dimension ref="A1:B32"/>
  <sheetViews>
    <sheetView topLeftCell="A9" workbookViewId="0">
      <selection activeCell="E17" sqref="E17"/>
    </sheetView>
  </sheetViews>
  <sheetFormatPr defaultRowHeight="14.4" x14ac:dyDescent="0.3"/>
  <sheetData>
    <row r="1" spans="1:2" x14ac:dyDescent="0.3">
      <c r="A1" t="s">
        <v>87</v>
      </c>
      <c r="B1" t="s">
        <v>40</v>
      </c>
    </row>
    <row r="2" spans="1:2" x14ac:dyDescent="0.3">
      <c r="A2" t="s">
        <v>2</v>
      </c>
      <c r="B2" t="s">
        <v>47</v>
      </c>
    </row>
    <row r="3" spans="1:2" x14ac:dyDescent="0.3">
      <c r="A3" t="s">
        <v>22</v>
      </c>
      <c r="B3" t="s">
        <v>72</v>
      </c>
    </row>
    <row r="4" spans="1:2" x14ac:dyDescent="0.3">
      <c r="A4" t="s">
        <v>92</v>
      </c>
      <c r="B4" t="s">
        <v>135</v>
      </c>
    </row>
    <row r="5" spans="1:2" x14ac:dyDescent="0.3">
      <c r="A5" t="s">
        <v>54</v>
      </c>
      <c r="B5" t="s">
        <v>15</v>
      </c>
    </row>
    <row r="6" spans="1:2" x14ac:dyDescent="0.3">
      <c r="A6" t="s">
        <v>24</v>
      </c>
      <c r="B6" t="s">
        <v>32</v>
      </c>
    </row>
    <row r="7" spans="1:2" x14ac:dyDescent="0.3">
      <c r="A7" t="s">
        <v>30</v>
      </c>
      <c r="B7" t="s">
        <v>12</v>
      </c>
    </row>
    <row r="8" spans="1:2" x14ac:dyDescent="0.3">
      <c r="A8" t="s">
        <v>67</v>
      </c>
      <c r="B8" t="s">
        <v>8</v>
      </c>
    </row>
    <row r="9" spans="1:2" x14ac:dyDescent="0.3">
      <c r="A9" t="s">
        <v>126</v>
      </c>
      <c r="B9" t="s">
        <v>74</v>
      </c>
    </row>
    <row r="10" spans="1:2" x14ac:dyDescent="0.3">
      <c r="A10" t="s">
        <v>79</v>
      </c>
      <c r="B10" t="s">
        <v>19</v>
      </c>
    </row>
    <row r="11" spans="1:2" x14ac:dyDescent="0.3">
      <c r="A11" t="s">
        <v>57</v>
      </c>
      <c r="B11" t="s">
        <v>4</v>
      </c>
    </row>
    <row r="12" spans="1:2" x14ac:dyDescent="0.3">
      <c r="A12" t="s">
        <v>97</v>
      </c>
      <c r="B12" t="s">
        <v>52</v>
      </c>
    </row>
    <row r="13" spans="1:2" x14ac:dyDescent="0.3">
      <c r="A13" t="s">
        <v>108</v>
      </c>
      <c r="B13" t="s">
        <v>111</v>
      </c>
    </row>
    <row r="14" spans="1:2" x14ac:dyDescent="0.3">
      <c r="A14" t="s">
        <v>44</v>
      </c>
      <c r="B14" t="s">
        <v>34</v>
      </c>
    </row>
    <row r="15" spans="1:2" x14ac:dyDescent="0.3">
      <c r="A15" t="s">
        <v>28</v>
      </c>
      <c r="B15" t="s">
        <v>10</v>
      </c>
    </row>
    <row r="16" spans="1:2" x14ac:dyDescent="0.3">
      <c r="A16" t="s">
        <v>38</v>
      </c>
      <c r="B16" t="s">
        <v>26</v>
      </c>
    </row>
    <row r="17" spans="1:2" x14ac:dyDescent="0.3">
      <c r="A17" t="s">
        <v>40</v>
      </c>
      <c r="B17" t="s">
        <v>87</v>
      </c>
    </row>
    <row r="18" spans="1:2" x14ac:dyDescent="0.3">
      <c r="A18" t="s">
        <v>47</v>
      </c>
      <c r="B18" t="s">
        <v>2</v>
      </c>
    </row>
    <row r="19" spans="1:2" x14ac:dyDescent="0.3">
      <c r="A19" t="s">
        <v>72</v>
      </c>
      <c r="B19" t="s">
        <v>22</v>
      </c>
    </row>
    <row r="20" spans="1:2" x14ac:dyDescent="0.3">
      <c r="A20" t="s">
        <v>135</v>
      </c>
      <c r="B20" t="s">
        <v>92</v>
      </c>
    </row>
    <row r="21" spans="1:2" x14ac:dyDescent="0.3">
      <c r="A21" t="s">
        <v>15</v>
      </c>
      <c r="B21" t="s">
        <v>54</v>
      </c>
    </row>
    <row r="22" spans="1:2" x14ac:dyDescent="0.3">
      <c r="A22" t="s">
        <v>32</v>
      </c>
      <c r="B22" t="s">
        <v>24</v>
      </c>
    </row>
    <row r="23" spans="1:2" x14ac:dyDescent="0.3">
      <c r="A23" t="s">
        <v>12</v>
      </c>
      <c r="B23" t="s">
        <v>30</v>
      </c>
    </row>
    <row r="24" spans="1:2" x14ac:dyDescent="0.3">
      <c r="A24" t="s">
        <v>8</v>
      </c>
      <c r="B24" t="s">
        <v>67</v>
      </c>
    </row>
    <row r="25" spans="1:2" x14ac:dyDescent="0.3">
      <c r="A25" t="s">
        <v>74</v>
      </c>
      <c r="B25" t="s">
        <v>126</v>
      </c>
    </row>
    <row r="26" spans="1:2" x14ac:dyDescent="0.3">
      <c r="A26" t="s">
        <v>19</v>
      </c>
      <c r="B26" t="s">
        <v>79</v>
      </c>
    </row>
    <row r="27" spans="1:2" x14ac:dyDescent="0.3">
      <c r="A27" t="s">
        <v>4</v>
      </c>
      <c r="B27" t="s">
        <v>57</v>
      </c>
    </row>
    <row r="28" spans="1:2" x14ac:dyDescent="0.3">
      <c r="A28" t="s">
        <v>52</v>
      </c>
      <c r="B28" t="s">
        <v>97</v>
      </c>
    </row>
    <row r="29" spans="1:2" x14ac:dyDescent="0.3">
      <c r="A29" t="s">
        <v>111</v>
      </c>
      <c r="B29" t="s">
        <v>108</v>
      </c>
    </row>
    <row r="30" spans="1:2" x14ac:dyDescent="0.3">
      <c r="A30" t="s">
        <v>34</v>
      </c>
      <c r="B30" t="s">
        <v>44</v>
      </c>
    </row>
    <row r="31" spans="1:2" x14ac:dyDescent="0.3">
      <c r="A31" t="s">
        <v>10</v>
      </c>
      <c r="B31" t="s">
        <v>28</v>
      </c>
    </row>
    <row r="32" spans="1:2" x14ac:dyDescent="0.3">
      <c r="A32" t="s">
        <v>26</v>
      </c>
      <c r="B3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97AB-D80B-4E71-8351-403CE063F4AF}">
  <dimension ref="A1:X559"/>
  <sheetViews>
    <sheetView workbookViewId="0">
      <selection activeCell="E1" sqref="E1:O1048576"/>
    </sheetView>
  </sheetViews>
  <sheetFormatPr defaultRowHeight="14.4" x14ac:dyDescent="0.3"/>
  <sheetData>
    <row r="1" spans="1:24" x14ac:dyDescent="0.3">
      <c r="A1" t="s">
        <v>545</v>
      </c>
      <c r="B1" t="s">
        <v>485</v>
      </c>
      <c r="C1" t="s">
        <v>546</v>
      </c>
      <c r="D1" t="s">
        <v>486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 t="s">
        <v>547</v>
      </c>
      <c r="X1" t="s">
        <v>548</v>
      </c>
    </row>
    <row r="2" spans="1:24" x14ac:dyDescent="0.3">
      <c r="A2">
        <v>1</v>
      </c>
      <c r="B2" t="s">
        <v>0</v>
      </c>
      <c r="C2" t="s">
        <v>1</v>
      </c>
      <c r="D2" t="s">
        <v>2</v>
      </c>
      <c r="E2">
        <v>25.1</v>
      </c>
      <c r="F2">
        <v>17.399999999999999</v>
      </c>
      <c r="G2">
        <v>26</v>
      </c>
      <c r="H2">
        <v>23.6</v>
      </c>
      <c r="I2">
        <v>33.4</v>
      </c>
      <c r="J2">
        <v>19.899999999999999</v>
      </c>
      <c r="K2">
        <v>34.4</v>
      </c>
      <c r="L2">
        <v>24.2</v>
      </c>
      <c r="M2">
        <v>23.6</v>
      </c>
      <c r="N2">
        <v>32.9</v>
      </c>
      <c r="O2">
        <v>15.9</v>
      </c>
      <c r="W2">
        <v>25.1</v>
      </c>
      <c r="X2">
        <v>276.39999999999998</v>
      </c>
    </row>
    <row r="3" spans="1:24" x14ac:dyDescent="0.3">
      <c r="A3">
        <v>2</v>
      </c>
      <c r="B3" t="s">
        <v>36</v>
      </c>
      <c r="C3" t="s">
        <v>1</v>
      </c>
      <c r="D3" t="s">
        <v>19</v>
      </c>
      <c r="E3">
        <v>18.399999999999999</v>
      </c>
      <c r="F3">
        <v>24.8</v>
      </c>
      <c r="G3">
        <v>11.9</v>
      </c>
      <c r="H3">
        <v>16.3</v>
      </c>
      <c r="I3" t="s">
        <v>20</v>
      </c>
      <c r="J3">
        <v>21.9</v>
      </c>
      <c r="K3">
        <v>22.8</v>
      </c>
      <c r="L3">
        <v>35.1</v>
      </c>
      <c r="M3">
        <v>29.9</v>
      </c>
      <c r="N3">
        <v>30.7</v>
      </c>
      <c r="O3">
        <v>18.7</v>
      </c>
      <c r="W3">
        <v>23.1</v>
      </c>
      <c r="X3">
        <v>230.6</v>
      </c>
    </row>
    <row r="4" spans="1:24" x14ac:dyDescent="0.3">
      <c r="A4">
        <v>3</v>
      </c>
      <c r="B4" t="s">
        <v>13</v>
      </c>
      <c r="C4" t="s">
        <v>14</v>
      </c>
      <c r="D4" t="s">
        <v>15</v>
      </c>
      <c r="E4">
        <v>12.2</v>
      </c>
      <c r="F4">
        <v>7.5</v>
      </c>
      <c r="G4">
        <v>29.8</v>
      </c>
      <c r="H4">
        <v>17.5</v>
      </c>
      <c r="I4">
        <v>41.3</v>
      </c>
      <c r="J4">
        <v>12.2</v>
      </c>
      <c r="K4">
        <v>17.600000000000001</v>
      </c>
      <c r="L4">
        <v>20.399999999999999</v>
      </c>
      <c r="M4">
        <v>11.3</v>
      </c>
      <c r="N4">
        <v>55.4</v>
      </c>
      <c r="O4">
        <v>26.5</v>
      </c>
      <c r="W4">
        <v>22.9</v>
      </c>
      <c r="X4">
        <v>251.7</v>
      </c>
    </row>
    <row r="5" spans="1:24" x14ac:dyDescent="0.3">
      <c r="A5">
        <v>4</v>
      </c>
      <c r="B5" t="s">
        <v>90</v>
      </c>
      <c r="C5" t="s">
        <v>6</v>
      </c>
      <c r="D5" t="s">
        <v>47</v>
      </c>
      <c r="E5">
        <v>26.8</v>
      </c>
      <c r="F5">
        <v>8</v>
      </c>
      <c r="G5" t="s">
        <v>41</v>
      </c>
      <c r="H5" t="s">
        <v>41</v>
      </c>
      <c r="I5" t="s">
        <v>41</v>
      </c>
      <c r="J5">
        <v>27.2</v>
      </c>
      <c r="K5">
        <v>26.4</v>
      </c>
      <c r="L5">
        <v>23.4</v>
      </c>
      <c r="M5">
        <v>16.600000000000001</v>
      </c>
      <c r="N5">
        <v>17</v>
      </c>
      <c r="O5">
        <v>35.299999999999997</v>
      </c>
      <c r="W5">
        <v>22.6</v>
      </c>
      <c r="X5">
        <v>180.7</v>
      </c>
    </row>
    <row r="6" spans="1:24" x14ac:dyDescent="0.3">
      <c r="A6">
        <v>5</v>
      </c>
      <c r="B6" t="s">
        <v>17</v>
      </c>
      <c r="C6" t="s">
        <v>1</v>
      </c>
      <c r="D6" t="s">
        <v>15</v>
      </c>
      <c r="E6">
        <v>8.1</v>
      </c>
      <c r="F6">
        <v>17.2</v>
      </c>
      <c r="G6">
        <v>25.4</v>
      </c>
      <c r="H6">
        <v>17.3</v>
      </c>
      <c r="I6">
        <v>34.799999999999997</v>
      </c>
      <c r="J6">
        <v>19.8</v>
      </c>
      <c r="K6">
        <v>14.9</v>
      </c>
      <c r="L6">
        <v>13.9</v>
      </c>
      <c r="M6">
        <v>30.1</v>
      </c>
      <c r="N6">
        <v>33.700000000000003</v>
      </c>
      <c r="O6">
        <v>29</v>
      </c>
      <c r="W6">
        <v>22.2</v>
      </c>
      <c r="X6">
        <v>244.2</v>
      </c>
    </row>
    <row r="7" spans="1:24" x14ac:dyDescent="0.3">
      <c r="A7">
        <v>6</v>
      </c>
      <c r="B7" t="s">
        <v>3</v>
      </c>
      <c r="C7" t="s">
        <v>1</v>
      </c>
      <c r="D7" t="s">
        <v>4</v>
      </c>
      <c r="E7">
        <v>29.7</v>
      </c>
      <c r="F7">
        <v>19.8</v>
      </c>
      <c r="G7">
        <v>9.5</v>
      </c>
      <c r="H7">
        <v>28.9</v>
      </c>
      <c r="I7">
        <v>23.4</v>
      </c>
      <c r="J7">
        <v>28.9</v>
      </c>
      <c r="K7">
        <v>29</v>
      </c>
      <c r="L7">
        <v>24.3</v>
      </c>
      <c r="M7">
        <v>18</v>
      </c>
      <c r="N7">
        <v>8.9</v>
      </c>
      <c r="O7" t="s">
        <v>20</v>
      </c>
      <c r="W7">
        <v>22</v>
      </c>
      <c r="X7">
        <v>220.4</v>
      </c>
    </row>
    <row r="8" spans="1:24" x14ac:dyDescent="0.3">
      <c r="A8">
        <v>6</v>
      </c>
      <c r="B8" t="s">
        <v>18</v>
      </c>
      <c r="C8" t="s">
        <v>6</v>
      </c>
      <c r="D8" t="s">
        <v>19</v>
      </c>
      <c r="E8">
        <v>33.200000000000003</v>
      </c>
      <c r="F8">
        <v>17.600000000000001</v>
      </c>
      <c r="G8">
        <v>33.6</v>
      </c>
      <c r="H8">
        <v>13.6</v>
      </c>
      <c r="I8" t="s">
        <v>20</v>
      </c>
      <c r="J8">
        <v>7.4</v>
      </c>
      <c r="K8">
        <v>26.7</v>
      </c>
      <c r="L8">
        <v>12.1</v>
      </c>
      <c r="M8">
        <v>32.9</v>
      </c>
      <c r="N8">
        <v>8.8000000000000007</v>
      </c>
      <c r="O8">
        <v>33.799999999999997</v>
      </c>
      <c r="W8">
        <v>22</v>
      </c>
      <c r="X8">
        <v>219.7</v>
      </c>
    </row>
    <row r="9" spans="1:24" x14ac:dyDescent="0.3">
      <c r="A9">
        <v>8</v>
      </c>
      <c r="B9" t="s">
        <v>11</v>
      </c>
      <c r="C9" t="s">
        <v>1</v>
      </c>
      <c r="D9" t="s">
        <v>12</v>
      </c>
      <c r="E9">
        <v>31.2</v>
      </c>
      <c r="F9">
        <v>9.8000000000000007</v>
      </c>
      <c r="G9">
        <v>30.9</v>
      </c>
      <c r="H9">
        <v>7.3</v>
      </c>
      <c r="I9">
        <v>14.6</v>
      </c>
      <c r="J9">
        <v>24.4</v>
      </c>
      <c r="K9">
        <v>21</v>
      </c>
      <c r="L9">
        <v>20.8</v>
      </c>
      <c r="M9">
        <v>23.1</v>
      </c>
      <c r="N9">
        <v>20.2</v>
      </c>
      <c r="O9">
        <v>25</v>
      </c>
      <c r="W9">
        <v>20.8</v>
      </c>
      <c r="X9">
        <v>228.3</v>
      </c>
    </row>
    <row r="10" spans="1:24" x14ac:dyDescent="0.3">
      <c r="A10">
        <v>9</v>
      </c>
      <c r="B10" t="s">
        <v>5</v>
      </c>
      <c r="C10" t="s">
        <v>6</v>
      </c>
      <c r="D10" t="s">
        <v>2</v>
      </c>
      <c r="E10">
        <v>10.6</v>
      </c>
      <c r="F10">
        <v>16.600000000000001</v>
      </c>
      <c r="G10">
        <v>30.4</v>
      </c>
      <c r="H10">
        <v>35.9</v>
      </c>
      <c r="I10">
        <v>16.600000000000001</v>
      </c>
      <c r="J10">
        <v>25.2</v>
      </c>
      <c r="K10">
        <v>25.2</v>
      </c>
      <c r="L10">
        <v>14.7</v>
      </c>
      <c r="M10">
        <v>26.3</v>
      </c>
      <c r="N10">
        <v>14.1</v>
      </c>
      <c r="O10">
        <v>10.5</v>
      </c>
      <c r="W10">
        <v>20.6</v>
      </c>
      <c r="X10">
        <v>226.1</v>
      </c>
    </row>
    <row r="11" spans="1:24" x14ac:dyDescent="0.3">
      <c r="A11">
        <v>10</v>
      </c>
      <c r="B11" t="s">
        <v>232</v>
      </c>
      <c r="C11" t="s">
        <v>14</v>
      </c>
      <c r="D11" t="s">
        <v>32</v>
      </c>
      <c r="E11">
        <v>32</v>
      </c>
      <c r="F11">
        <v>7.7</v>
      </c>
      <c r="G11" t="s">
        <v>41</v>
      </c>
      <c r="H11" t="s">
        <v>41</v>
      </c>
      <c r="I11" t="s">
        <v>41</v>
      </c>
      <c r="J11" t="s">
        <v>20</v>
      </c>
      <c r="K11" t="s">
        <v>41</v>
      </c>
      <c r="L11">
        <v>16.100000000000001</v>
      </c>
      <c r="M11">
        <v>21.4</v>
      </c>
      <c r="N11">
        <v>15</v>
      </c>
      <c r="O11">
        <v>28.6</v>
      </c>
      <c r="W11">
        <v>20.100000000000001</v>
      </c>
      <c r="X11">
        <v>120.8</v>
      </c>
    </row>
    <row r="12" spans="1:24" x14ac:dyDescent="0.3">
      <c r="A12">
        <v>11</v>
      </c>
      <c r="B12" t="s">
        <v>7</v>
      </c>
      <c r="C12" t="s">
        <v>6</v>
      </c>
      <c r="D12" t="s">
        <v>8</v>
      </c>
      <c r="E12">
        <v>22</v>
      </c>
      <c r="F12">
        <v>44</v>
      </c>
      <c r="G12">
        <v>15.7</v>
      </c>
      <c r="H12">
        <v>24.9</v>
      </c>
      <c r="I12">
        <v>12.6</v>
      </c>
      <c r="J12">
        <v>17.399999999999999</v>
      </c>
      <c r="K12">
        <v>8.4</v>
      </c>
      <c r="L12">
        <v>18.2</v>
      </c>
      <c r="M12">
        <v>27.5</v>
      </c>
      <c r="N12">
        <v>15.9</v>
      </c>
      <c r="O12">
        <v>12.9</v>
      </c>
      <c r="W12">
        <v>20</v>
      </c>
      <c r="X12">
        <v>219.5</v>
      </c>
    </row>
    <row r="13" spans="1:24" x14ac:dyDescent="0.3">
      <c r="A13">
        <v>12</v>
      </c>
      <c r="B13" t="s">
        <v>16</v>
      </c>
      <c r="C13" t="s">
        <v>14</v>
      </c>
      <c r="D13" t="s">
        <v>4</v>
      </c>
      <c r="E13">
        <v>22.3</v>
      </c>
      <c r="F13">
        <v>24.7</v>
      </c>
      <c r="G13">
        <v>17.3</v>
      </c>
      <c r="H13">
        <v>12.9</v>
      </c>
      <c r="I13">
        <v>11.6</v>
      </c>
      <c r="J13">
        <v>35.5</v>
      </c>
      <c r="K13">
        <v>13.5</v>
      </c>
      <c r="L13" t="s">
        <v>41</v>
      </c>
      <c r="M13" t="s">
        <v>41</v>
      </c>
      <c r="N13" t="s">
        <v>41</v>
      </c>
      <c r="O13" t="s">
        <v>20</v>
      </c>
      <c r="W13">
        <v>19.7</v>
      </c>
      <c r="X13">
        <v>137.80000000000001</v>
      </c>
    </row>
    <row r="14" spans="1:24" x14ac:dyDescent="0.3">
      <c r="A14">
        <v>13</v>
      </c>
      <c r="B14" t="s">
        <v>25</v>
      </c>
      <c r="C14" t="s">
        <v>1</v>
      </c>
      <c r="D14" t="s">
        <v>26</v>
      </c>
      <c r="E14">
        <v>10.3</v>
      </c>
      <c r="F14">
        <v>15</v>
      </c>
      <c r="G14">
        <v>25.8</v>
      </c>
      <c r="H14">
        <v>15.6</v>
      </c>
      <c r="I14">
        <v>15.1</v>
      </c>
      <c r="J14">
        <v>24.1</v>
      </c>
      <c r="K14">
        <v>20.2</v>
      </c>
      <c r="L14">
        <v>26</v>
      </c>
      <c r="M14" t="s">
        <v>20</v>
      </c>
      <c r="N14">
        <v>23.8</v>
      </c>
      <c r="O14">
        <v>19.399999999999999</v>
      </c>
      <c r="W14">
        <v>19.5</v>
      </c>
      <c r="X14">
        <v>195.2</v>
      </c>
    </row>
    <row r="15" spans="1:24" x14ac:dyDescent="0.3">
      <c r="A15">
        <v>14</v>
      </c>
      <c r="B15" t="s">
        <v>58</v>
      </c>
      <c r="C15" t="s">
        <v>14</v>
      </c>
      <c r="D15" t="s">
        <v>47</v>
      </c>
      <c r="E15">
        <v>17.7</v>
      </c>
      <c r="F15">
        <v>27.5</v>
      </c>
      <c r="G15">
        <v>12.6</v>
      </c>
      <c r="H15">
        <v>33.1</v>
      </c>
      <c r="I15">
        <v>15.8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>
        <v>9.4</v>
      </c>
      <c r="W15">
        <v>19.399999999999999</v>
      </c>
      <c r="X15">
        <v>116.1</v>
      </c>
    </row>
    <row r="16" spans="1:24" x14ac:dyDescent="0.3">
      <c r="A16">
        <v>15</v>
      </c>
      <c r="B16" t="s">
        <v>55</v>
      </c>
      <c r="C16" t="s">
        <v>14</v>
      </c>
      <c r="D16" t="s">
        <v>38</v>
      </c>
      <c r="E16">
        <v>4.3</v>
      </c>
      <c r="F16">
        <v>22.9</v>
      </c>
      <c r="G16">
        <v>20.5</v>
      </c>
      <c r="H16">
        <v>20.8</v>
      </c>
      <c r="I16" t="s">
        <v>20</v>
      </c>
      <c r="J16">
        <v>13.7</v>
      </c>
      <c r="K16">
        <v>25.2</v>
      </c>
      <c r="L16">
        <v>8.6999999999999993</v>
      </c>
      <c r="M16">
        <v>18.600000000000001</v>
      </c>
      <c r="N16">
        <v>18</v>
      </c>
      <c r="O16">
        <v>38.700000000000003</v>
      </c>
      <c r="W16">
        <v>19.100000000000001</v>
      </c>
      <c r="X16">
        <v>191.4</v>
      </c>
    </row>
    <row r="17" spans="1:24" x14ac:dyDescent="0.3">
      <c r="A17">
        <v>16</v>
      </c>
      <c r="B17" t="s">
        <v>43</v>
      </c>
      <c r="C17" t="s">
        <v>1</v>
      </c>
      <c r="D17" t="s">
        <v>44</v>
      </c>
      <c r="E17">
        <v>17.399999999999999</v>
      </c>
      <c r="F17" t="s">
        <v>41</v>
      </c>
      <c r="G17" t="s">
        <v>41</v>
      </c>
      <c r="H17">
        <v>31.2</v>
      </c>
      <c r="I17">
        <v>17</v>
      </c>
      <c r="J17">
        <v>26.6</v>
      </c>
      <c r="K17">
        <v>18.8</v>
      </c>
      <c r="L17">
        <v>6.7</v>
      </c>
      <c r="M17">
        <v>11.9</v>
      </c>
      <c r="N17" t="s">
        <v>20</v>
      </c>
      <c r="O17">
        <v>21.2</v>
      </c>
      <c r="W17">
        <v>18.899999999999999</v>
      </c>
      <c r="X17">
        <v>150.80000000000001</v>
      </c>
    </row>
    <row r="18" spans="1:24" x14ac:dyDescent="0.3">
      <c r="A18">
        <v>17</v>
      </c>
      <c r="B18" t="s">
        <v>9</v>
      </c>
      <c r="C18" t="s">
        <v>1</v>
      </c>
      <c r="D18" t="s">
        <v>10</v>
      </c>
      <c r="E18">
        <v>28.2</v>
      </c>
      <c r="F18">
        <v>13.4</v>
      </c>
      <c r="G18">
        <v>28.1</v>
      </c>
      <c r="H18">
        <v>25</v>
      </c>
      <c r="I18">
        <v>20.7</v>
      </c>
      <c r="J18">
        <v>21</v>
      </c>
      <c r="K18">
        <v>5.2</v>
      </c>
      <c r="L18">
        <v>22.2</v>
      </c>
      <c r="M18">
        <v>19.899999999999999</v>
      </c>
      <c r="N18">
        <v>8.6</v>
      </c>
      <c r="O18">
        <v>14.4</v>
      </c>
      <c r="W18">
        <v>18.8</v>
      </c>
      <c r="X18">
        <v>206.7</v>
      </c>
    </row>
    <row r="19" spans="1:24" x14ac:dyDescent="0.3">
      <c r="A19">
        <v>18</v>
      </c>
      <c r="B19" t="s">
        <v>105</v>
      </c>
      <c r="C19" t="s">
        <v>14</v>
      </c>
      <c r="D19" t="s">
        <v>15</v>
      </c>
      <c r="E19" t="s">
        <v>41</v>
      </c>
      <c r="F19" t="s">
        <v>41</v>
      </c>
      <c r="G19">
        <v>6.9</v>
      </c>
      <c r="H19">
        <v>12</v>
      </c>
      <c r="I19">
        <v>29.3</v>
      </c>
      <c r="J19">
        <v>14.7</v>
      </c>
      <c r="K19">
        <v>18.2</v>
      </c>
      <c r="L19" t="s">
        <v>41</v>
      </c>
      <c r="M19" t="s">
        <v>41</v>
      </c>
      <c r="N19" t="s">
        <v>41</v>
      </c>
      <c r="O19">
        <v>29.8</v>
      </c>
      <c r="W19">
        <v>18.5</v>
      </c>
      <c r="X19">
        <v>110.9</v>
      </c>
    </row>
    <row r="20" spans="1:24" x14ac:dyDescent="0.3">
      <c r="A20">
        <v>19</v>
      </c>
      <c r="B20" t="s">
        <v>42</v>
      </c>
      <c r="C20" t="s">
        <v>6</v>
      </c>
      <c r="D20" t="s">
        <v>22</v>
      </c>
      <c r="E20">
        <v>18.899999999999999</v>
      </c>
      <c r="F20" t="s">
        <v>41</v>
      </c>
      <c r="G20" t="s">
        <v>41</v>
      </c>
      <c r="H20">
        <v>33.6</v>
      </c>
      <c r="I20">
        <v>14.6</v>
      </c>
      <c r="J20">
        <v>20.9</v>
      </c>
      <c r="K20">
        <v>23.3</v>
      </c>
      <c r="L20">
        <v>8.5</v>
      </c>
      <c r="M20">
        <v>13.7</v>
      </c>
      <c r="N20" t="s">
        <v>20</v>
      </c>
      <c r="O20">
        <v>13.9</v>
      </c>
      <c r="W20">
        <v>18.399999999999999</v>
      </c>
      <c r="X20">
        <v>147.4</v>
      </c>
    </row>
    <row r="21" spans="1:24" x14ac:dyDescent="0.3">
      <c r="A21">
        <v>20</v>
      </c>
      <c r="B21" t="s">
        <v>53</v>
      </c>
      <c r="C21" t="s">
        <v>1</v>
      </c>
      <c r="D21" t="s">
        <v>54</v>
      </c>
      <c r="E21">
        <v>13</v>
      </c>
      <c r="F21">
        <v>10.3</v>
      </c>
      <c r="G21">
        <v>19.3</v>
      </c>
      <c r="H21">
        <v>6.7</v>
      </c>
      <c r="I21">
        <v>23.1</v>
      </c>
      <c r="J21">
        <v>21.7</v>
      </c>
      <c r="K21">
        <v>14.1</v>
      </c>
      <c r="L21">
        <v>29.8</v>
      </c>
      <c r="M21">
        <v>18.7</v>
      </c>
      <c r="N21">
        <v>16.100000000000001</v>
      </c>
      <c r="O21">
        <v>28.8</v>
      </c>
      <c r="W21">
        <v>18.3</v>
      </c>
      <c r="X21">
        <v>201.7</v>
      </c>
    </row>
    <row r="22" spans="1:24" x14ac:dyDescent="0.3">
      <c r="A22">
        <v>20</v>
      </c>
      <c r="B22" t="s">
        <v>35</v>
      </c>
      <c r="C22" t="s">
        <v>6</v>
      </c>
      <c r="D22" t="s">
        <v>28</v>
      </c>
      <c r="E22">
        <v>16.100000000000001</v>
      </c>
      <c r="F22">
        <v>16.2</v>
      </c>
      <c r="G22">
        <v>13.2</v>
      </c>
      <c r="H22">
        <v>11.4</v>
      </c>
      <c r="I22">
        <v>10.7</v>
      </c>
      <c r="J22">
        <v>25.5</v>
      </c>
      <c r="K22">
        <v>23.3</v>
      </c>
      <c r="L22">
        <v>23.6</v>
      </c>
      <c r="M22">
        <v>21.5</v>
      </c>
      <c r="N22">
        <v>29.4</v>
      </c>
      <c r="O22">
        <v>10.3</v>
      </c>
      <c r="W22">
        <v>18.3</v>
      </c>
      <c r="X22">
        <v>201.2</v>
      </c>
    </row>
    <row r="23" spans="1:24" x14ac:dyDescent="0.3">
      <c r="A23">
        <v>22</v>
      </c>
      <c r="B23" t="s">
        <v>23</v>
      </c>
      <c r="C23" t="s">
        <v>1</v>
      </c>
      <c r="D23" t="s">
        <v>24</v>
      </c>
      <c r="E23">
        <v>14.2</v>
      </c>
      <c r="F23">
        <v>28.5</v>
      </c>
      <c r="G23">
        <v>15.8</v>
      </c>
      <c r="H23">
        <v>10</v>
      </c>
      <c r="I23">
        <v>25.1</v>
      </c>
      <c r="J23">
        <v>12</v>
      </c>
      <c r="K23">
        <v>21.2</v>
      </c>
      <c r="L23">
        <v>22.2</v>
      </c>
      <c r="M23">
        <v>4.8</v>
      </c>
      <c r="N23">
        <v>28.7</v>
      </c>
      <c r="O23" t="s">
        <v>20</v>
      </c>
      <c r="W23">
        <v>18.2</v>
      </c>
      <c r="X23">
        <v>182.4</v>
      </c>
    </row>
    <row r="24" spans="1:24" x14ac:dyDescent="0.3">
      <c r="A24">
        <v>22</v>
      </c>
      <c r="B24" t="s">
        <v>48</v>
      </c>
      <c r="C24" t="s">
        <v>1</v>
      </c>
      <c r="D24" t="s">
        <v>38</v>
      </c>
      <c r="E24">
        <v>12.4</v>
      </c>
      <c r="F24">
        <v>10.8</v>
      </c>
      <c r="G24">
        <v>15.6</v>
      </c>
      <c r="H24">
        <v>27.2</v>
      </c>
      <c r="I24" t="s">
        <v>20</v>
      </c>
      <c r="J24">
        <v>25.1</v>
      </c>
      <c r="K24">
        <v>18.8</v>
      </c>
      <c r="L24">
        <v>15.5</v>
      </c>
      <c r="M24">
        <v>9.6</v>
      </c>
      <c r="N24">
        <v>12.8</v>
      </c>
      <c r="O24">
        <v>34.6</v>
      </c>
      <c r="W24">
        <v>18.2</v>
      </c>
      <c r="X24">
        <v>182.3</v>
      </c>
    </row>
    <row r="25" spans="1:24" x14ac:dyDescent="0.3">
      <c r="A25">
        <v>22</v>
      </c>
      <c r="B25" t="s">
        <v>37</v>
      </c>
      <c r="C25" t="s">
        <v>6</v>
      </c>
      <c r="D25" t="s">
        <v>38</v>
      </c>
      <c r="E25">
        <v>17.399999999999999</v>
      </c>
      <c r="F25">
        <v>17.600000000000001</v>
      </c>
      <c r="G25">
        <v>16.3</v>
      </c>
      <c r="H25">
        <v>19.8</v>
      </c>
      <c r="I25" t="s">
        <v>20</v>
      </c>
      <c r="J25">
        <v>12.1</v>
      </c>
      <c r="K25">
        <v>32</v>
      </c>
      <c r="L25">
        <v>20.3</v>
      </c>
      <c r="M25">
        <v>14.6</v>
      </c>
      <c r="N25">
        <v>12.8</v>
      </c>
      <c r="O25">
        <v>19.3</v>
      </c>
      <c r="W25">
        <v>18.2</v>
      </c>
      <c r="X25">
        <v>182.2</v>
      </c>
    </row>
    <row r="26" spans="1:24" x14ac:dyDescent="0.3">
      <c r="A26">
        <v>25</v>
      </c>
      <c r="B26" t="s">
        <v>33</v>
      </c>
      <c r="C26" t="s">
        <v>14</v>
      </c>
      <c r="D26" t="s">
        <v>34</v>
      </c>
      <c r="E26">
        <v>15.9</v>
      </c>
      <c r="F26">
        <v>23.3</v>
      </c>
      <c r="G26">
        <v>20.100000000000001</v>
      </c>
      <c r="H26">
        <v>20.5</v>
      </c>
      <c r="I26">
        <v>15.2</v>
      </c>
      <c r="J26" t="s">
        <v>20</v>
      </c>
      <c r="K26">
        <v>21.4</v>
      </c>
      <c r="L26">
        <v>19.5</v>
      </c>
      <c r="M26">
        <v>21.6</v>
      </c>
      <c r="N26">
        <v>9.8000000000000007</v>
      </c>
      <c r="O26">
        <v>14.1</v>
      </c>
      <c r="W26">
        <v>18.100000000000001</v>
      </c>
      <c r="X26">
        <v>181.4</v>
      </c>
    </row>
    <row r="27" spans="1:24" x14ac:dyDescent="0.3">
      <c r="A27">
        <v>26</v>
      </c>
      <c r="B27" t="s">
        <v>21</v>
      </c>
      <c r="C27" t="s">
        <v>1</v>
      </c>
      <c r="D27" t="s">
        <v>22</v>
      </c>
      <c r="E27">
        <v>18.8</v>
      </c>
      <c r="F27">
        <v>17.899999999999999</v>
      </c>
      <c r="G27">
        <v>13.4</v>
      </c>
      <c r="H27">
        <v>22.6</v>
      </c>
      <c r="I27">
        <v>22.6</v>
      </c>
      <c r="J27">
        <v>14.5</v>
      </c>
      <c r="K27">
        <v>17.8</v>
      </c>
      <c r="L27">
        <v>9.1</v>
      </c>
      <c r="M27">
        <v>25.1</v>
      </c>
      <c r="N27" t="s">
        <v>20</v>
      </c>
      <c r="O27">
        <v>16.7</v>
      </c>
      <c r="W27">
        <v>17.8</v>
      </c>
      <c r="X27">
        <v>178.4</v>
      </c>
    </row>
    <row r="28" spans="1:24" x14ac:dyDescent="0.3">
      <c r="A28">
        <v>27</v>
      </c>
      <c r="B28" t="s">
        <v>62</v>
      </c>
      <c r="C28" t="s">
        <v>1</v>
      </c>
      <c r="D28" t="s">
        <v>34</v>
      </c>
      <c r="E28">
        <v>15.6</v>
      </c>
      <c r="F28">
        <v>20.9</v>
      </c>
      <c r="G28">
        <v>23.2</v>
      </c>
      <c r="H28">
        <v>21.5</v>
      </c>
      <c r="I28">
        <v>5.3</v>
      </c>
      <c r="J28" t="s">
        <v>20</v>
      </c>
      <c r="K28">
        <v>17.3</v>
      </c>
      <c r="L28">
        <v>18.2</v>
      </c>
      <c r="M28">
        <v>21</v>
      </c>
      <c r="N28">
        <v>9.4</v>
      </c>
      <c r="O28">
        <v>23.6</v>
      </c>
      <c r="W28">
        <v>17.600000000000001</v>
      </c>
      <c r="X28">
        <v>176.1</v>
      </c>
    </row>
    <row r="29" spans="1:24" x14ac:dyDescent="0.3">
      <c r="A29">
        <v>27</v>
      </c>
      <c r="B29" t="s">
        <v>68</v>
      </c>
      <c r="C29" t="s">
        <v>66</v>
      </c>
      <c r="D29" t="s">
        <v>26</v>
      </c>
      <c r="E29">
        <v>8</v>
      </c>
      <c r="F29">
        <v>20.6</v>
      </c>
      <c r="G29" t="s">
        <v>41</v>
      </c>
      <c r="H29">
        <v>14.5</v>
      </c>
      <c r="I29">
        <v>20.399999999999999</v>
      </c>
      <c r="J29">
        <v>22.8</v>
      </c>
      <c r="K29">
        <v>15.2</v>
      </c>
      <c r="L29">
        <v>24.8</v>
      </c>
      <c r="M29" t="s">
        <v>20</v>
      </c>
      <c r="N29">
        <v>14.7</v>
      </c>
      <c r="O29" t="s">
        <v>41</v>
      </c>
      <c r="W29">
        <v>17.600000000000001</v>
      </c>
      <c r="X29">
        <v>141</v>
      </c>
    </row>
    <row r="30" spans="1:24" x14ac:dyDescent="0.3">
      <c r="A30">
        <v>29</v>
      </c>
      <c r="B30" t="s">
        <v>83</v>
      </c>
      <c r="C30" t="s">
        <v>14</v>
      </c>
      <c r="D30" t="s">
        <v>79</v>
      </c>
      <c r="E30">
        <v>13.6</v>
      </c>
      <c r="F30">
        <v>19</v>
      </c>
      <c r="G30">
        <v>8.6999999999999993</v>
      </c>
      <c r="H30">
        <v>23.6</v>
      </c>
      <c r="I30">
        <v>11.4</v>
      </c>
      <c r="J30">
        <v>16.100000000000001</v>
      </c>
      <c r="K30" t="s">
        <v>20</v>
      </c>
      <c r="L30">
        <v>39.6</v>
      </c>
      <c r="M30">
        <v>16.2</v>
      </c>
      <c r="N30">
        <v>8.4</v>
      </c>
      <c r="O30">
        <v>18.600000000000001</v>
      </c>
      <c r="W30">
        <v>17.5</v>
      </c>
      <c r="X30">
        <v>175.2</v>
      </c>
    </row>
    <row r="31" spans="1:24" x14ac:dyDescent="0.3">
      <c r="A31">
        <v>30</v>
      </c>
      <c r="B31" t="s">
        <v>73</v>
      </c>
      <c r="C31" t="s">
        <v>14</v>
      </c>
      <c r="D31" t="s">
        <v>74</v>
      </c>
      <c r="E31">
        <v>11.6</v>
      </c>
      <c r="F31">
        <v>28.7</v>
      </c>
      <c r="G31">
        <v>28.2</v>
      </c>
      <c r="H31">
        <v>23.1</v>
      </c>
      <c r="I31" t="s">
        <v>41</v>
      </c>
      <c r="J31" t="s">
        <v>41</v>
      </c>
      <c r="K31">
        <v>8.1</v>
      </c>
      <c r="L31">
        <v>14.1</v>
      </c>
      <c r="M31">
        <v>14.9</v>
      </c>
      <c r="N31">
        <v>10.8</v>
      </c>
      <c r="O31" t="s">
        <v>20</v>
      </c>
      <c r="W31">
        <v>17.399999999999999</v>
      </c>
      <c r="X31">
        <v>139.5</v>
      </c>
    </row>
    <row r="32" spans="1:24" x14ac:dyDescent="0.3">
      <c r="A32">
        <v>31</v>
      </c>
      <c r="B32" t="s">
        <v>107</v>
      </c>
      <c r="C32" t="s">
        <v>6</v>
      </c>
      <c r="D32" t="s">
        <v>108</v>
      </c>
      <c r="E32">
        <v>23</v>
      </c>
      <c r="F32">
        <v>29.5</v>
      </c>
      <c r="G32">
        <v>8.8000000000000007</v>
      </c>
      <c r="H32">
        <v>5.9</v>
      </c>
      <c r="I32">
        <v>2.7</v>
      </c>
      <c r="J32" t="s">
        <v>20</v>
      </c>
      <c r="K32">
        <v>10.5</v>
      </c>
      <c r="L32">
        <v>26.7</v>
      </c>
      <c r="M32">
        <v>32.1</v>
      </c>
      <c r="N32">
        <v>10.199999999999999</v>
      </c>
      <c r="O32">
        <v>20.5</v>
      </c>
      <c r="W32">
        <v>17</v>
      </c>
      <c r="X32">
        <v>169.9</v>
      </c>
    </row>
    <row r="33" spans="1:24" x14ac:dyDescent="0.3">
      <c r="A33">
        <v>31</v>
      </c>
      <c r="B33" t="s">
        <v>31</v>
      </c>
      <c r="C33" t="s">
        <v>6</v>
      </c>
      <c r="D33" t="s">
        <v>32</v>
      </c>
      <c r="E33">
        <v>14.4</v>
      </c>
      <c r="F33">
        <v>15.2</v>
      </c>
      <c r="G33">
        <v>31.6</v>
      </c>
      <c r="H33">
        <v>20.399999999999999</v>
      </c>
      <c r="I33">
        <v>15.5</v>
      </c>
      <c r="J33" t="s">
        <v>20</v>
      </c>
      <c r="K33">
        <v>19.600000000000001</v>
      </c>
      <c r="L33">
        <v>22.6</v>
      </c>
      <c r="M33">
        <v>10.5</v>
      </c>
      <c r="N33">
        <v>11.2</v>
      </c>
      <c r="O33">
        <v>8.6</v>
      </c>
      <c r="W33">
        <v>17</v>
      </c>
      <c r="X33">
        <v>169.6</v>
      </c>
    </row>
    <row r="34" spans="1:24" x14ac:dyDescent="0.3">
      <c r="A34">
        <v>33</v>
      </c>
      <c r="B34" t="s">
        <v>86</v>
      </c>
      <c r="C34" t="s">
        <v>1</v>
      </c>
      <c r="D34" t="s">
        <v>87</v>
      </c>
      <c r="E34">
        <v>16.100000000000001</v>
      </c>
      <c r="F34">
        <v>14.9</v>
      </c>
      <c r="G34">
        <v>17.399999999999999</v>
      </c>
      <c r="H34">
        <v>14</v>
      </c>
      <c r="I34">
        <v>14.4</v>
      </c>
      <c r="J34" t="s">
        <v>20</v>
      </c>
      <c r="K34">
        <v>14.1</v>
      </c>
      <c r="L34">
        <v>19.2</v>
      </c>
      <c r="M34">
        <v>24.5</v>
      </c>
      <c r="N34">
        <v>16.5</v>
      </c>
      <c r="O34">
        <v>17.8</v>
      </c>
      <c r="W34">
        <v>16.899999999999999</v>
      </c>
      <c r="X34">
        <v>169.1</v>
      </c>
    </row>
    <row r="35" spans="1:24" x14ac:dyDescent="0.3">
      <c r="A35">
        <v>33</v>
      </c>
      <c r="B35" t="s">
        <v>82</v>
      </c>
      <c r="C35" t="s">
        <v>6</v>
      </c>
      <c r="D35" t="s">
        <v>12</v>
      </c>
      <c r="E35">
        <v>13.3</v>
      </c>
      <c r="F35">
        <v>28.5</v>
      </c>
      <c r="G35">
        <v>18.7</v>
      </c>
      <c r="H35">
        <v>5.8</v>
      </c>
      <c r="I35">
        <v>17.899999999999999</v>
      </c>
      <c r="J35" t="s">
        <v>41</v>
      </c>
      <c r="K35">
        <v>9.1999999999999993</v>
      </c>
      <c r="L35">
        <v>28.3</v>
      </c>
      <c r="M35">
        <v>11.9</v>
      </c>
      <c r="N35">
        <v>15.5</v>
      </c>
      <c r="O35">
        <v>19.7</v>
      </c>
      <c r="W35">
        <v>16.899999999999999</v>
      </c>
      <c r="X35">
        <v>168.8</v>
      </c>
    </row>
    <row r="36" spans="1:24" x14ac:dyDescent="0.3">
      <c r="A36">
        <v>35</v>
      </c>
      <c r="B36" t="s">
        <v>61</v>
      </c>
      <c r="C36" t="s">
        <v>1</v>
      </c>
      <c r="D36" t="s">
        <v>52</v>
      </c>
      <c r="E36">
        <v>11.3</v>
      </c>
      <c r="F36">
        <v>13.3</v>
      </c>
      <c r="G36">
        <v>10.4</v>
      </c>
      <c r="H36">
        <v>14.8</v>
      </c>
      <c r="I36">
        <v>22.2</v>
      </c>
      <c r="J36">
        <v>18.100000000000001</v>
      </c>
      <c r="K36">
        <v>15</v>
      </c>
      <c r="L36">
        <v>24.3</v>
      </c>
      <c r="M36">
        <v>21.6</v>
      </c>
      <c r="N36" t="s">
        <v>41</v>
      </c>
      <c r="O36" t="s">
        <v>41</v>
      </c>
      <c r="W36">
        <v>16.8</v>
      </c>
      <c r="X36">
        <v>151</v>
      </c>
    </row>
    <row r="37" spans="1:24" x14ac:dyDescent="0.3">
      <c r="A37">
        <v>36</v>
      </c>
      <c r="B37" t="s">
        <v>29</v>
      </c>
      <c r="C37" t="s">
        <v>6</v>
      </c>
      <c r="D37" t="s">
        <v>30</v>
      </c>
      <c r="E37">
        <v>18.3</v>
      </c>
      <c r="F37">
        <v>24.4</v>
      </c>
      <c r="G37">
        <v>18.3</v>
      </c>
      <c r="H37">
        <v>3.8</v>
      </c>
      <c r="I37">
        <v>6.7</v>
      </c>
      <c r="J37">
        <v>21.9</v>
      </c>
      <c r="K37">
        <v>26.1</v>
      </c>
      <c r="L37">
        <v>9.9</v>
      </c>
      <c r="M37">
        <v>10.5</v>
      </c>
      <c r="N37">
        <v>12.3</v>
      </c>
      <c r="O37">
        <v>31.1</v>
      </c>
      <c r="W37">
        <v>16.7</v>
      </c>
      <c r="X37">
        <v>183.3</v>
      </c>
    </row>
    <row r="38" spans="1:24" x14ac:dyDescent="0.3">
      <c r="A38">
        <v>37</v>
      </c>
      <c r="B38" t="s">
        <v>39</v>
      </c>
      <c r="C38" t="s">
        <v>1</v>
      </c>
      <c r="D38" t="s">
        <v>40</v>
      </c>
      <c r="E38">
        <v>11.9</v>
      </c>
      <c r="F38">
        <v>11.4</v>
      </c>
      <c r="G38">
        <v>19.399999999999999</v>
      </c>
      <c r="H38">
        <v>32</v>
      </c>
      <c r="I38">
        <v>15.9</v>
      </c>
      <c r="J38">
        <v>23.7</v>
      </c>
      <c r="K38" t="s">
        <v>41</v>
      </c>
      <c r="L38" t="s">
        <v>41</v>
      </c>
      <c r="M38" t="s">
        <v>20</v>
      </c>
      <c r="N38" t="s">
        <v>41</v>
      </c>
      <c r="O38">
        <v>1.7</v>
      </c>
      <c r="W38">
        <v>16.600000000000001</v>
      </c>
      <c r="X38">
        <v>116</v>
      </c>
    </row>
    <row r="39" spans="1:24" x14ac:dyDescent="0.3">
      <c r="A39">
        <v>38</v>
      </c>
      <c r="B39" t="s">
        <v>76</v>
      </c>
      <c r="C39" t="s">
        <v>6</v>
      </c>
      <c r="D39" t="s">
        <v>38</v>
      </c>
      <c r="E39">
        <v>16.3</v>
      </c>
      <c r="F39">
        <v>17</v>
      </c>
      <c r="G39">
        <v>21.2</v>
      </c>
      <c r="H39">
        <v>15</v>
      </c>
      <c r="I39" t="s">
        <v>20</v>
      </c>
      <c r="J39">
        <v>21</v>
      </c>
      <c r="K39">
        <v>8</v>
      </c>
      <c r="L39">
        <v>14.9</v>
      </c>
      <c r="M39">
        <v>12.6</v>
      </c>
      <c r="N39">
        <v>12.6</v>
      </c>
      <c r="O39">
        <v>24.5</v>
      </c>
      <c r="W39">
        <v>16.3</v>
      </c>
      <c r="X39">
        <v>163.1</v>
      </c>
    </row>
    <row r="40" spans="1:24" x14ac:dyDescent="0.3">
      <c r="A40">
        <v>38</v>
      </c>
      <c r="B40" t="s">
        <v>303</v>
      </c>
      <c r="C40" t="s">
        <v>1</v>
      </c>
      <c r="D40" t="s">
        <v>40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>
        <v>24.9</v>
      </c>
      <c r="L40">
        <v>13.8</v>
      </c>
      <c r="M40" t="s">
        <v>20</v>
      </c>
      <c r="N40">
        <v>19.100000000000001</v>
      </c>
      <c r="O40">
        <v>7.3</v>
      </c>
      <c r="W40">
        <v>16.3</v>
      </c>
      <c r="X40">
        <v>65.099999999999994</v>
      </c>
    </row>
    <row r="41" spans="1:24" x14ac:dyDescent="0.3">
      <c r="A41">
        <v>40</v>
      </c>
      <c r="B41" t="s">
        <v>56</v>
      </c>
      <c r="C41" t="s">
        <v>6</v>
      </c>
      <c r="D41" t="s">
        <v>57</v>
      </c>
      <c r="E41">
        <v>1.4</v>
      </c>
      <c r="F41">
        <v>11.6</v>
      </c>
      <c r="G41">
        <v>27.9</v>
      </c>
      <c r="H41">
        <v>22.1</v>
      </c>
      <c r="I41">
        <v>17.5</v>
      </c>
      <c r="J41">
        <v>15.3</v>
      </c>
      <c r="K41">
        <v>11.2</v>
      </c>
      <c r="L41">
        <v>9.1</v>
      </c>
      <c r="M41">
        <v>21.2</v>
      </c>
      <c r="N41">
        <v>24.9</v>
      </c>
      <c r="O41" t="s">
        <v>20</v>
      </c>
      <c r="W41">
        <v>16.2</v>
      </c>
      <c r="X41">
        <v>162.19999999999999</v>
      </c>
    </row>
    <row r="42" spans="1:24" x14ac:dyDescent="0.3">
      <c r="A42">
        <v>40</v>
      </c>
      <c r="B42" t="s">
        <v>147</v>
      </c>
      <c r="C42" t="s">
        <v>14</v>
      </c>
      <c r="D42" t="s">
        <v>87</v>
      </c>
      <c r="E42">
        <v>17.3</v>
      </c>
      <c r="F42">
        <v>18.5</v>
      </c>
      <c r="G42">
        <v>29.1</v>
      </c>
      <c r="H42">
        <v>0</v>
      </c>
      <c r="I42" t="s">
        <v>41</v>
      </c>
      <c r="J42" t="s">
        <v>20</v>
      </c>
      <c r="K42" t="s">
        <v>41</v>
      </c>
      <c r="L42" t="s">
        <v>41</v>
      </c>
      <c r="M42" t="s">
        <v>41</v>
      </c>
      <c r="N42" t="s">
        <v>41</v>
      </c>
      <c r="O42" t="s">
        <v>41</v>
      </c>
      <c r="W42">
        <v>16.2</v>
      </c>
      <c r="X42">
        <v>64.900000000000006</v>
      </c>
    </row>
    <row r="43" spans="1:24" x14ac:dyDescent="0.3">
      <c r="A43">
        <v>42</v>
      </c>
      <c r="B43" t="s">
        <v>141</v>
      </c>
      <c r="C43" t="s">
        <v>14</v>
      </c>
      <c r="D43" t="s">
        <v>19</v>
      </c>
      <c r="E43">
        <v>22.9</v>
      </c>
      <c r="F43" t="s">
        <v>41</v>
      </c>
      <c r="G43" t="s">
        <v>41</v>
      </c>
      <c r="H43" t="s">
        <v>41</v>
      </c>
      <c r="I43" t="s">
        <v>20</v>
      </c>
      <c r="J43">
        <v>23.6</v>
      </c>
      <c r="K43">
        <v>19.899999999999999</v>
      </c>
      <c r="L43">
        <v>13.4</v>
      </c>
      <c r="M43">
        <v>5.6</v>
      </c>
      <c r="N43">
        <v>15.9</v>
      </c>
      <c r="O43">
        <v>11.5</v>
      </c>
      <c r="W43">
        <v>16.100000000000001</v>
      </c>
      <c r="X43">
        <v>112.8</v>
      </c>
    </row>
    <row r="44" spans="1:24" x14ac:dyDescent="0.3">
      <c r="A44">
        <v>43</v>
      </c>
      <c r="B44" t="s">
        <v>65</v>
      </c>
      <c r="C44" t="s">
        <v>66</v>
      </c>
      <c r="D44" t="s">
        <v>67</v>
      </c>
      <c r="E44">
        <v>11.8</v>
      </c>
      <c r="F44">
        <v>18.8</v>
      </c>
      <c r="G44">
        <v>7.1</v>
      </c>
      <c r="H44">
        <v>5.0999999999999996</v>
      </c>
      <c r="I44">
        <v>23.7</v>
      </c>
      <c r="J44">
        <v>16.100000000000001</v>
      </c>
      <c r="K44">
        <v>19.3</v>
      </c>
      <c r="L44">
        <v>10.8</v>
      </c>
      <c r="M44">
        <v>15.5</v>
      </c>
      <c r="N44" t="s">
        <v>20</v>
      </c>
      <c r="O44">
        <v>31.3</v>
      </c>
      <c r="W44">
        <v>16</v>
      </c>
      <c r="X44">
        <v>159.5</v>
      </c>
    </row>
    <row r="45" spans="1:24" x14ac:dyDescent="0.3">
      <c r="A45">
        <v>43</v>
      </c>
      <c r="B45" t="s">
        <v>120</v>
      </c>
      <c r="C45" t="s">
        <v>1</v>
      </c>
      <c r="D45" t="s">
        <v>8</v>
      </c>
      <c r="E45">
        <v>21.3</v>
      </c>
      <c r="F45">
        <v>22.8</v>
      </c>
      <c r="G45">
        <v>9</v>
      </c>
      <c r="H45">
        <v>9.1</v>
      </c>
      <c r="I45">
        <v>13.6</v>
      </c>
      <c r="J45" t="s">
        <v>41</v>
      </c>
      <c r="K45" t="s">
        <v>41</v>
      </c>
      <c r="L45" t="s">
        <v>41</v>
      </c>
      <c r="M45">
        <v>13.4</v>
      </c>
      <c r="N45">
        <v>20.5</v>
      </c>
      <c r="O45">
        <v>18.7</v>
      </c>
      <c r="W45">
        <v>16</v>
      </c>
      <c r="X45">
        <v>128.4</v>
      </c>
    </row>
    <row r="46" spans="1:24" x14ac:dyDescent="0.3">
      <c r="A46">
        <v>43</v>
      </c>
      <c r="B46" t="s">
        <v>268</v>
      </c>
      <c r="C46" t="s">
        <v>6</v>
      </c>
      <c r="D46" t="s">
        <v>87</v>
      </c>
      <c r="E46">
        <v>15.8</v>
      </c>
      <c r="F46">
        <v>16.100000000000001</v>
      </c>
      <c r="G46" t="s">
        <v>41</v>
      </c>
      <c r="H46" t="s">
        <v>41</v>
      </c>
      <c r="I46" t="s">
        <v>41</v>
      </c>
      <c r="J46" t="s">
        <v>20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W46">
        <v>16</v>
      </c>
      <c r="X46">
        <v>31.9</v>
      </c>
    </row>
    <row r="47" spans="1:24" x14ac:dyDescent="0.3">
      <c r="A47">
        <v>46</v>
      </c>
      <c r="B47" t="s">
        <v>133</v>
      </c>
      <c r="C47" t="s">
        <v>1</v>
      </c>
      <c r="D47" t="s">
        <v>92</v>
      </c>
      <c r="E47">
        <v>10.4</v>
      </c>
      <c r="F47">
        <v>12</v>
      </c>
      <c r="G47">
        <v>9</v>
      </c>
      <c r="H47">
        <v>11.2</v>
      </c>
      <c r="I47" t="s">
        <v>20</v>
      </c>
      <c r="J47">
        <v>13.7</v>
      </c>
      <c r="K47">
        <v>14.8</v>
      </c>
      <c r="L47">
        <v>24.1</v>
      </c>
      <c r="M47">
        <v>19.5</v>
      </c>
      <c r="N47">
        <v>19.8</v>
      </c>
      <c r="O47">
        <v>24.4</v>
      </c>
      <c r="W47">
        <v>15.9</v>
      </c>
      <c r="X47">
        <v>158.6</v>
      </c>
    </row>
    <row r="48" spans="1:24" x14ac:dyDescent="0.3">
      <c r="A48">
        <v>47</v>
      </c>
      <c r="B48" t="s">
        <v>91</v>
      </c>
      <c r="C48" t="s">
        <v>6</v>
      </c>
      <c r="D48" t="s">
        <v>92</v>
      </c>
      <c r="E48">
        <v>22.9</v>
      </c>
      <c r="F48">
        <v>20.100000000000001</v>
      </c>
      <c r="G48">
        <v>8.4</v>
      </c>
      <c r="H48">
        <v>9.1999999999999993</v>
      </c>
      <c r="I48" t="s">
        <v>20</v>
      </c>
      <c r="J48">
        <v>18.2</v>
      </c>
      <c r="K48">
        <v>9.6</v>
      </c>
      <c r="L48">
        <v>16.8</v>
      </c>
      <c r="M48">
        <v>24.5</v>
      </c>
      <c r="N48">
        <v>8.5</v>
      </c>
      <c r="O48">
        <v>18.899999999999999</v>
      </c>
      <c r="W48">
        <v>15.7</v>
      </c>
      <c r="X48">
        <v>157.1</v>
      </c>
    </row>
    <row r="49" spans="1:24" x14ac:dyDescent="0.3">
      <c r="A49">
        <v>47</v>
      </c>
      <c r="B49" t="s">
        <v>549</v>
      </c>
      <c r="C49" t="s">
        <v>6</v>
      </c>
      <c r="D49" t="s">
        <v>26</v>
      </c>
      <c r="E49" t="s">
        <v>41</v>
      </c>
      <c r="F49" t="s">
        <v>41</v>
      </c>
      <c r="G49" t="s">
        <v>41</v>
      </c>
      <c r="H49" t="s">
        <v>41</v>
      </c>
      <c r="I49" t="s">
        <v>41</v>
      </c>
      <c r="J49" t="s">
        <v>41</v>
      </c>
      <c r="K49" t="s">
        <v>41</v>
      </c>
      <c r="L49" t="s">
        <v>41</v>
      </c>
      <c r="M49" t="s">
        <v>20</v>
      </c>
      <c r="N49">
        <v>16.7</v>
      </c>
      <c r="O49">
        <v>14.6</v>
      </c>
      <c r="W49">
        <v>15.7</v>
      </c>
      <c r="X49">
        <v>31.3</v>
      </c>
    </row>
    <row r="50" spans="1:24" x14ac:dyDescent="0.3">
      <c r="A50">
        <v>49</v>
      </c>
      <c r="B50" t="s">
        <v>45</v>
      </c>
      <c r="C50" t="s">
        <v>14</v>
      </c>
      <c r="D50" t="s">
        <v>30</v>
      </c>
      <c r="E50">
        <v>12</v>
      </c>
      <c r="F50">
        <v>10.199999999999999</v>
      </c>
      <c r="G50">
        <v>14.3</v>
      </c>
      <c r="H50">
        <v>7.1</v>
      </c>
      <c r="I50">
        <v>29.1</v>
      </c>
      <c r="J50">
        <v>24.7</v>
      </c>
      <c r="K50">
        <v>13.1</v>
      </c>
      <c r="L50">
        <v>16.3</v>
      </c>
      <c r="M50">
        <v>30</v>
      </c>
      <c r="N50">
        <v>9.1</v>
      </c>
      <c r="O50">
        <v>5.8</v>
      </c>
      <c r="W50">
        <v>15.6</v>
      </c>
      <c r="X50">
        <v>171.7</v>
      </c>
    </row>
    <row r="51" spans="1:24" x14ac:dyDescent="0.3">
      <c r="A51">
        <v>49</v>
      </c>
      <c r="B51" t="s">
        <v>100</v>
      </c>
      <c r="C51" t="s">
        <v>14</v>
      </c>
      <c r="D51" t="s">
        <v>26</v>
      </c>
      <c r="E51">
        <v>11.4</v>
      </c>
      <c r="F51">
        <v>5.7</v>
      </c>
      <c r="G51">
        <v>46.5</v>
      </c>
      <c r="H51">
        <v>11.8</v>
      </c>
      <c r="I51">
        <v>2.2999999999999998</v>
      </c>
      <c r="J51">
        <v>5.7</v>
      </c>
      <c r="K51" t="s">
        <v>41</v>
      </c>
      <c r="L51" t="s">
        <v>41</v>
      </c>
      <c r="M51" t="s">
        <v>20</v>
      </c>
      <c r="N51">
        <v>16.3</v>
      </c>
      <c r="O51">
        <v>25.1</v>
      </c>
      <c r="W51">
        <v>15.6</v>
      </c>
      <c r="X51">
        <v>124.8</v>
      </c>
    </row>
    <row r="52" spans="1:24" x14ac:dyDescent="0.3">
      <c r="A52">
        <v>49</v>
      </c>
      <c r="B52" t="s">
        <v>78</v>
      </c>
      <c r="C52" t="s">
        <v>1</v>
      </c>
      <c r="D52" t="s">
        <v>79</v>
      </c>
      <c r="E52">
        <v>11.5</v>
      </c>
      <c r="F52">
        <v>14.9</v>
      </c>
      <c r="G52">
        <v>29.9</v>
      </c>
      <c r="H52">
        <v>16.7</v>
      </c>
      <c r="I52">
        <v>18.399999999999999</v>
      </c>
      <c r="J52">
        <v>5.2</v>
      </c>
      <c r="K52" t="s">
        <v>20</v>
      </c>
      <c r="L52">
        <v>15.6</v>
      </c>
      <c r="M52">
        <v>12.3</v>
      </c>
      <c r="N52" t="s">
        <v>41</v>
      </c>
      <c r="O52" t="s">
        <v>41</v>
      </c>
      <c r="W52">
        <v>15.6</v>
      </c>
      <c r="X52">
        <v>124.5</v>
      </c>
    </row>
    <row r="53" spans="1:24" x14ac:dyDescent="0.3">
      <c r="A53">
        <v>52</v>
      </c>
      <c r="B53" t="s">
        <v>27</v>
      </c>
      <c r="C53" t="s">
        <v>14</v>
      </c>
      <c r="D53" t="s">
        <v>28</v>
      </c>
      <c r="E53">
        <v>3.5</v>
      </c>
      <c r="F53">
        <v>17.399999999999999</v>
      </c>
      <c r="G53">
        <v>18.7</v>
      </c>
      <c r="H53">
        <v>12.4</v>
      </c>
      <c r="I53">
        <v>33.4</v>
      </c>
      <c r="J53">
        <v>19.399999999999999</v>
      </c>
      <c r="K53">
        <v>18.3</v>
      </c>
      <c r="L53">
        <v>7.4</v>
      </c>
      <c r="M53">
        <v>10.7</v>
      </c>
      <c r="N53">
        <v>17.7</v>
      </c>
      <c r="O53">
        <v>9.1</v>
      </c>
      <c r="W53">
        <v>15.3</v>
      </c>
      <c r="X53">
        <v>168</v>
      </c>
    </row>
    <row r="54" spans="1:24" x14ac:dyDescent="0.3">
      <c r="A54">
        <v>52</v>
      </c>
      <c r="B54" t="s">
        <v>84</v>
      </c>
      <c r="C54" t="s">
        <v>6</v>
      </c>
      <c r="D54" t="s">
        <v>44</v>
      </c>
      <c r="E54">
        <v>12.4</v>
      </c>
      <c r="F54">
        <v>13.1</v>
      </c>
      <c r="G54">
        <v>5.8</v>
      </c>
      <c r="H54">
        <v>11.8</v>
      </c>
      <c r="I54">
        <v>16.399999999999999</v>
      </c>
      <c r="J54">
        <v>12</v>
      </c>
      <c r="K54">
        <v>20.2</v>
      </c>
      <c r="L54">
        <v>25.5</v>
      </c>
      <c r="M54">
        <v>12.8</v>
      </c>
      <c r="N54" t="s">
        <v>20</v>
      </c>
      <c r="O54">
        <v>23.4</v>
      </c>
      <c r="W54">
        <v>15.3</v>
      </c>
      <c r="X54">
        <v>153.4</v>
      </c>
    </row>
    <row r="55" spans="1:24" x14ac:dyDescent="0.3">
      <c r="A55">
        <v>52</v>
      </c>
      <c r="B55" t="s">
        <v>285</v>
      </c>
      <c r="C55" t="s">
        <v>1</v>
      </c>
      <c r="D55" t="s">
        <v>108</v>
      </c>
      <c r="E55">
        <v>18.600000000000001</v>
      </c>
      <c r="F55">
        <v>8.5</v>
      </c>
      <c r="G55" t="s">
        <v>41</v>
      </c>
      <c r="H55" t="s">
        <v>41</v>
      </c>
      <c r="I55" t="s">
        <v>41</v>
      </c>
      <c r="J55" t="s">
        <v>20</v>
      </c>
      <c r="K55" t="s">
        <v>41</v>
      </c>
      <c r="L55">
        <v>14.7</v>
      </c>
      <c r="M55">
        <v>17.5</v>
      </c>
      <c r="N55">
        <v>9.1999999999999993</v>
      </c>
      <c r="O55">
        <v>23.5</v>
      </c>
      <c r="W55">
        <v>15.3</v>
      </c>
      <c r="X55">
        <v>92</v>
      </c>
    </row>
    <row r="56" spans="1:24" x14ac:dyDescent="0.3">
      <c r="A56">
        <v>55</v>
      </c>
      <c r="B56" t="s">
        <v>63</v>
      </c>
      <c r="C56" t="s">
        <v>1</v>
      </c>
      <c r="D56" t="s">
        <v>28</v>
      </c>
      <c r="E56">
        <v>8.1999999999999993</v>
      </c>
      <c r="F56">
        <v>17.5</v>
      </c>
      <c r="G56">
        <v>12.1</v>
      </c>
      <c r="H56">
        <v>8.5</v>
      </c>
      <c r="I56">
        <v>35.4</v>
      </c>
      <c r="J56">
        <v>12.5</v>
      </c>
      <c r="K56">
        <v>9.1999999999999993</v>
      </c>
      <c r="L56">
        <v>28.6</v>
      </c>
      <c r="M56">
        <v>17.8</v>
      </c>
      <c r="N56">
        <v>11.2</v>
      </c>
      <c r="O56">
        <v>5.9</v>
      </c>
      <c r="W56">
        <v>15.2</v>
      </c>
      <c r="X56">
        <v>167</v>
      </c>
    </row>
    <row r="57" spans="1:24" x14ac:dyDescent="0.3">
      <c r="A57">
        <v>55</v>
      </c>
      <c r="B57" t="s">
        <v>49</v>
      </c>
      <c r="C57" t="s">
        <v>14</v>
      </c>
      <c r="D57" t="s">
        <v>47</v>
      </c>
      <c r="E57">
        <v>21.9</v>
      </c>
      <c r="F57">
        <v>7.7</v>
      </c>
      <c r="G57">
        <v>19.899999999999999</v>
      </c>
      <c r="H57">
        <v>18.5</v>
      </c>
      <c r="I57">
        <v>14.2</v>
      </c>
      <c r="J57">
        <v>19.7</v>
      </c>
      <c r="K57">
        <v>7.3</v>
      </c>
      <c r="L57">
        <v>12.7</v>
      </c>
      <c r="M57" t="s">
        <v>41</v>
      </c>
      <c r="N57" t="s">
        <v>41</v>
      </c>
      <c r="O57" t="s">
        <v>41</v>
      </c>
      <c r="W57">
        <v>15.2</v>
      </c>
      <c r="X57">
        <v>121.9</v>
      </c>
    </row>
    <row r="58" spans="1:24" x14ac:dyDescent="0.3">
      <c r="A58">
        <v>55</v>
      </c>
      <c r="B58" t="s">
        <v>129</v>
      </c>
      <c r="C58" t="s">
        <v>6</v>
      </c>
      <c r="D58" t="s">
        <v>126</v>
      </c>
      <c r="E58">
        <v>10.8</v>
      </c>
      <c r="F58">
        <v>15.5</v>
      </c>
      <c r="G58">
        <v>26.5</v>
      </c>
      <c r="H58">
        <v>19.8</v>
      </c>
      <c r="I58" t="s">
        <v>41</v>
      </c>
      <c r="J58" t="s">
        <v>41</v>
      </c>
      <c r="K58" t="s">
        <v>41</v>
      </c>
      <c r="L58">
        <v>18.7</v>
      </c>
      <c r="M58">
        <v>8.9</v>
      </c>
      <c r="N58">
        <v>14.2</v>
      </c>
      <c r="O58">
        <v>7</v>
      </c>
      <c r="W58">
        <v>15.2</v>
      </c>
      <c r="X58">
        <v>121.4</v>
      </c>
    </row>
    <row r="59" spans="1:24" x14ac:dyDescent="0.3">
      <c r="A59">
        <v>55</v>
      </c>
      <c r="B59" t="s">
        <v>192</v>
      </c>
      <c r="C59" t="s">
        <v>6</v>
      </c>
      <c r="D59" t="s">
        <v>87</v>
      </c>
      <c r="E59" t="s">
        <v>41</v>
      </c>
      <c r="F59" t="s">
        <v>41</v>
      </c>
      <c r="G59" t="s">
        <v>41</v>
      </c>
      <c r="H59">
        <v>10.5</v>
      </c>
      <c r="I59">
        <v>18.7</v>
      </c>
      <c r="J59" t="s">
        <v>20</v>
      </c>
      <c r="K59">
        <v>22.3</v>
      </c>
      <c r="L59">
        <v>13.3</v>
      </c>
      <c r="M59">
        <v>18.7</v>
      </c>
      <c r="N59">
        <v>17</v>
      </c>
      <c r="O59">
        <v>6</v>
      </c>
      <c r="W59">
        <v>15.2</v>
      </c>
      <c r="X59">
        <v>106.5</v>
      </c>
    </row>
    <row r="60" spans="1:24" x14ac:dyDescent="0.3">
      <c r="A60">
        <v>59</v>
      </c>
      <c r="B60" t="s">
        <v>77</v>
      </c>
      <c r="C60" t="s">
        <v>6</v>
      </c>
      <c r="D60" t="s">
        <v>24</v>
      </c>
      <c r="E60">
        <v>19.3</v>
      </c>
      <c r="F60">
        <v>19.399999999999999</v>
      </c>
      <c r="G60">
        <v>3.5</v>
      </c>
      <c r="H60">
        <v>18.3</v>
      </c>
      <c r="I60">
        <v>14</v>
      </c>
      <c r="J60">
        <v>6.6</v>
      </c>
      <c r="K60">
        <v>17.2</v>
      </c>
      <c r="L60">
        <v>14.9</v>
      </c>
      <c r="M60">
        <v>14.9</v>
      </c>
      <c r="N60">
        <v>22.3</v>
      </c>
      <c r="O60" t="s">
        <v>20</v>
      </c>
      <c r="W60">
        <v>15</v>
      </c>
      <c r="X60">
        <v>150.4</v>
      </c>
    </row>
    <row r="61" spans="1:24" x14ac:dyDescent="0.3">
      <c r="A61">
        <v>59</v>
      </c>
      <c r="B61" t="s">
        <v>60</v>
      </c>
      <c r="C61" t="s">
        <v>14</v>
      </c>
      <c r="D61" t="s">
        <v>22</v>
      </c>
      <c r="E61">
        <v>5.9</v>
      </c>
      <c r="F61">
        <v>28.9</v>
      </c>
      <c r="G61">
        <v>20.399999999999999</v>
      </c>
      <c r="H61">
        <v>15.4</v>
      </c>
      <c r="I61">
        <v>7.5</v>
      </c>
      <c r="J61">
        <v>7.8</v>
      </c>
      <c r="K61">
        <v>19.899999999999999</v>
      </c>
      <c r="L61" t="s">
        <v>41</v>
      </c>
      <c r="M61" t="s">
        <v>41</v>
      </c>
      <c r="N61" t="s">
        <v>20</v>
      </c>
      <c r="O61">
        <v>14</v>
      </c>
      <c r="W61">
        <v>15</v>
      </c>
      <c r="X61">
        <v>119.8</v>
      </c>
    </row>
    <row r="62" spans="1:24" x14ac:dyDescent="0.3">
      <c r="A62">
        <v>61</v>
      </c>
      <c r="B62" t="s">
        <v>59</v>
      </c>
      <c r="C62" t="s">
        <v>1</v>
      </c>
      <c r="D62" t="s">
        <v>30</v>
      </c>
      <c r="E62">
        <v>9.6</v>
      </c>
      <c r="F62">
        <v>15.1</v>
      </c>
      <c r="G62">
        <v>21</v>
      </c>
      <c r="H62">
        <v>11.6</v>
      </c>
      <c r="I62">
        <v>14.8</v>
      </c>
      <c r="J62">
        <v>18.8</v>
      </c>
      <c r="K62">
        <v>15</v>
      </c>
      <c r="L62">
        <v>17.3</v>
      </c>
      <c r="M62">
        <v>20.3</v>
      </c>
      <c r="N62">
        <v>4</v>
      </c>
      <c r="O62">
        <v>16.100000000000001</v>
      </c>
      <c r="W62">
        <v>14.9</v>
      </c>
      <c r="X62">
        <v>163.69999999999999</v>
      </c>
    </row>
    <row r="63" spans="1:24" x14ac:dyDescent="0.3">
      <c r="A63">
        <v>62</v>
      </c>
      <c r="B63" t="s">
        <v>119</v>
      </c>
      <c r="C63" t="s">
        <v>14</v>
      </c>
      <c r="D63" t="s">
        <v>22</v>
      </c>
      <c r="E63">
        <v>3.9</v>
      </c>
      <c r="F63">
        <v>23.7</v>
      </c>
      <c r="G63">
        <v>6.9</v>
      </c>
      <c r="H63">
        <v>13.1</v>
      </c>
      <c r="I63">
        <v>13.1</v>
      </c>
      <c r="J63">
        <v>10.3</v>
      </c>
      <c r="K63">
        <v>5.3</v>
      </c>
      <c r="L63">
        <v>12.9</v>
      </c>
      <c r="M63">
        <v>37</v>
      </c>
      <c r="N63" t="s">
        <v>20</v>
      </c>
      <c r="O63">
        <v>21.8</v>
      </c>
      <c r="W63">
        <v>14.8</v>
      </c>
      <c r="X63">
        <v>148</v>
      </c>
    </row>
    <row r="64" spans="1:24" x14ac:dyDescent="0.3">
      <c r="A64">
        <v>62</v>
      </c>
      <c r="B64" t="s">
        <v>88</v>
      </c>
      <c r="C64" t="s">
        <v>6</v>
      </c>
      <c r="D64" t="s">
        <v>72</v>
      </c>
      <c r="E64">
        <v>5</v>
      </c>
      <c r="F64">
        <v>8.1999999999999993</v>
      </c>
      <c r="G64">
        <v>6.2</v>
      </c>
      <c r="H64">
        <v>29.5</v>
      </c>
      <c r="I64">
        <v>20</v>
      </c>
      <c r="J64">
        <v>21.9</v>
      </c>
      <c r="K64" t="s">
        <v>20</v>
      </c>
      <c r="L64">
        <v>18.899999999999999</v>
      </c>
      <c r="M64">
        <v>14.2</v>
      </c>
      <c r="N64">
        <v>7.5</v>
      </c>
      <c r="O64">
        <v>16.399999999999999</v>
      </c>
      <c r="W64">
        <v>14.8</v>
      </c>
      <c r="X64">
        <v>147.80000000000001</v>
      </c>
    </row>
    <row r="65" spans="1:24" x14ac:dyDescent="0.3">
      <c r="A65">
        <v>64</v>
      </c>
      <c r="B65" t="s">
        <v>150</v>
      </c>
      <c r="C65" t="s">
        <v>14</v>
      </c>
      <c r="D65" t="s">
        <v>126</v>
      </c>
      <c r="E65" t="s">
        <v>41</v>
      </c>
      <c r="F65" t="s">
        <v>41</v>
      </c>
      <c r="G65">
        <v>5.2</v>
      </c>
      <c r="H65">
        <v>22.2</v>
      </c>
      <c r="I65">
        <v>15.9</v>
      </c>
      <c r="J65">
        <v>19.5</v>
      </c>
      <c r="K65">
        <v>1.3</v>
      </c>
      <c r="L65">
        <v>22.2</v>
      </c>
      <c r="M65">
        <v>12</v>
      </c>
      <c r="N65">
        <v>14.2</v>
      </c>
      <c r="O65">
        <v>19.399999999999999</v>
      </c>
      <c r="W65">
        <v>14.7</v>
      </c>
      <c r="X65">
        <v>131.9</v>
      </c>
    </row>
    <row r="66" spans="1:24" x14ac:dyDescent="0.3">
      <c r="A66">
        <v>65</v>
      </c>
      <c r="B66" t="s">
        <v>161</v>
      </c>
      <c r="C66" t="s">
        <v>1</v>
      </c>
      <c r="D66" t="s">
        <v>126</v>
      </c>
      <c r="E66">
        <v>27.1</v>
      </c>
      <c r="F66">
        <v>12.9</v>
      </c>
      <c r="G66">
        <v>7.1</v>
      </c>
      <c r="H66">
        <v>5.2</v>
      </c>
      <c r="I66" t="s">
        <v>41</v>
      </c>
      <c r="J66" t="s">
        <v>41</v>
      </c>
      <c r="K66">
        <v>8.8000000000000007</v>
      </c>
      <c r="L66">
        <v>12.5</v>
      </c>
      <c r="M66" t="s">
        <v>41</v>
      </c>
      <c r="N66" t="s">
        <v>41</v>
      </c>
      <c r="O66">
        <v>28.1</v>
      </c>
      <c r="W66">
        <v>14.5</v>
      </c>
      <c r="X66">
        <v>101.6</v>
      </c>
    </row>
    <row r="67" spans="1:24" x14ac:dyDescent="0.3">
      <c r="A67">
        <v>65</v>
      </c>
      <c r="B67" t="s">
        <v>70</v>
      </c>
      <c r="C67" t="s">
        <v>14</v>
      </c>
      <c r="D67" t="s">
        <v>30</v>
      </c>
      <c r="E67">
        <v>26.9</v>
      </c>
      <c r="F67">
        <v>3.1</v>
      </c>
      <c r="G67">
        <v>13.8</v>
      </c>
      <c r="H67">
        <v>10.8</v>
      </c>
      <c r="I67">
        <v>13.4</v>
      </c>
      <c r="J67">
        <v>23.4</v>
      </c>
      <c r="K67">
        <v>9.8000000000000007</v>
      </c>
      <c r="L67" t="s">
        <v>41</v>
      </c>
      <c r="M67" t="s">
        <v>41</v>
      </c>
      <c r="N67" t="s">
        <v>41</v>
      </c>
      <c r="O67" t="s">
        <v>41</v>
      </c>
      <c r="W67">
        <v>14.5</v>
      </c>
      <c r="X67">
        <v>101.2</v>
      </c>
    </row>
    <row r="68" spans="1:24" x14ac:dyDescent="0.3">
      <c r="A68">
        <v>65</v>
      </c>
      <c r="B68" t="s">
        <v>390</v>
      </c>
      <c r="C68" t="s">
        <v>14</v>
      </c>
      <c r="D68" t="s">
        <v>32</v>
      </c>
      <c r="E68">
        <v>8.1999999999999993</v>
      </c>
      <c r="F68" t="s">
        <v>41</v>
      </c>
      <c r="G68" t="s">
        <v>41</v>
      </c>
      <c r="H68" t="s">
        <v>41</v>
      </c>
      <c r="I68" t="s">
        <v>41</v>
      </c>
      <c r="J68" t="s">
        <v>20</v>
      </c>
      <c r="K68" t="s">
        <v>41</v>
      </c>
      <c r="L68">
        <v>18.100000000000001</v>
      </c>
      <c r="M68">
        <v>2.1</v>
      </c>
      <c r="N68">
        <v>18.8</v>
      </c>
      <c r="O68">
        <v>25.3</v>
      </c>
      <c r="W68">
        <v>14.5</v>
      </c>
      <c r="X68">
        <v>72.5</v>
      </c>
    </row>
    <row r="69" spans="1:24" x14ac:dyDescent="0.3">
      <c r="A69">
        <v>68</v>
      </c>
      <c r="B69" t="s">
        <v>112</v>
      </c>
      <c r="C69" t="s">
        <v>6</v>
      </c>
      <c r="D69" t="s">
        <v>15</v>
      </c>
      <c r="E69">
        <v>5.3</v>
      </c>
      <c r="F69">
        <v>3.1</v>
      </c>
      <c r="G69">
        <v>8.9</v>
      </c>
      <c r="H69">
        <v>23.2</v>
      </c>
      <c r="I69">
        <v>16.399999999999999</v>
      </c>
      <c r="J69">
        <v>14.4</v>
      </c>
      <c r="K69">
        <v>7.3</v>
      </c>
      <c r="L69">
        <v>11.4</v>
      </c>
      <c r="M69">
        <v>26.7</v>
      </c>
      <c r="N69">
        <v>22.4</v>
      </c>
      <c r="O69">
        <v>19.3</v>
      </c>
      <c r="W69">
        <v>14.4</v>
      </c>
      <c r="X69">
        <v>158.4</v>
      </c>
    </row>
    <row r="70" spans="1:24" x14ac:dyDescent="0.3">
      <c r="A70">
        <v>69</v>
      </c>
      <c r="B70" t="s">
        <v>46</v>
      </c>
      <c r="C70" t="s">
        <v>1</v>
      </c>
      <c r="D70" t="s">
        <v>47</v>
      </c>
      <c r="E70">
        <v>18.7</v>
      </c>
      <c r="F70">
        <v>14.3</v>
      </c>
      <c r="G70">
        <v>11.8</v>
      </c>
      <c r="H70">
        <v>23.5</v>
      </c>
      <c r="I70">
        <v>16.899999999999999</v>
      </c>
      <c r="J70">
        <v>19.399999999999999</v>
      </c>
      <c r="K70">
        <v>5.3</v>
      </c>
      <c r="L70">
        <v>12.4</v>
      </c>
      <c r="M70">
        <v>11.5</v>
      </c>
      <c r="N70">
        <v>11.8</v>
      </c>
      <c r="O70">
        <v>11.9</v>
      </c>
      <c r="W70">
        <v>14.3</v>
      </c>
      <c r="X70">
        <v>157.5</v>
      </c>
    </row>
    <row r="71" spans="1:24" x14ac:dyDescent="0.3">
      <c r="A71">
        <v>69</v>
      </c>
      <c r="B71" t="s">
        <v>50</v>
      </c>
      <c r="C71" t="s">
        <v>14</v>
      </c>
      <c r="D71" t="s">
        <v>44</v>
      </c>
      <c r="E71">
        <v>33.1</v>
      </c>
      <c r="F71">
        <v>6.6</v>
      </c>
      <c r="G71">
        <v>10.9</v>
      </c>
      <c r="H71">
        <v>27.1</v>
      </c>
      <c r="I71">
        <v>13.7</v>
      </c>
      <c r="J71">
        <v>14.8</v>
      </c>
      <c r="K71">
        <v>3</v>
      </c>
      <c r="L71">
        <v>7.5</v>
      </c>
      <c r="M71">
        <v>16.3</v>
      </c>
      <c r="N71" t="s">
        <v>20</v>
      </c>
      <c r="O71">
        <v>9.8000000000000007</v>
      </c>
      <c r="W71">
        <v>14.3</v>
      </c>
      <c r="X71">
        <v>142.80000000000001</v>
      </c>
    </row>
    <row r="72" spans="1:24" x14ac:dyDescent="0.3">
      <c r="A72">
        <v>69</v>
      </c>
      <c r="B72" t="s">
        <v>167</v>
      </c>
      <c r="C72" t="s">
        <v>1</v>
      </c>
      <c r="D72" t="s">
        <v>32</v>
      </c>
      <c r="E72">
        <v>15.7</v>
      </c>
      <c r="F72">
        <v>6.6</v>
      </c>
      <c r="G72">
        <v>12.8</v>
      </c>
      <c r="H72">
        <v>5.9</v>
      </c>
      <c r="I72">
        <v>13.4</v>
      </c>
      <c r="J72" t="s">
        <v>20</v>
      </c>
      <c r="K72">
        <v>5</v>
      </c>
      <c r="L72">
        <v>25.8</v>
      </c>
      <c r="M72">
        <v>18.899999999999999</v>
      </c>
      <c r="N72">
        <v>10.7</v>
      </c>
      <c r="O72">
        <v>27.8</v>
      </c>
      <c r="W72">
        <v>14.3</v>
      </c>
      <c r="X72">
        <v>142.6</v>
      </c>
    </row>
    <row r="73" spans="1:24" x14ac:dyDescent="0.3">
      <c r="A73">
        <v>72</v>
      </c>
      <c r="B73" t="s">
        <v>80</v>
      </c>
      <c r="C73" t="s">
        <v>1</v>
      </c>
      <c r="D73" t="s">
        <v>74</v>
      </c>
      <c r="E73">
        <v>6.9</v>
      </c>
      <c r="F73">
        <v>18.3</v>
      </c>
      <c r="G73">
        <v>19.399999999999999</v>
      </c>
      <c r="H73">
        <v>10.5</v>
      </c>
      <c r="I73">
        <v>22.1</v>
      </c>
      <c r="J73">
        <v>12.8</v>
      </c>
      <c r="K73">
        <v>6</v>
      </c>
      <c r="L73">
        <v>7.7</v>
      </c>
      <c r="M73">
        <v>24.4</v>
      </c>
      <c r="N73">
        <v>14.2</v>
      </c>
      <c r="O73" t="s">
        <v>20</v>
      </c>
      <c r="W73">
        <v>14.2</v>
      </c>
      <c r="X73">
        <v>142.30000000000001</v>
      </c>
    </row>
    <row r="74" spans="1:24" x14ac:dyDescent="0.3">
      <c r="A74">
        <v>72</v>
      </c>
      <c r="B74" t="s">
        <v>71</v>
      </c>
      <c r="C74" t="s">
        <v>1</v>
      </c>
      <c r="D74" t="s">
        <v>72</v>
      </c>
      <c r="E74">
        <v>7.2</v>
      </c>
      <c r="F74">
        <v>9.4</v>
      </c>
      <c r="G74">
        <v>19.3</v>
      </c>
      <c r="H74">
        <v>11.5</v>
      </c>
      <c r="I74">
        <v>23.6</v>
      </c>
      <c r="J74">
        <v>29.6</v>
      </c>
      <c r="K74" t="s">
        <v>20</v>
      </c>
      <c r="L74">
        <v>9.9</v>
      </c>
      <c r="M74">
        <v>9.1999999999999993</v>
      </c>
      <c r="N74">
        <v>6.3</v>
      </c>
      <c r="O74">
        <v>16.2</v>
      </c>
      <c r="W74">
        <v>14.2</v>
      </c>
      <c r="X74">
        <v>142.19999999999999</v>
      </c>
    </row>
    <row r="75" spans="1:24" x14ac:dyDescent="0.3">
      <c r="A75">
        <v>72</v>
      </c>
      <c r="B75" t="s">
        <v>89</v>
      </c>
      <c r="C75" t="s">
        <v>6</v>
      </c>
      <c r="D75" t="s">
        <v>10</v>
      </c>
      <c r="E75">
        <v>17.899999999999999</v>
      </c>
      <c r="F75">
        <v>14.6</v>
      </c>
      <c r="G75">
        <v>10.7</v>
      </c>
      <c r="H75">
        <v>20.3</v>
      </c>
      <c r="I75">
        <v>13.8</v>
      </c>
      <c r="J75" t="s">
        <v>41</v>
      </c>
      <c r="K75">
        <v>13.1</v>
      </c>
      <c r="L75">
        <v>8.6</v>
      </c>
      <c r="M75" t="s">
        <v>41</v>
      </c>
      <c r="N75" t="s">
        <v>41</v>
      </c>
      <c r="O75">
        <v>14.2</v>
      </c>
      <c r="W75">
        <v>14.2</v>
      </c>
      <c r="X75">
        <v>113.2</v>
      </c>
    </row>
    <row r="76" spans="1:24" x14ac:dyDescent="0.3">
      <c r="A76">
        <v>75</v>
      </c>
      <c r="B76" t="s">
        <v>64</v>
      </c>
      <c r="C76" t="s">
        <v>14</v>
      </c>
      <c r="D76" t="s">
        <v>10</v>
      </c>
      <c r="E76">
        <v>3.7</v>
      </c>
      <c r="F76">
        <v>8.1999999999999993</v>
      </c>
      <c r="G76">
        <v>20</v>
      </c>
      <c r="H76">
        <v>18.2</v>
      </c>
      <c r="I76">
        <v>13.4</v>
      </c>
      <c r="J76">
        <v>23.3</v>
      </c>
      <c r="K76">
        <v>15.8</v>
      </c>
      <c r="L76">
        <v>17.5</v>
      </c>
      <c r="M76">
        <v>15.9</v>
      </c>
      <c r="N76">
        <v>16.3</v>
      </c>
      <c r="O76">
        <v>2</v>
      </c>
      <c r="W76">
        <v>14</v>
      </c>
      <c r="X76">
        <v>154.30000000000001</v>
      </c>
    </row>
    <row r="77" spans="1:24" x14ac:dyDescent="0.3">
      <c r="A77">
        <v>75</v>
      </c>
      <c r="B77" t="s">
        <v>75</v>
      </c>
      <c r="C77" t="s">
        <v>6</v>
      </c>
      <c r="D77" t="s">
        <v>34</v>
      </c>
      <c r="E77">
        <v>18.899999999999999</v>
      </c>
      <c r="F77">
        <v>9.8000000000000007</v>
      </c>
      <c r="G77">
        <v>25.8</v>
      </c>
      <c r="H77">
        <v>17.899999999999999</v>
      </c>
      <c r="I77">
        <v>6.3</v>
      </c>
      <c r="J77" t="s">
        <v>20</v>
      </c>
      <c r="K77">
        <v>20.6</v>
      </c>
      <c r="L77">
        <v>11.5</v>
      </c>
      <c r="M77">
        <v>12.2</v>
      </c>
      <c r="N77">
        <v>12.1</v>
      </c>
      <c r="O77">
        <v>5.3</v>
      </c>
      <c r="W77">
        <v>14</v>
      </c>
      <c r="X77">
        <v>140.4</v>
      </c>
    </row>
    <row r="78" spans="1:24" x14ac:dyDescent="0.3">
      <c r="A78">
        <v>77</v>
      </c>
      <c r="B78" t="s">
        <v>95</v>
      </c>
      <c r="C78" t="s">
        <v>14</v>
      </c>
      <c r="D78" t="s">
        <v>2</v>
      </c>
      <c r="E78">
        <v>11.1</v>
      </c>
      <c r="F78">
        <v>22.1</v>
      </c>
      <c r="G78">
        <v>5.3</v>
      </c>
      <c r="H78">
        <v>2</v>
      </c>
      <c r="I78">
        <v>19</v>
      </c>
      <c r="J78">
        <v>22.4</v>
      </c>
      <c r="K78">
        <v>4</v>
      </c>
      <c r="L78">
        <v>18.5</v>
      </c>
      <c r="M78">
        <v>29.7</v>
      </c>
      <c r="N78">
        <v>7.4</v>
      </c>
      <c r="O78">
        <v>11.9</v>
      </c>
      <c r="W78">
        <v>13.9</v>
      </c>
      <c r="X78">
        <v>153.4</v>
      </c>
    </row>
    <row r="79" spans="1:24" x14ac:dyDescent="0.3">
      <c r="A79">
        <v>77</v>
      </c>
      <c r="B79" t="s">
        <v>117</v>
      </c>
      <c r="C79" t="s">
        <v>6</v>
      </c>
      <c r="D79" t="s">
        <v>4</v>
      </c>
      <c r="E79">
        <v>16.600000000000001</v>
      </c>
      <c r="F79">
        <v>3.3</v>
      </c>
      <c r="G79">
        <v>8.5</v>
      </c>
      <c r="H79">
        <v>10.4</v>
      </c>
      <c r="I79">
        <v>9.6</v>
      </c>
      <c r="J79" t="s">
        <v>41</v>
      </c>
      <c r="K79">
        <v>29.1</v>
      </c>
      <c r="L79">
        <v>15.7</v>
      </c>
      <c r="M79">
        <v>12.5</v>
      </c>
      <c r="N79">
        <v>19</v>
      </c>
      <c r="O79" t="s">
        <v>20</v>
      </c>
      <c r="W79">
        <v>13.9</v>
      </c>
      <c r="X79">
        <v>124.7</v>
      </c>
    </row>
    <row r="80" spans="1:24" x14ac:dyDescent="0.3">
      <c r="A80">
        <v>79</v>
      </c>
      <c r="B80" t="s">
        <v>134</v>
      </c>
      <c r="C80" t="s">
        <v>6</v>
      </c>
      <c r="D80" t="s">
        <v>135</v>
      </c>
      <c r="E80">
        <v>21.6</v>
      </c>
      <c r="F80">
        <v>17</v>
      </c>
      <c r="G80">
        <v>0.3</v>
      </c>
      <c r="H80">
        <v>8.1999999999999993</v>
      </c>
      <c r="I80">
        <v>19.2</v>
      </c>
      <c r="J80" t="s">
        <v>41</v>
      </c>
      <c r="K80">
        <v>4.5</v>
      </c>
      <c r="L80">
        <v>23.5</v>
      </c>
      <c r="M80">
        <v>22.4</v>
      </c>
      <c r="N80">
        <v>8.6999999999999993</v>
      </c>
      <c r="O80">
        <v>12.9</v>
      </c>
      <c r="W80">
        <v>13.8</v>
      </c>
      <c r="X80">
        <v>138.30000000000001</v>
      </c>
    </row>
    <row r="81" spans="1:24" x14ac:dyDescent="0.3">
      <c r="A81">
        <v>80</v>
      </c>
      <c r="B81" t="s">
        <v>85</v>
      </c>
      <c r="C81" t="s">
        <v>14</v>
      </c>
      <c r="D81" t="s">
        <v>28</v>
      </c>
      <c r="E81">
        <v>2.5</v>
      </c>
      <c r="F81">
        <v>17.8</v>
      </c>
      <c r="G81">
        <v>14.6</v>
      </c>
      <c r="H81">
        <v>8.6</v>
      </c>
      <c r="I81">
        <v>31.5</v>
      </c>
      <c r="J81">
        <v>6.8</v>
      </c>
      <c r="K81">
        <v>9.6</v>
      </c>
      <c r="L81">
        <v>18.600000000000001</v>
      </c>
      <c r="M81">
        <v>19.8</v>
      </c>
      <c r="N81">
        <v>14.6</v>
      </c>
      <c r="O81">
        <v>4.7</v>
      </c>
      <c r="W81">
        <v>13.6</v>
      </c>
      <c r="X81">
        <v>149.1</v>
      </c>
    </row>
    <row r="82" spans="1:24" x14ac:dyDescent="0.3">
      <c r="A82">
        <v>80</v>
      </c>
      <c r="B82" t="s">
        <v>81</v>
      </c>
      <c r="C82" t="s">
        <v>14</v>
      </c>
      <c r="D82" t="s">
        <v>4</v>
      </c>
      <c r="E82">
        <v>23.1</v>
      </c>
      <c r="F82">
        <v>7.2</v>
      </c>
      <c r="G82">
        <v>3.7</v>
      </c>
      <c r="H82">
        <v>23.4</v>
      </c>
      <c r="I82">
        <v>23.2</v>
      </c>
      <c r="J82">
        <v>5.4</v>
      </c>
      <c r="K82">
        <v>9.5</v>
      </c>
      <c r="L82" t="s">
        <v>41</v>
      </c>
      <c r="M82" t="s">
        <v>41</v>
      </c>
      <c r="N82" t="s">
        <v>41</v>
      </c>
      <c r="O82" t="s">
        <v>20</v>
      </c>
      <c r="W82">
        <v>13.6</v>
      </c>
      <c r="X82">
        <v>95.5</v>
      </c>
    </row>
    <row r="83" spans="1:24" x14ac:dyDescent="0.3">
      <c r="A83">
        <v>80</v>
      </c>
      <c r="B83" t="s">
        <v>360</v>
      </c>
      <c r="C83" t="s">
        <v>1</v>
      </c>
      <c r="D83" t="s">
        <v>97</v>
      </c>
      <c r="E83" t="s">
        <v>41</v>
      </c>
      <c r="F83" t="s">
        <v>41</v>
      </c>
      <c r="G83" t="s">
        <v>41</v>
      </c>
      <c r="H83">
        <v>3.4</v>
      </c>
      <c r="I83" t="s">
        <v>20</v>
      </c>
      <c r="J83" t="s">
        <v>41</v>
      </c>
      <c r="K83">
        <v>10.9</v>
      </c>
      <c r="L83">
        <v>21.5</v>
      </c>
      <c r="M83">
        <v>18.5</v>
      </c>
      <c r="N83" t="s">
        <v>41</v>
      </c>
      <c r="O83" t="s">
        <v>41</v>
      </c>
      <c r="W83">
        <v>13.6</v>
      </c>
      <c r="X83">
        <v>54.3</v>
      </c>
    </row>
    <row r="84" spans="1:24" x14ac:dyDescent="0.3">
      <c r="A84">
        <v>83</v>
      </c>
      <c r="B84" t="s">
        <v>320</v>
      </c>
      <c r="C84" t="s">
        <v>66</v>
      </c>
      <c r="D84" t="s">
        <v>8</v>
      </c>
      <c r="E84">
        <v>4.5999999999999996</v>
      </c>
      <c r="F84">
        <v>2.9</v>
      </c>
      <c r="G84" t="s">
        <v>41</v>
      </c>
      <c r="H84">
        <v>14.4</v>
      </c>
      <c r="I84" t="s">
        <v>41</v>
      </c>
      <c r="J84" t="s">
        <v>41</v>
      </c>
      <c r="K84" t="s">
        <v>41</v>
      </c>
      <c r="L84">
        <v>6.2</v>
      </c>
      <c r="M84">
        <v>16</v>
      </c>
      <c r="N84">
        <v>7</v>
      </c>
      <c r="O84">
        <v>42.5</v>
      </c>
      <c r="W84">
        <v>13.4</v>
      </c>
      <c r="X84">
        <v>93.6</v>
      </c>
    </row>
    <row r="85" spans="1:24" x14ac:dyDescent="0.3">
      <c r="A85">
        <v>84</v>
      </c>
      <c r="B85" t="s">
        <v>51</v>
      </c>
      <c r="C85" t="s">
        <v>14</v>
      </c>
      <c r="D85" t="s">
        <v>52</v>
      </c>
      <c r="E85">
        <v>14.7</v>
      </c>
      <c r="F85">
        <v>11.4</v>
      </c>
      <c r="G85">
        <v>9.8000000000000007</v>
      </c>
      <c r="H85">
        <v>21.9</v>
      </c>
      <c r="I85">
        <v>23.2</v>
      </c>
      <c r="J85">
        <v>5.7</v>
      </c>
      <c r="K85">
        <v>22.1</v>
      </c>
      <c r="L85">
        <v>15</v>
      </c>
      <c r="M85">
        <v>6.2</v>
      </c>
      <c r="N85">
        <v>3.2</v>
      </c>
      <c r="O85">
        <v>13.6</v>
      </c>
      <c r="W85">
        <v>13.3</v>
      </c>
      <c r="X85">
        <v>146.80000000000001</v>
      </c>
    </row>
    <row r="86" spans="1:24" x14ac:dyDescent="0.3">
      <c r="A86">
        <v>84</v>
      </c>
      <c r="B86" t="s">
        <v>96</v>
      </c>
      <c r="C86" t="s">
        <v>6</v>
      </c>
      <c r="D86" t="s">
        <v>97</v>
      </c>
      <c r="E86">
        <v>18.399999999999999</v>
      </c>
      <c r="F86">
        <v>15.2</v>
      </c>
      <c r="G86">
        <v>5.9</v>
      </c>
      <c r="H86">
        <v>18.8</v>
      </c>
      <c r="I86" t="s">
        <v>20</v>
      </c>
      <c r="J86">
        <v>17.8</v>
      </c>
      <c r="K86">
        <v>8.5</v>
      </c>
      <c r="L86">
        <v>14.7</v>
      </c>
      <c r="M86">
        <v>18.399999999999999</v>
      </c>
      <c r="N86">
        <v>10.3</v>
      </c>
      <c r="O86">
        <v>4.9000000000000004</v>
      </c>
      <c r="W86">
        <v>13.3</v>
      </c>
      <c r="X86">
        <v>132.9</v>
      </c>
    </row>
    <row r="87" spans="1:24" x14ac:dyDescent="0.3">
      <c r="A87">
        <v>84</v>
      </c>
      <c r="B87" t="s">
        <v>550</v>
      </c>
      <c r="C87" t="s">
        <v>551</v>
      </c>
      <c r="D87" t="s">
        <v>10</v>
      </c>
      <c r="E87" t="s">
        <v>41</v>
      </c>
      <c r="F87">
        <v>22</v>
      </c>
      <c r="G87">
        <v>9</v>
      </c>
      <c r="H87">
        <v>11</v>
      </c>
      <c r="I87">
        <v>10</v>
      </c>
      <c r="J87">
        <v>15</v>
      </c>
      <c r="K87">
        <v>17</v>
      </c>
      <c r="L87">
        <v>13</v>
      </c>
      <c r="M87">
        <v>9</v>
      </c>
      <c r="N87" t="s">
        <v>41</v>
      </c>
      <c r="O87" t="s">
        <v>41</v>
      </c>
      <c r="W87">
        <v>13.3</v>
      </c>
      <c r="X87">
        <v>106</v>
      </c>
    </row>
    <row r="88" spans="1:24" x14ac:dyDescent="0.3">
      <c r="A88">
        <v>84</v>
      </c>
      <c r="B88" t="s">
        <v>109</v>
      </c>
      <c r="C88" t="s">
        <v>14</v>
      </c>
      <c r="D88" t="s">
        <v>8</v>
      </c>
      <c r="E88">
        <v>16.3</v>
      </c>
      <c r="F88">
        <v>20.9</v>
      </c>
      <c r="G88">
        <v>0</v>
      </c>
      <c r="H88">
        <v>15.7</v>
      </c>
      <c r="I88">
        <v>18.600000000000001</v>
      </c>
      <c r="J88">
        <v>8.3000000000000007</v>
      </c>
      <c r="K88" t="s">
        <v>41</v>
      </c>
      <c r="L88" t="s">
        <v>41</v>
      </c>
      <c r="M88" t="s">
        <v>41</v>
      </c>
      <c r="N88" t="s">
        <v>41</v>
      </c>
      <c r="O88" t="s">
        <v>41</v>
      </c>
      <c r="W88">
        <v>13.3</v>
      </c>
      <c r="X88">
        <v>79.8</v>
      </c>
    </row>
    <row r="89" spans="1:24" x14ac:dyDescent="0.3">
      <c r="A89">
        <v>88</v>
      </c>
      <c r="B89" t="s">
        <v>217</v>
      </c>
      <c r="C89" t="s">
        <v>1</v>
      </c>
      <c r="D89" t="s">
        <v>135</v>
      </c>
      <c r="E89" t="s">
        <v>41</v>
      </c>
      <c r="F89" t="s">
        <v>41</v>
      </c>
      <c r="G89">
        <v>2.1</v>
      </c>
      <c r="H89" t="s">
        <v>41</v>
      </c>
      <c r="I89">
        <v>0</v>
      </c>
      <c r="J89">
        <v>21.5</v>
      </c>
      <c r="K89">
        <v>20.8</v>
      </c>
      <c r="L89">
        <v>11.5</v>
      </c>
      <c r="M89">
        <v>17.7</v>
      </c>
      <c r="N89">
        <v>12.8</v>
      </c>
      <c r="O89">
        <v>19</v>
      </c>
      <c r="W89">
        <v>13.2</v>
      </c>
      <c r="X89">
        <v>105.4</v>
      </c>
    </row>
    <row r="90" spans="1:24" x14ac:dyDescent="0.3">
      <c r="A90">
        <v>88</v>
      </c>
      <c r="B90" t="s">
        <v>122</v>
      </c>
      <c r="C90" t="s">
        <v>14</v>
      </c>
      <c r="D90" t="s">
        <v>38</v>
      </c>
      <c r="E90">
        <v>24.4</v>
      </c>
      <c r="F90">
        <v>14.4</v>
      </c>
      <c r="G90">
        <v>1.2</v>
      </c>
      <c r="H90">
        <v>16</v>
      </c>
      <c r="I90" t="s">
        <v>20</v>
      </c>
      <c r="J90">
        <v>17.7</v>
      </c>
      <c r="K90">
        <v>0.6</v>
      </c>
      <c r="L90" t="s">
        <v>41</v>
      </c>
      <c r="M90" t="s">
        <v>41</v>
      </c>
      <c r="N90">
        <v>8.3000000000000007</v>
      </c>
      <c r="O90">
        <v>22.6</v>
      </c>
      <c r="W90">
        <v>13.2</v>
      </c>
      <c r="X90">
        <v>105.2</v>
      </c>
    </row>
    <row r="91" spans="1:24" x14ac:dyDescent="0.3">
      <c r="A91">
        <v>90</v>
      </c>
      <c r="B91" t="s">
        <v>164</v>
      </c>
      <c r="C91" t="s">
        <v>14</v>
      </c>
      <c r="D91" t="s">
        <v>67</v>
      </c>
      <c r="E91">
        <v>9.4</v>
      </c>
      <c r="F91">
        <v>6.9</v>
      </c>
      <c r="G91">
        <v>21.2</v>
      </c>
      <c r="H91">
        <v>9.9</v>
      </c>
      <c r="I91">
        <v>13.2</v>
      </c>
      <c r="J91" t="s">
        <v>41</v>
      </c>
      <c r="K91" t="s">
        <v>41</v>
      </c>
      <c r="L91">
        <v>17.2</v>
      </c>
      <c r="M91">
        <v>18.5</v>
      </c>
      <c r="N91" t="s">
        <v>20</v>
      </c>
      <c r="O91">
        <v>8.8000000000000007</v>
      </c>
      <c r="W91">
        <v>13.1</v>
      </c>
      <c r="X91">
        <v>105.1</v>
      </c>
    </row>
    <row r="92" spans="1:24" x14ac:dyDescent="0.3">
      <c r="A92">
        <v>90</v>
      </c>
      <c r="B92" t="s">
        <v>194</v>
      </c>
      <c r="C92" t="s">
        <v>14</v>
      </c>
      <c r="D92" t="s">
        <v>30</v>
      </c>
      <c r="E92">
        <v>10.9</v>
      </c>
      <c r="F92">
        <v>26</v>
      </c>
      <c r="G92">
        <v>8</v>
      </c>
      <c r="H92" t="s">
        <v>41</v>
      </c>
      <c r="I92" t="s">
        <v>41</v>
      </c>
      <c r="J92" t="s">
        <v>41</v>
      </c>
      <c r="K92">
        <v>6</v>
      </c>
      <c r="L92">
        <v>9.4</v>
      </c>
      <c r="M92">
        <v>22.1</v>
      </c>
      <c r="N92">
        <v>9.1</v>
      </c>
      <c r="O92">
        <v>13.2</v>
      </c>
      <c r="W92">
        <v>13.1</v>
      </c>
      <c r="X92">
        <v>104.7</v>
      </c>
    </row>
    <row r="93" spans="1:24" x14ac:dyDescent="0.3">
      <c r="A93">
        <v>92</v>
      </c>
      <c r="B93" t="s">
        <v>103</v>
      </c>
      <c r="C93" t="s">
        <v>14</v>
      </c>
      <c r="D93" t="s">
        <v>40</v>
      </c>
      <c r="E93">
        <v>13.5</v>
      </c>
      <c r="F93">
        <v>4.9000000000000004</v>
      </c>
      <c r="G93">
        <v>10.7</v>
      </c>
      <c r="H93">
        <v>16.3</v>
      </c>
      <c r="I93">
        <v>5.6</v>
      </c>
      <c r="J93">
        <v>8.3000000000000007</v>
      </c>
      <c r="K93">
        <v>22.1</v>
      </c>
      <c r="L93">
        <v>11.4</v>
      </c>
      <c r="M93" t="s">
        <v>20</v>
      </c>
      <c r="N93">
        <v>20.5</v>
      </c>
      <c r="O93">
        <v>16.899999999999999</v>
      </c>
      <c r="W93">
        <v>13</v>
      </c>
      <c r="X93">
        <v>130.19999999999999</v>
      </c>
    </row>
    <row r="94" spans="1:24" x14ac:dyDescent="0.3">
      <c r="A94">
        <v>92</v>
      </c>
      <c r="B94" t="s">
        <v>555</v>
      </c>
      <c r="C94" t="s">
        <v>551</v>
      </c>
      <c r="D94" t="s">
        <v>40</v>
      </c>
      <c r="E94">
        <v>26</v>
      </c>
      <c r="F94">
        <v>9</v>
      </c>
      <c r="G94">
        <v>8</v>
      </c>
      <c r="H94">
        <v>8</v>
      </c>
      <c r="I94">
        <v>6</v>
      </c>
      <c r="J94">
        <v>17</v>
      </c>
      <c r="K94">
        <v>14</v>
      </c>
      <c r="L94">
        <v>14</v>
      </c>
      <c r="M94" t="s">
        <v>20</v>
      </c>
      <c r="N94">
        <v>4</v>
      </c>
      <c r="O94">
        <v>24</v>
      </c>
      <c r="W94">
        <v>13</v>
      </c>
      <c r="X94">
        <v>130</v>
      </c>
    </row>
    <row r="95" spans="1:24" x14ac:dyDescent="0.3">
      <c r="A95">
        <v>92</v>
      </c>
      <c r="B95" t="s">
        <v>140</v>
      </c>
      <c r="C95" t="s">
        <v>14</v>
      </c>
      <c r="D95" t="s">
        <v>19</v>
      </c>
      <c r="E95">
        <v>15.4</v>
      </c>
      <c r="F95">
        <v>20.6</v>
      </c>
      <c r="G95">
        <v>14.9</v>
      </c>
      <c r="H95" t="s">
        <v>41</v>
      </c>
      <c r="I95" t="s">
        <v>20</v>
      </c>
      <c r="J95">
        <v>15.4</v>
      </c>
      <c r="K95">
        <v>0.8</v>
      </c>
      <c r="L95">
        <v>20.5</v>
      </c>
      <c r="M95">
        <v>18.7</v>
      </c>
      <c r="N95">
        <v>3.4</v>
      </c>
      <c r="O95">
        <v>6.9</v>
      </c>
      <c r="W95">
        <v>13</v>
      </c>
      <c r="X95">
        <v>116.6</v>
      </c>
    </row>
    <row r="96" spans="1:24" x14ac:dyDescent="0.3">
      <c r="A96">
        <v>92</v>
      </c>
      <c r="B96" t="s">
        <v>552</v>
      </c>
      <c r="C96" t="s">
        <v>551</v>
      </c>
      <c r="D96" t="s">
        <v>176</v>
      </c>
      <c r="E96" t="s">
        <v>41</v>
      </c>
      <c r="F96" t="s">
        <v>41</v>
      </c>
      <c r="G96" t="s">
        <v>41</v>
      </c>
      <c r="H96" t="s">
        <v>41</v>
      </c>
      <c r="I96" t="s">
        <v>41</v>
      </c>
      <c r="J96">
        <v>13</v>
      </c>
      <c r="K96" t="s">
        <v>41</v>
      </c>
      <c r="L96" t="s">
        <v>41</v>
      </c>
      <c r="M96" t="s">
        <v>41</v>
      </c>
      <c r="N96" t="s">
        <v>41</v>
      </c>
      <c r="O96" t="s">
        <v>41</v>
      </c>
      <c r="W96">
        <v>13</v>
      </c>
      <c r="X96">
        <v>13</v>
      </c>
    </row>
    <row r="97" spans="1:24" x14ac:dyDescent="0.3">
      <c r="A97">
        <v>96</v>
      </c>
      <c r="B97" t="s">
        <v>155</v>
      </c>
      <c r="C97" t="s">
        <v>14</v>
      </c>
      <c r="D97" t="s">
        <v>92</v>
      </c>
      <c r="E97">
        <v>14.9</v>
      </c>
      <c r="F97">
        <v>4.5999999999999996</v>
      </c>
      <c r="G97">
        <v>7.4</v>
      </c>
      <c r="H97">
        <v>17.7</v>
      </c>
      <c r="I97" t="s">
        <v>20</v>
      </c>
      <c r="J97">
        <v>8.3000000000000007</v>
      </c>
      <c r="K97">
        <v>9.6</v>
      </c>
      <c r="L97">
        <v>29.1</v>
      </c>
      <c r="M97">
        <v>11.4</v>
      </c>
      <c r="N97">
        <v>7.2</v>
      </c>
      <c r="O97">
        <v>18.3</v>
      </c>
      <c r="W97">
        <v>12.9</v>
      </c>
      <c r="X97">
        <v>128.5</v>
      </c>
    </row>
    <row r="98" spans="1:24" x14ac:dyDescent="0.3">
      <c r="A98">
        <v>96</v>
      </c>
      <c r="B98" t="s">
        <v>132</v>
      </c>
      <c r="C98" t="s">
        <v>66</v>
      </c>
      <c r="D98" t="s">
        <v>24</v>
      </c>
      <c r="E98">
        <v>8</v>
      </c>
      <c r="F98">
        <v>18.7</v>
      </c>
      <c r="G98">
        <v>5.5</v>
      </c>
      <c r="H98" t="s">
        <v>41</v>
      </c>
      <c r="I98">
        <v>11.3</v>
      </c>
      <c r="J98">
        <v>17.600000000000001</v>
      </c>
      <c r="K98">
        <v>10.1</v>
      </c>
      <c r="L98">
        <v>21.4</v>
      </c>
      <c r="M98">
        <v>12.7</v>
      </c>
      <c r="N98">
        <v>11.1</v>
      </c>
      <c r="O98" t="s">
        <v>20</v>
      </c>
      <c r="W98">
        <v>12.9</v>
      </c>
      <c r="X98">
        <v>116.4</v>
      </c>
    </row>
    <row r="99" spans="1:24" x14ac:dyDescent="0.3">
      <c r="A99">
        <v>98</v>
      </c>
      <c r="B99" t="s">
        <v>137</v>
      </c>
      <c r="C99" t="s">
        <v>14</v>
      </c>
      <c r="D99" t="s">
        <v>12</v>
      </c>
      <c r="E99">
        <v>13.2</v>
      </c>
      <c r="F99">
        <v>10.6</v>
      </c>
      <c r="G99">
        <v>19.2</v>
      </c>
      <c r="H99">
        <v>10.199999999999999</v>
      </c>
      <c r="I99" t="s">
        <v>41</v>
      </c>
      <c r="J99">
        <v>3.9</v>
      </c>
      <c r="K99">
        <v>13.5</v>
      </c>
      <c r="L99">
        <v>19.899999999999999</v>
      </c>
      <c r="M99">
        <v>11</v>
      </c>
      <c r="N99">
        <v>11.8</v>
      </c>
      <c r="O99">
        <v>15</v>
      </c>
      <c r="W99">
        <v>12.8</v>
      </c>
      <c r="X99">
        <v>128.30000000000001</v>
      </c>
    </row>
    <row r="100" spans="1:24" x14ac:dyDescent="0.3">
      <c r="A100">
        <v>98</v>
      </c>
      <c r="B100" t="s">
        <v>93</v>
      </c>
      <c r="C100" t="s">
        <v>6</v>
      </c>
      <c r="D100" t="s">
        <v>40</v>
      </c>
      <c r="E100">
        <v>8.9</v>
      </c>
      <c r="F100">
        <v>8.4</v>
      </c>
      <c r="G100">
        <v>13.6</v>
      </c>
      <c r="H100">
        <v>10.3</v>
      </c>
      <c r="I100">
        <v>9.6999999999999993</v>
      </c>
      <c r="J100">
        <v>20.2</v>
      </c>
      <c r="K100">
        <v>16.2</v>
      </c>
      <c r="L100">
        <v>16.100000000000001</v>
      </c>
      <c r="M100" t="s">
        <v>20</v>
      </c>
      <c r="N100">
        <v>11.3</v>
      </c>
      <c r="O100">
        <v>13.3</v>
      </c>
      <c r="W100">
        <v>12.8</v>
      </c>
      <c r="X100">
        <v>128</v>
      </c>
    </row>
    <row r="101" spans="1:24" x14ac:dyDescent="0.3">
      <c r="A101">
        <v>100</v>
      </c>
      <c r="B101" t="s">
        <v>220</v>
      </c>
      <c r="C101" t="s">
        <v>66</v>
      </c>
      <c r="D101" t="s">
        <v>111</v>
      </c>
      <c r="E101">
        <v>8.4</v>
      </c>
      <c r="F101" t="s">
        <v>41</v>
      </c>
      <c r="G101" t="s">
        <v>41</v>
      </c>
      <c r="H101" t="s">
        <v>41</v>
      </c>
      <c r="I101">
        <v>2.4</v>
      </c>
      <c r="J101">
        <v>8.1</v>
      </c>
      <c r="K101">
        <v>23.6</v>
      </c>
      <c r="L101">
        <v>17.100000000000001</v>
      </c>
      <c r="M101">
        <v>7.9</v>
      </c>
      <c r="N101" t="s">
        <v>20</v>
      </c>
      <c r="O101">
        <v>19.100000000000001</v>
      </c>
      <c r="W101">
        <v>12.4</v>
      </c>
      <c r="X101">
        <v>86.6</v>
      </c>
    </row>
    <row r="102" spans="1:24" x14ac:dyDescent="0.3">
      <c r="A102">
        <v>100</v>
      </c>
      <c r="B102" t="s">
        <v>181</v>
      </c>
      <c r="C102" t="s">
        <v>1</v>
      </c>
      <c r="D102" t="s">
        <v>126</v>
      </c>
      <c r="E102" t="s">
        <v>41</v>
      </c>
      <c r="F102" t="s">
        <v>41</v>
      </c>
      <c r="G102" t="s">
        <v>41</v>
      </c>
      <c r="H102">
        <v>15</v>
      </c>
      <c r="I102">
        <v>26.6</v>
      </c>
      <c r="J102">
        <v>14.7</v>
      </c>
      <c r="K102" t="s">
        <v>41</v>
      </c>
      <c r="L102">
        <v>0</v>
      </c>
      <c r="M102">
        <v>4.0999999999999996</v>
      </c>
      <c r="N102">
        <v>13.9</v>
      </c>
      <c r="O102" t="s">
        <v>41</v>
      </c>
      <c r="W102">
        <v>12.4</v>
      </c>
      <c r="X102">
        <v>74.2</v>
      </c>
    </row>
    <row r="103" spans="1:24" x14ac:dyDescent="0.3">
      <c r="A103">
        <v>102</v>
      </c>
      <c r="B103" t="s">
        <v>162</v>
      </c>
      <c r="C103" t="s">
        <v>14</v>
      </c>
      <c r="D103" t="s">
        <v>54</v>
      </c>
      <c r="E103">
        <v>7.8</v>
      </c>
      <c r="F103">
        <v>3.6</v>
      </c>
      <c r="G103">
        <v>13.8</v>
      </c>
      <c r="H103">
        <v>15</v>
      </c>
      <c r="I103">
        <v>5.2</v>
      </c>
      <c r="J103">
        <v>15.3</v>
      </c>
      <c r="K103">
        <v>0</v>
      </c>
      <c r="L103">
        <v>17.100000000000001</v>
      </c>
      <c r="M103">
        <v>23.3</v>
      </c>
      <c r="N103">
        <v>19</v>
      </c>
      <c r="O103">
        <v>14.8</v>
      </c>
      <c r="W103">
        <v>12.3</v>
      </c>
      <c r="X103">
        <v>134.9</v>
      </c>
    </row>
    <row r="104" spans="1:24" x14ac:dyDescent="0.3">
      <c r="A104">
        <v>102</v>
      </c>
      <c r="B104" t="s">
        <v>190</v>
      </c>
      <c r="C104" t="s">
        <v>66</v>
      </c>
      <c r="D104" t="s">
        <v>87</v>
      </c>
      <c r="E104">
        <v>6.4</v>
      </c>
      <c r="F104">
        <v>1.6</v>
      </c>
      <c r="G104">
        <v>7</v>
      </c>
      <c r="H104">
        <v>15.9</v>
      </c>
      <c r="I104">
        <v>16</v>
      </c>
      <c r="J104" t="s">
        <v>20</v>
      </c>
      <c r="K104">
        <v>5.7</v>
      </c>
      <c r="L104">
        <v>25</v>
      </c>
      <c r="M104">
        <v>22</v>
      </c>
      <c r="N104">
        <v>20.399999999999999</v>
      </c>
      <c r="O104">
        <v>2.8</v>
      </c>
      <c r="W104">
        <v>12.3</v>
      </c>
      <c r="X104">
        <v>122.8</v>
      </c>
    </row>
    <row r="105" spans="1:24" x14ac:dyDescent="0.3">
      <c r="A105">
        <v>102</v>
      </c>
      <c r="B105" t="s">
        <v>159</v>
      </c>
      <c r="C105" t="s">
        <v>6</v>
      </c>
      <c r="D105" t="s">
        <v>10</v>
      </c>
      <c r="E105">
        <v>10.199999999999999</v>
      </c>
      <c r="F105">
        <v>11.5</v>
      </c>
      <c r="G105">
        <v>13.7</v>
      </c>
      <c r="H105" t="s">
        <v>41</v>
      </c>
      <c r="I105">
        <v>11.7</v>
      </c>
      <c r="J105">
        <v>10.8</v>
      </c>
      <c r="K105">
        <v>4</v>
      </c>
      <c r="L105">
        <v>7.8</v>
      </c>
      <c r="M105">
        <v>17.3</v>
      </c>
      <c r="N105">
        <v>18.100000000000001</v>
      </c>
      <c r="O105">
        <v>17.600000000000001</v>
      </c>
      <c r="W105">
        <v>12.3</v>
      </c>
      <c r="X105">
        <v>122.7</v>
      </c>
    </row>
    <row r="106" spans="1:24" x14ac:dyDescent="0.3">
      <c r="A106">
        <v>105</v>
      </c>
      <c r="B106" t="s">
        <v>101</v>
      </c>
      <c r="C106" t="s">
        <v>102</v>
      </c>
      <c r="D106" t="s">
        <v>34</v>
      </c>
      <c r="E106">
        <v>22</v>
      </c>
      <c r="F106">
        <v>13</v>
      </c>
      <c r="G106">
        <v>13</v>
      </c>
      <c r="H106">
        <v>8</v>
      </c>
      <c r="I106">
        <v>16</v>
      </c>
      <c r="J106" t="s">
        <v>20</v>
      </c>
      <c r="K106">
        <v>11</v>
      </c>
      <c r="L106">
        <v>1</v>
      </c>
      <c r="M106">
        <v>11</v>
      </c>
      <c r="N106">
        <v>13</v>
      </c>
      <c r="O106">
        <v>11</v>
      </c>
      <c r="W106">
        <v>11.9</v>
      </c>
      <c r="X106">
        <v>119</v>
      </c>
    </row>
    <row r="107" spans="1:24" x14ac:dyDescent="0.3">
      <c r="A107">
        <v>105</v>
      </c>
      <c r="B107" t="s">
        <v>154</v>
      </c>
      <c r="C107" t="s">
        <v>14</v>
      </c>
      <c r="D107" t="s">
        <v>108</v>
      </c>
      <c r="E107">
        <v>26</v>
      </c>
      <c r="F107">
        <v>6.6</v>
      </c>
      <c r="G107">
        <v>7</v>
      </c>
      <c r="H107">
        <v>8.1999999999999993</v>
      </c>
      <c r="I107">
        <v>12.9</v>
      </c>
      <c r="J107" t="s">
        <v>20</v>
      </c>
      <c r="K107">
        <v>2.2999999999999998</v>
      </c>
      <c r="L107">
        <v>13.2</v>
      </c>
      <c r="M107">
        <v>12</v>
      </c>
      <c r="N107">
        <v>11.7</v>
      </c>
      <c r="O107">
        <v>19.100000000000001</v>
      </c>
      <c r="W107">
        <v>11.9</v>
      </c>
      <c r="X107">
        <v>119</v>
      </c>
    </row>
    <row r="108" spans="1:24" x14ac:dyDescent="0.3">
      <c r="A108">
        <v>107</v>
      </c>
      <c r="B108" t="s">
        <v>205</v>
      </c>
      <c r="C108" t="s">
        <v>14</v>
      </c>
      <c r="D108" t="s">
        <v>92</v>
      </c>
      <c r="E108">
        <v>6.8</v>
      </c>
      <c r="F108">
        <v>22.1</v>
      </c>
      <c r="G108">
        <v>12.4</v>
      </c>
      <c r="H108">
        <v>2.2999999999999998</v>
      </c>
      <c r="I108" t="s">
        <v>20</v>
      </c>
      <c r="J108">
        <v>5.2</v>
      </c>
      <c r="K108" t="s">
        <v>41</v>
      </c>
      <c r="L108" t="s">
        <v>41</v>
      </c>
      <c r="M108">
        <v>22</v>
      </c>
      <c r="N108">
        <v>10.4</v>
      </c>
      <c r="O108">
        <v>12.8</v>
      </c>
      <c r="W108">
        <v>11.8</v>
      </c>
      <c r="X108">
        <v>94</v>
      </c>
    </row>
    <row r="109" spans="1:24" x14ac:dyDescent="0.3">
      <c r="A109">
        <v>108</v>
      </c>
      <c r="B109" t="s">
        <v>124</v>
      </c>
      <c r="C109" t="s">
        <v>14</v>
      </c>
      <c r="D109" t="s">
        <v>24</v>
      </c>
      <c r="E109">
        <v>1.4</v>
      </c>
      <c r="F109">
        <v>29</v>
      </c>
      <c r="G109">
        <v>17.399999999999999</v>
      </c>
      <c r="H109">
        <v>15.5</v>
      </c>
      <c r="I109">
        <v>5.6</v>
      </c>
      <c r="J109">
        <v>0</v>
      </c>
      <c r="K109">
        <v>5.0999999999999996</v>
      </c>
      <c r="L109">
        <v>23.1</v>
      </c>
      <c r="M109">
        <v>3.4</v>
      </c>
      <c r="N109">
        <v>16.399999999999999</v>
      </c>
      <c r="O109" t="s">
        <v>20</v>
      </c>
      <c r="W109">
        <v>11.7</v>
      </c>
      <c r="X109">
        <v>116.9</v>
      </c>
    </row>
    <row r="110" spans="1:24" x14ac:dyDescent="0.3">
      <c r="A110">
        <v>108</v>
      </c>
      <c r="B110" t="s">
        <v>237</v>
      </c>
      <c r="C110" t="s">
        <v>1</v>
      </c>
      <c r="D110" t="s">
        <v>44</v>
      </c>
      <c r="E110">
        <v>0</v>
      </c>
      <c r="F110">
        <v>13</v>
      </c>
      <c r="G110">
        <v>25.4</v>
      </c>
      <c r="H110" t="s">
        <v>41</v>
      </c>
      <c r="I110" t="s">
        <v>41</v>
      </c>
      <c r="J110" t="s">
        <v>41</v>
      </c>
      <c r="K110" t="s">
        <v>41</v>
      </c>
      <c r="L110">
        <v>8.5</v>
      </c>
      <c r="M110" t="s">
        <v>41</v>
      </c>
      <c r="N110" t="s">
        <v>20</v>
      </c>
      <c r="O110" t="s">
        <v>41</v>
      </c>
      <c r="W110">
        <v>11.7</v>
      </c>
      <c r="X110">
        <v>46.9</v>
      </c>
    </row>
    <row r="111" spans="1:24" x14ac:dyDescent="0.3">
      <c r="A111">
        <v>108</v>
      </c>
      <c r="B111" t="s">
        <v>554</v>
      </c>
      <c r="C111" t="s">
        <v>551</v>
      </c>
      <c r="D111" t="s">
        <v>30</v>
      </c>
      <c r="E111" t="s">
        <v>41</v>
      </c>
      <c r="F111" t="s">
        <v>41</v>
      </c>
      <c r="G111" t="s">
        <v>41</v>
      </c>
      <c r="H111" t="s">
        <v>41</v>
      </c>
      <c r="I111" t="s">
        <v>41</v>
      </c>
      <c r="J111" t="s">
        <v>41</v>
      </c>
      <c r="K111">
        <v>8</v>
      </c>
      <c r="L111">
        <v>16</v>
      </c>
      <c r="M111" t="s">
        <v>41</v>
      </c>
      <c r="N111" t="s">
        <v>41</v>
      </c>
      <c r="O111">
        <v>11</v>
      </c>
      <c r="W111">
        <v>11.7</v>
      </c>
      <c r="X111">
        <v>35</v>
      </c>
    </row>
    <row r="112" spans="1:24" x14ac:dyDescent="0.3">
      <c r="A112">
        <v>111</v>
      </c>
      <c r="B112" t="s">
        <v>179</v>
      </c>
      <c r="C112" t="s">
        <v>66</v>
      </c>
      <c r="D112" t="s">
        <v>4</v>
      </c>
      <c r="E112">
        <v>1.5</v>
      </c>
      <c r="F112">
        <v>-0.4</v>
      </c>
      <c r="G112">
        <v>9.6999999999999993</v>
      </c>
      <c r="H112">
        <v>11.2</v>
      </c>
      <c r="I112">
        <v>7.4</v>
      </c>
      <c r="J112">
        <v>9.5</v>
      </c>
      <c r="K112">
        <v>18</v>
      </c>
      <c r="L112">
        <v>29.1</v>
      </c>
      <c r="M112">
        <v>21.7</v>
      </c>
      <c r="N112">
        <v>8.5</v>
      </c>
      <c r="O112" t="s">
        <v>20</v>
      </c>
      <c r="W112">
        <v>11.6</v>
      </c>
      <c r="X112">
        <v>116.2</v>
      </c>
    </row>
    <row r="113" spans="1:24" x14ac:dyDescent="0.3">
      <c r="A113">
        <v>111</v>
      </c>
      <c r="B113" t="s">
        <v>118</v>
      </c>
      <c r="C113" t="s">
        <v>6</v>
      </c>
      <c r="D113" t="s">
        <v>4</v>
      </c>
      <c r="E113">
        <v>9.6</v>
      </c>
      <c r="F113">
        <v>2.2000000000000002</v>
      </c>
      <c r="G113">
        <v>11.4</v>
      </c>
      <c r="H113">
        <v>12.5</v>
      </c>
      <c r="I113">
        <v>5.6</v>
      </c>
      <c r="J113">
        <v>18.5</v>
      </c>
      <c r="K113">
        <v>16.7</v>
      </c>
      <c r="L113">
        <v>15.4</v>
      </c>
      <c r="M113">
        <v>6.4</v>
      </c>
      <c r="N113">
        <v>17.7</v>
      </c>
      <c r="O113" t="s">
        <v>20</v>
      </c>
      <c r="W113">
        <v>11.6</v>
      </c>
      <c r="X113">
        <v>116</v>
      </c>
    </row>
    <row r="114" spans="1:24" x14ac:dyDescent="0.3">
      <c r="A114">
        <v>111</v>
      </c>
      <c r="B114" t="s">
        <v>215</v>
      </c>
      <c r="C114" t="s">
        <v>1</v>
      </c>
      <c r="D114" t="s">
        <v>97</v>
      </c>
      <c r="E114">
        <v>8.6999999999999993</v>
      </c>
      <c r="F114">
        <v>12.5</v>
      </c>
      <c r="G114">
        <v>15.6</v>
      </c>
      <c r="H114">
        <v>0.5</v>
      </c>
      <c r="I114" t="s">
        <v>20</v>
      </c>
      <c r="J114">
        <v>8.3000000000000007</v>
      </c>
      <c r="K114" t="s">
        <v>41</v>
      </c>
      <c r="L114" t="s">
        <v>41</v>
      </c>
      <c r="M114" t="s">
        <v>41</v>
      </c>
      <c r="N114">
        <v>19.100000000000001</v>
      </c>
      <c r="O114">
        <v>16.600000000000001</v>
      </c>
      <c r="W114">
        <v>11.6</v>
      </c>
      <c r="X114">
        <v>81.3</v>
      </c>
    </row>
    <row r="115" spans="1:24" x14ac:dyDescent="0.3">
      <c r="A115">
        <v>114</v>
      </c>
      <c r="B115" t="s">
        <v>556</v>
      </c>
      <c r="C115" t="s">
        <v>551</v>
      </c>
      <c r="D115" t="s">
        <v>47</v>
      </c>
      <c r="E115">
        <v>17</v>
      </c>
      <c r="F115">
        <v>20</v>
      </c>
      <c r="G115">
        <v>1</v>
      </c>
      <c r="H115">
        <v>6</v>
      </c>
      <c r="I115">
        <v>16</v>
      </c>
      <c r="J115">
        <v>12</v>
      </c>
      <c r="K115">
        <v>12</v>
      </c>
      <c r="L115">
        <v>11</v>
      </c>
      <c r="M115">
        <v>9</v>
      </c>
      <c r="N115">
        <v>13</v>
      </c>
      <c r="O115">
        <v>10</v>
      </c>
      <c r="W115">
        <v>11.5</v>
      </c>
      <c r="X115">
        <v>127</v>
      </c>
    </row>
    <row r="116" spans="1:24" x14ac:dyDescent="0.3">
      <c r="A116">
        <v>114</v>
      </c>
      <c r="B116" t="s">
        <v>216</v>
      </c>
      <c r="C116" t="s">
        <v>14</v>
      </c>
      <c r="D116" t="s">
        <v>97</v>
      </c>
      <c r="E116">
        <v>8</v>
      </c>
      <c r="F116">
        <v>24.7</v>
      </c>
      <c r="G116">
        <v>1.9</v>
      </c>
      <c r="H116">
        <v>2.5</v>
      </c>
      <c r="I116" t="s">
        <v>20</v>
      </c>
      <c r="J116">
        <v>0.9</v>
      </c>
      <c r="K116">
        <v>7.2</v>
      </c>
      <c r="L116">
        <v>22.6</v>
      </c>
      <c r="M116">
        <v>12.3</v>
      </c>
      <c r="N116">
        <v>25.4</v>
      </c>
      <c r="O116">
        <v>9.8000000000000007</v>
      </c>
      <c r="W116">
        <v>11.5</v>
      </c>
      <c r="X116">
        <v>115.3</v>
      </c>
    </row>
    <row r="117" spans="1:24" x14ac:dyDescent="0.3">
      <c r="A117">
        <v>116</v>
      </c>
      <c r="B117" t="s">
        <v>110</v>
      </c>
      <c r="C117" t="s">
        <v>1</v>
      </c>
      <c r="D117" t="s">
        <v>111</v>
      </c>
      <c r="E117">
        <v>12.7</v>
      </c>
      <c r="F117">
        <v>15.4</v>
      </c>
      <c r="G117">
        <v>16.399999999999999</v>
      </c>
      <c r="H117">
        <v>13.2</v>
      </c>
      <c r="I117">
        <v>8.4</v>
      </c>
      <c r="J117">
        <v>8.4</v>
      </c>
      <c r="K117">
        <v>5.0999999999999996</v>
      </c>
      <c r="L117" t="s">
        <v>41</v>
      </c>
      <c r="M117" t="s">
        <v>41</v>
      </c>
      <c r="N117" t="s">
        <v>20</v>
      </c>
      <c r="O117" t="s">
        <v>41</v>
      </c>
      <c r="W117">
        <v>11.4</v>
      </c>
      <c r="X117">
        <v>79.7</v>
      </c>
    </row>
    <row r="118" spans="1:24" x14ac:dyDescent="0.3">
      <c r="A118">
        <v>117</v>
      </c>
      <c r="B118" t="s">
        <v>104</v>
      </c>
      <c r="C118" t="s">
        <v>14</v>
      </c>
      <c r="D118" t="s">
        <v>72</v>
      </c>
      <c r="E118">
        <v>10</v>
      </c>
      <c r="F118">
        <v>11.3</v>
      </c>
      <c r="G118">
        <v>15.2</v>
      </c>
      <c r="H118">
        <v>11.2</v>
      </c>
      <c r="I118">
        <v>27.5</v>
      </c>
      <c r="J118">
        <v>6</v>
      </c>
      <c r="K118" t="s">
        <v>20</v>
      </c>
      <c r="L118">
        <v>5.4</v>
      </c>
      <c r="M118">
        <v>7.3</v>
      </c>
      <c r="N118">
        <v>5.7</v>
      </c>
      <c r="O118">
        <v>13.7</v>
      </c>
      <c r="W118">
        <v>11.3</v>
      </c>
      <c r="X118">
        <v>113.3</v>
      </c>
    </row>
    <row r="119" spans="1:24" x14ac:dyDescent="0.3">
      <c r="A119">
        <v>117</v>
      </c>
      <c r="B119" t="s">
        <v>136</v>
      </c>
      <c r="C119" t="s">
        <v>14</v>
      </c>
      <c r="D119" t="s">
        <v>26</v>
      </c>
      <c r="E119">
        <v>18.7</v>
      </c>
      <c r="F119">
        <v>18</v>
      </c>
      <c r="G119" t="s">
        <v>41</v>
      </c>
      <c r="H119">
        <v>10.199999999999999</v>
      </c>
      <c r="I119">
        <v>3</v>
      </c>
      <c r="J119">
        <v>20.7</v>
      </c>
      <c r="K119">
        <v>0</v>
      </c>
      <c r="L119">
        <v>12.6</v>
      </c>
      <c r="M119" t="s">
        <v>20</v>
      </c>
      <c r="N119">
        <v>12.6</v>
      </c>
      <c r="O119">
        <v>6.1</v>
      </c>
      <c r="W119">
        <v>11.3</v>
      </c>
      <c r="X119">
        <v>101.9</v>
      </c>
    </row>
    <row r="120" spans="1:24" x14ac:dyDescent="0.3">
      <c r="A120">
        <v>117</v>
      </c>
      <c r="B120" t="s">
        <v>144</v>
      </c>
      <c r="C120" t="s">
        <v>6</v>
      </c>
      <c r="D120" t="s">
        <v>79</v>
      </c>
      <c r="E120">
        <v>4.2</v>
      </c>
      <c r="F120">
        <v>9.9</v>
      </c>
      <c r="G120">
        <v>8.6</v>
      </c>
      <c r="H120">
        <v>13.1</v>
      </c>
      <c r="I120">
        <v>19.399999999999999</v>
      </c>
      <c r="J120">
        <v>10.5</v>
      </c>
      <c r="K120" t="s">
        <v>20</v>
      </c>
      <c r="L120" t="s">
        <v>41</v>
      </c>
      <c r="M120">
        <v>21.7</v>
      </c>
      <c r="N120">
        <v>8.6</v>
      </c>
      <c r="O120">
        <v>5.4</v>
      </c>
      <c r="W120">
        <v>11.3</v>
      </c>
      <c r="X120">
        <v>101.4</v>
      </c>
    </row>
    <row r="121" spans="1:24" x14ac:dyDescent="0.3">
      <c r="A121">
        <v>120</v>
      </c>
      <c r="B121" t="s">
        <v>558</v>
      </c>
      <c r="C121" t="s">
        <v>551</v>
      </c>
      <c r="D121" t="s">
        <v>79</v>
      </c>
      <c r="E121">
        <v>21</v>
      </c>
      <c r="F121">
        <v>17</v>
      </c>
      <c r="G121">
        <v>11</v>
      </c>
      <c r="H121">
        <v>11</v>
      </c>
      <c r="I121">
        <v>10</v>
      </c>
      <c r="J121">
        <v>12</v>
      </c>
      <c r="K121" t="s">
        <v>20</v>
      </c>
      <c r="L121">
        <v>6</v>
      </c>
      <c r="M121">
        <v>9</v>
      </c>
      <c r="N121">
        <v>7</v>
      </c>
      <c r="O121">
        <v>6</v>
      </c>
      <c r="W121">
        <v>11</v>
      </c>
      <c r="X121">
        <v>110</v>
      </c>
    </row>
    <row r="122" spans="1:24" x14ac:dyDescent="0.3">
      <c r="A122">
        <v>121</v>
      </c>
      <c r="B122" t="s">
        <v>94</v>
      </c>
      <c r="C122" t="s">
        <v>14</v>
      </c>
      <c r="D122" t="s">
        <v>74</v>
      </c>
      <c r="E122">
        <v>11.8</v>
      </c>
      <c r="F122">
        <v>9.8000000000000007</v>
      </c>
      <c r="G122">
        <v>13.1</v>
      </c>
      <c r="H122">
        <v>18.100000000000001</v>
      </c>
      <c r="I122">
        <v>16</v>
      </c>
      <c r="J122">
        <v>10</v>
      </c>
      <c r="K122">
        <v>8.3000000000000007</v>
      </c>
      <c r="L122">
        <v>8</v>
      </c>
      <c r="M122">
        <v>4</v>
      </c>
      <c r="N122">
        <v>10.1</v>
      </c>
      <c r="O122" t="s">
        <v>20</v>
      </c>
      <c r="W122">
        <v>10.9</v>
      </c>
      <c r="X122">
        <v>109.2</v>
      </c>
    </row>
    <row r="123" spans="1:24" x14ac:dyDescent="0.3">
      <c r="A123">
        <v>121</v>
      </c>
      <c r="B123" t="s">
        <v>184</v>
      </c>
      <c r="C123" t="s">
        <v>14</v>
      </c>
      <c r="D123" t="s">
        <v>111</v>
      </c>
      <c r="E123">
        <v>11.5</v>
      </c>
      <c r="F123">
        <v>12.3</v>
      </c>
      <c r="G123">
        <v>8.6999999999999993</v>
      </c>
      <c r="H123">
        <v>13.2</v>
      </c>
      <c r="I123">
        <v>2.6</v>
      </c>
      <c r="J123">
        <v>4.5</v>
      </c>
      <c r="K123">
        <v>2.8</v>
      </c>
      <c r="L123">
        <v>12.9</v>
      </c>
      <c r="M123">
        <v>14.3</v>
      </c>
      <c r="N123" t="s">
        <v>20</v>
      </c>
      <c r="O123">
        <v>26.2</v>
      </c>
      <c r="W123">
        <v>10.9</v>
      </c>
      <c r="X123">
        <v>109</v>
      </c>
    </row>
    <row r="124" spans="1:24" x14ac:dyDescent="0.3">
      <c r="A124">
        <v>123</v>
      </c>
      <c r="B124" t="s">
        <v>115</v>
      </c>
      <c r="C124" t="s">
        <v>6</v>
      </c>
      <c r="D124" t="s">
        <v>54</v>
      </c>
      <c r="E124">
        <v>3.3</v>
      </c>
      <c r="F124">
        <v>11.5</v>
      </c>
      <c r="G124">
        <v>6.1</v>
      </c>
      <c r="H124">
        <v>10</v>
      </c>
      <c r="I124">
        <v>16.100000000000001</v>
      </c>
      <c r="J124">
        <v>4.5999999999999996</v>
      </c>
      <c r="K124">
        <v>26.1</v>
      </c>
      <c r="L124">
        <v>9.1999999999999993</v>
      </c>
      <c r="M124">
        <v>10.4</v>
      </c>
      <c r="N124">
        <v>2.7</v>
      </c>
      <c r="O124">
        <v>18.7</v>
      </c>
      <c r="W124">
        <v>10.8</v>
      </c>
      <c r="X124">
        <v>118.7</v>
      </c>
    </row>
    <row r="125" spans="1:24" x14ac:dyDescent="0.3">
      <c r="A125">
        <v>123</v>
      </c>
      <c r="B125" t="s">
        <v>98</v>
      </c>
      <c r="C125" t="s">
        <v>6</v>
      </c>
      <c r="D125" t="s">
        <v>67</v>
      </c>
      <c r="E125">
        <v>16.2</v>
      </c>
      <c r="F125">
        <v>6.1</v>
      </c>
      <c r="G125">
        <v>13.4</v>
      </c>
      <c r="H125">
        <v>6</v>
      </c>
      <c r="I125">
        <v>10.1</v>
      </c>
      <c r="J125">
        <v>17.5</v>
      </c>
      <c r="K125">
        <v>15.3</v>
      </c>
      <c r="L125">
        <v>9.4</v>
      </c>
      <c r="M125">
        <v>3.6</v>
      </c>
      <c r="N125" t="s">
        <v>20</v>
      </c>
      <c r="O125">
        <v>9.9</v>
      </c>
      <c r="W125">
        <v>10.8</v>
      </c>
      <c r="X125">
        <v>107.5</v>
      </c>
    </row>
    <row r="126" spans="1:24" x14ac:dyDescent="0.3">
      <c r="A126">
        <v>123</v>
      </c>
      <c r="B126" t="s">
        <v>185</v>
      </c>
      <c r="C126" t="s">
        <v>66</v>
      </c>
      <c r="D126" t="s">
        <v>19</v>
      </c>
      <c r="E126">
        <v>7.1</v>
      </c>
      <c r="F126">
        <v>6.8</v>
      </c>
      <c r="G126">
        <v>27</v>
      </c>
      <c r="H126">
        <v>13.2</v>
      </c>
      <c r="I126" t="s">
        <v>20</v>
      </c>
      <c r="J126">
        <v>0</v>
      </c>
      <c r="K126" t="s">
        <v>41</v>
      </c>
      <c r="L126" t="s">
        <v>41</v>
      </c>
      <c r="M126" t="s">
        <v>41</v>
      </c>
      <c r="N126">
        <v>10.5</v>
      </c>
      <c r="O126">
        <v>11.1</v>
      </c>
      <c r="W126">
        <v>10.8</v>
      </c>
      <c r="X126">
        <v>75.7</v>
      </c>
    </row>
    <row r="127" spans="1:24" x14ac:dyDescent="0.3">
      <c r="A127">
        <v>123</v>
      </c>
      <c r="B127" t="s">
        <v>146</v>
      </c>
      <c r="C127" t="s">
        <v>1</v>
      </c>
      <c r="D127" t="s">
        <v>57</v>
      </c>
      <c r="E127">
        <v>0</v>
      </c>
      <c r="F127" t="s">
        <v>41</v>
      </c>
      <c r="G127">
        <v>24.6</v>
      </c>
      <c r="H127">
        <v>16.7</v>
      </c>
      <c r="I127">
        <v>4.7</v>
      </c>
      <c r="J127">
        <v>16.899999999999999</v>
      </c>
      <c r="K127">
        <v>2</v>
      </c>
      <c r="L127" t="s">
        <v>41</v>
      </c>
      <c r="M127" t="s">
        <v>41</v>
      </c>
      <c r="N127" t="s">
        <v>41</v>
      </c>
      <c r="O127" t="s">
        <v>20</v>
      </c>
      <c r="W127">
        <v>10.8</v>
      </c>
      <c r="X127">
        <v>65</v>
      </c>
    </row>
    <row r="128" spans="1:24" x14ac:dyDescent="0.3">
      <c r="A128">
        <v>127</v>
      </c>
      <c r="B128" t="s">
        <v>214</v>
      </c>
      <c r="C128" t="s">
        <v>14</v>
      </c>
      <c r="D128" t="s">
        <v>34</v>
      </c>
      <c r="E128">
        <v>6.5</v>
      </c>
      <c r="F128" t="s">
        <v>41</v>
      </c>
      <c r="G128" t="s">
        <v>41</v>
      </c>
      <c r="H128">
        <v>22.9</v>
      </c>
      <c r="I128">
        <v>6.6</v>
      </c>
      <c r="J128" t="s">
        <v>20</v>
      </c>
      <c r="K128">
        <v>9.6</v>
      </c>
      <c r="L128">
        <v>4.2</v>
      </c>
      <c r="M128">
        <v>16.100000000000001</v>
      </c>
      <c r="N128">
        <v>4.9000000000000004</v>
      </c>
      <c r="O128">
        <v>15.1</v>
      </c>
      <c r="W128">
        <v>10.7</v>
      </c>
      <c r="X128">
        <v>85.9</v>
      </c>
    </row>
    <row r="129" spans="1:24" x14ac:dyDescent="0.3">
      <c r="A129">
        <v>127</v>
      </c>
      <c r="B129" t="s">
        <v>557</v>
      </c>
      <c r="C129" t="s">
        <v>551</v>
      </c>
      <c r="D129" t="s">
        <v>26</v>
      </c>
      <c r="E129">
        <v>26</v>
      </c>
      <c r="F129">
        <v>5</v>
      </c>
      <c r="G129">
        <v>6</v>
      </c>
      <c r="H129">
        <v>13</v>
      </c>
      <c r="I129">
        <v>8</v>
      </c>
      <c r="J129" t="s">
        <v>41</v>
      </c>
      <c r="K129" t="s">
        <v>41</v>
      </c>
      <c r="L129" t="s">
        <v>41</v>
      </c>
      <c r="M129" t="s">
        <v>20</v>
      </c>
      <c r="N129">
        <v>12</v>
      </c>
      <c r="O129">
        <v>5</v>
      </c>
      <c r="W129">
        <v>10.7</v>
      </c>
      <c r="X129">
        <v>75</v>
      </c>
    </row>
    <row r="130" spans="1:24" x14ac:dyDescent="0.3">
      <c r="A130">
        <v>129</v>
      </c>
      <c r="B130" t="s">
        <v>69</v>
      </c>
      <c r="C130" t="s">
        <v>6</v>
      </c>
      <c r="D130" t="s">
        <v>26</v>
      </c>
      <c r="E130">
        <v>22.2</v>
      </c>
      <c r="F130">
        <v>17.399999999999999</v>
      </c>
      <c r="G130">
        <v>10.8</v>
      </c>
      <c r="H130">
        <v>24</v>
      </c>
      <c r="I130">
        <v>8.8000000000000007</v>
      </c>
      <c r="J130">
        <v>9.1999999999999993</v>
      </c>
      <c r="K130">
        <v>8.9</v>
      </c>
      <c r="L130">
        <v>1.8</v>
      </c>
      <c r="M130" t="s">
        <v>20</v>
      </c>
      <c r="N130">
        <v>0.5</v>
      </c>
      <c r="O130">
        <v>1.3</v>
      </c>
      <c r="W130">
        <v>10.5</v>
      </c>
      <c r="X130">
        <v>104.9</v>
      </c>
    </row>
    <row r="131" spans="1:24" x14ac:dyDescent="0.3">
      <c r="A131">
        <v>130</v>
      </c>
      <c r="B131" t="s">
        <v>180</v>
      </c>
      <c r="C131" t="s">
        <v>1</v>
      </c>
      <c r="D131" t="s">
        <v>67</v>
      </c>
      <c r="E131">
        <v>11.8</v>
      </c>
      <c r="F131">
        <v>13.9</v>
      </c>
      <c r="G131">
        <v>15</v>
      </c>
      <c r="H131">
        <v>5</v>
      </c>
      <c r="I131">
        <v>9.6999999999999993</v>
      </c>
      <c r="J131" t="s">
        <v>41</v>
      </c>
      <c r="K131">
        <v>1.4</v>
      </c>
      <c r="L131">
        <v>15</v>
      </c>
      <c r="M131">
        <v>3</v>
      </c>
      <c r="N131" t="s">
        <v>20</v>
      </c>
      <c r="O131">
        <v>19</v>
      </c>
      <c r="W131">
        <v>10.4</v>
      </c>
      <c r="X131">
        <v>93.6</v>
      </c>
    </row>
    <row r="132" spans="1:24" x14ac:dyDescent="0.3">
      <c r="A132">
        <v>131</v>
      </c>
      <c r="B132" t="s">
        <v>195</v>
      </c>
      <c r="C132" t="s">
        <v>66</v>
      </c>
      <c r="D132" t="s">
        <v>108</v>
      </c>
      <c r="E132">
        <v>1.7</v>
      </c>
      <c r="F132">
        <v>11.3</v>
      </c>
      <c r="G132">
        <v>3.8</v>
      </c>
      <c r="H132">
        <v>0</v>
      </c>
      <c r="I132">
        <v>11.1</v>
      </c>
      <c r="J132" t="s">
        <v>20</v>
      </c>
      <c r="K132">
        <v>22.6</v>
      </c>
      <c r="L132">
        <v>6</v>
      </c>
      <c r="M132">
        <v>9.6</v>
      </c>
      <c r="N132">
        <v>7.5</v>
      </c>
      <c r="O132">
        <v>28.1</v>
      </c>
      <c r="W132">
        <v>10.199999999999999</v>
      </c>
      <c r="X132">
        <v>101.7</v>
      </c>
    </row>
    <row r="133" spans="1:24" x14ac:dyDescent="0.3">
      <c r="A133">
        <v>131</v>
      </c>
      <c r="B133" t="s">
        <v>123</v>
      </c>
      <c r="C133" t="s">
        <v>6</v>
      </c>
      <c r="D133" t="s">
        <v>15</v>
      </c>
      <c r="E133">
        <v>14.1</v>
      </c>
      <c r="F133">
        <v>5.7</v>
      </c>
      <c r="G133">
        <v>20.7</v>
      </c>
      <c r="H133">
        <v>17.8</v>
      </c>
      <c r="I133">
        <v>8.1999999999999993</v>
      </c>
      <c r="J133">
        <v>0.5</v>
      </c>
      <c r="K133">
        <v>7</v>
      </c>
      <c r="L133">
        <v>7.9</v>
      </c>
      <c r="M133" t="s">
        <v>41</v>
      </c>
      <c r="N133" t="s">
        <v>41</v>
      </c>
      <c r="O133" t="s">
        <v>41</v>
      </c>
      <c r="W133">
        <v>10.199999999999999</v>
      </c>
      <c r="X133">
        <v>81.900000000000006</v>
      </c>
    </row>
    <row r="134" spans="1:24" x14ac:dyDescent="0.3">
      <c r="A134">
        <v>131</v>
      </c>
      <c r="B134" t="s">
        <v>280</v>
      </c>
      <c r="C134" t="s">
        <v>66</v>
      </c>
      <c r="D134" t="s">
        <v>52</v>
      </c>
      <c r="E134">
        <v>1.5</v>
      </c>
      <c r="F134" t="s">
        <v>41</v>
      </c>
      <c r="G134" t="s">
        <v>41</v>
      </c>
      <c r="H134" t="s">
        <v>41</v>
      </c>
      <c r="I134" t="s">
        <v>41</v>
      </c>
      <c r="J134">
        <v>18.2</v>
      </c>
      <c r="K134">
        <v>8.5</v>
      </c>
      <c r="L134">
        <v>13.6</v>
      </c>
      <c r="M134">
        <v>11.5</v>
      </c>
      <c r="N134">
        <v>10</v>
      </c>
      <c r="O134">
        <v>7.8</v>
      </c>
      <c r="W134">
        <v>10.199999999999999</v>
      </c>
      <c r="X134">
        <v>71.099999999999994</v>
      </c>
    </row>
    <row r="135" spans="1:24" x14ac:dyDescent="0.3">
      <c r="A135">
        <v>134</v>
      </c>
      <c r="B135" t="s">
        <v>114</v>
      </c>
      <c r="C135" t="s">
        <v>14</v>
      </c>
      <c r="D135" t="s">
        <v>2</v>
      </c>
      <c r="E135">
        <v>7.3</v>
      </c>
      <c r="F135">
        <v>7</v>
      </c>
      <c r="G135">
        <v>11.8</v>
      </c>
      <c r="H135">
        <v>3.3</v>
      </c>
      <c r="I135">
        <v>15.8</v>
      </c>
      <c r="J135">
        <v>11.1</v>
      </c>
      <c r="K135">
        <v>22.1</v>
      </c>
      <c r="L135">
        <v>3.8</v>
      </c>
      <c r="M135">
        <v>5.5</v>
      </c>
      <c r="N135">
        <v>17.399999999999999</v>
      </c>
      <c r="O135">
        <v>5</v>
      </c>
      <c r="W135">
        <v>10</v>
      </c>
      <c r="X135">
        <v>110.1</v>
      </c>
    </row>
    <row r="136" spans="1:24" x14ac:dyDescent="0.3">
      <c r="A136">
        <v>134</v>
      </c>
      <c r="B136" t="s">
        <v>187</v>
      </c>
      <c r="C136" t="s">
        <v>6</v>
      </c>
      <c r="D136" t="s">
        <v>74</v>
      </c>
      <c r="E136">
        <v>1.7</v>
      </c>
      <c r="F136">
        <v>0.2</v>
      </c>
      <c r="G136">
        <v>6</v>
      </c>
      <c r="H136">
        <v>3.1</v>
      </c>
      <c r="I136">
        <v>14</v>
      </c>
      <c r="J136">
        <v>22.7</v>
      </c>
      <c r="K136">
        <v>6.2</v>
      </c>
      <c r="L136">
        <v>23</v>
      </c>
      <c r="M136">
        <v>7.9</v>
      </c>
      <c r="N136">
        <v>15.4</v>
      </c>
      <c r="O136" t="s">
        <v>20</v>
      </c>
      <c r="W136">
        <v>10</v>
      </c>
      <c r="X136">
        <v>100.2</v>
      </c>
    </row>
    <row r="137" spans="1:24" x14ac:dyDescent="0.3">
      <c r="A137">
        <v>136</v>
      </c>
      <c r="B137" t="s">
        <v>131</v>
      </c>
      <c r="C137" t="s">
        <v>14</v>
      </c>
      <c r="D137" t="s">
        <v>126</v>
      </c>
      <c r="E137">
        <v>21.5</v>
      </c>
      <c r="F137">
        <v>16.600000000000001</v>
      </c>
      <c r="G137">
        <v>5.4</v>
      </c>
      <c r="H137">
        <v>1.9</v>
      </c>
      <c r="I137">
        <v>22.4</v>
      </c>
      <c r="J137">
        <v>0</v>
      </c>
      <c r="K137">
        <v>3.5</v>
      </c>
      <c r="L137">
        <v>2.1</v>
      </c>
      <c r="M137">
        <v>7.1</v>
      </c>
      <c r="N137">
        <v>18.100000000000001</v>
      </c>
      <c r="O137">
        <v>10.4</v>
      </c>
      <c r="W137">
        <v>9.9</v>
      </c>
      <c r="X137">
        <v>109</v>
      </c>
    </row>
    <row r="138" spans="1:24" x14ac:dyDescent="0.3">
      <c r="A138">
        <v>136</v>
      </c>
      <c r="B138" t="s">
        <v>207</v>
      </c>
      <c r="C138" t="s">
        <v>14</v>
      </c>
      <c r="D138" t="s">
        <v>47</v>
      </c>
      <c r="E138">
        <v>8.9</v>
      </c>
      <c r="F138">
        <v>2.2999999999999998</v>
      </c>
      <c r="G138">
        <v>11.2</v>
      </c>
      <c r="H138" t="s">
        <v>41</v>
      </c>
      <c r="I138">
        <v>7.3</v>
      </c>
      <c r="J138">
        <v>18.7</v>
      </c>
      <c r="K138">
        <v>0</v>
      </c>
      <c r="L138">
        <v>13.5</v>
      </c>
      <c r="M138">
        <v>18.600000000000001</v>
      </c>
      <c r="N138">
        <v>8.3000000000000007</v>
      </c>
      <c r="O138">
        <v>9.8000000000000007</v>
      </c>
      <c r="W138">
        <v>9.9</v>
      </c>
      <c r="X138">
        <v>98.6</v>
      </c>
    </row>
    <row r="139" spans="1:24" x14ac:dyDescent="0.3">
      <c r="A139">
        <v>136</v>
      </c>
      <c r="B139" t="s">
        <v>337</v>
      </c>
      <c r="C139" t="s">
        <v>1</v>
      </c>
      <c r="D139" t="s">
        <v>10</v>
      </c>
      <c r="E139" t="s">
        <v>41</v>
      </c>
      <c r="F139" t="s">
        <v>41</v>
      </c>
      <c r="G139" t="s">
        <v>41</v>
      </c>
      <c r="H139" t="s">
        <v>41</v>
      </c>
      <c r="I139">
        <v>0.1</v>
      </c>
      <c r="J139" t="s">
        <v>41</v>
      </c>
      <c r="K139">
        <v>19.600000000000001</v>
      </c>
      <c r="L139" t="s">
        <v>41</v>
      </c>
      <c r="M139" t="s">
        <v>41</v>
      </c>
      <c r="N139" t="s">
        <v>41</v>
      </c>
      <c r="O139" t="s">
        <v>41</v>
      </c>
      <c r="W139">
        <v>9.9</v>
      </c>
      <c r="X139">
        <v>19.7</v>
      </c>
    </row>
    <row r="140" spans="1:24" x14ac:dyDescent="0.3">
      <c r="A140">
        <v>139</v>
      </c>
      <c r="B140" t="s">
        <v>560</v>
      </c>
      <c r="C140" t="s">
        <v>551</v>
      </c>
      <c r="D140" t="s">
        <v>92</v>
      </c>
      <c r="E140">
        <v>12</v>
      </c>
      <c r="F140">
        <v>10</v>
      </c>
      <c r="G140">
        <v>4</v>
      </c>
      <c r="H140">
        <v>6</v>
      </c>
      <c r="I140" t="s">
        <v>20</v>
      </c>
      <c r="J140">
        <v>12</v>
      </c>
      <c r="K140">
        <v>21</v>
      </c>
      <c r="L140">
        <v>9</v>
      </c>
      <c r="M140">
        <v>3</v>
      </c>
      <c r="N140">
        <v>9</v>
      </c>
      <c r="O140">
        <v>12</v>
      </c>
      <c r="W140">
        <v>9.8000000000000007</v>
      </c>
      <c r="X140">
        <v>98</v>
      </c>
    </row>
    <row r="141" spans="1:24" x14ac:dyDescent="0.3">
      <c r="A141">
        <v>139</v>
      </c>
      <c r="B141" t="s">
        <v>113</v>
      </c>
      <c r="C141" t="s">
        <v>6</v>
      </c>
      <c r="D141" t="s">
        <v>22</v>
      </c>
      <c r="E141">
        <v>12.1</v>
      </c>
      <c r="F141">
        <v>17.899999999999999</v>
      </c>
      <c r="G141">
        <v>25.7</v>
      </c>
      <c r="H141">
        <v>10.4</v>
      </c>
      <c r="I141">
        <v>6</v>
      </c>
      <c r="J141">
        <v>4.5</v>
      </c>
      <c r="K141">
        <v>1.9</v>
      </c>
      <c r="L141">
        <v>11.4</v>
      </c>
      <c r="M141">
        <v>5.3</v>
      </c>
      <c r="N141" t="s">
        <v>20</v>
      </c>
      <c r="O141">
        <v>2.5</v>
      </c>
      <c r="W141">
        <v>9.8000000000000007</v>
      </c>
      <c r="X141">
        <v>97.7</v>
      </c>
    </row>
    <row r="142" spans="1:24" x14ac:dyDescent="0.3">
      <c r="A142">
        <v>141</v>
      </c>
      <c r="B142" t="s">
        <v>139</v>
      </c>
      <c r="C142" t="s">
        <v>102</v>
      </c>
      <c r="D142" t="s">
        <v>40</v>
      </c>
      <c r="E142">
        <v>12</v>
      </c>
      <c r="F142">
        <v>13</v>
      </c>
      <c r="G142">
        <v>9</v>
      </c>
      <c r="H142">
        <v>2</v>
      </c>
      <c r="I142">
        <v>11</v>
      </c>
      <c r="J142">
        <v>13</v>
      </c>
      <c r="K142">
        <v>8</v>
      </c>
      <c r="L142">
        <v>15</v>
      </c>
      <c r="M142" t="s">
        <v>20</v>
      </c>
      <c r="N142">
        <v>5</v>
      </c>
      <c r="O142">
        <v>9</v>
      </c>
      <c r="W142">
        <v>9.6999999999999993</v>
      </c>
      <c r="X142">
        <v>97</v>
      </c>
    </row>
    <row r="143" spans="1:24" x14ac:dyDescent="0.3">
      <c r="A143">
        <v>142</v>
      </c>
      <c r="B143" t="s">
        <v>130</v>
      </c>
      <c r="C143" t="s">
        <v>66</v>
      </c>
      <c r="D143" t="s">
        <v>44</v>
      </c>
      <c r="E143">
        <v>5.7</v>
      </c>
      <c r="F143">
        <v>3.6</v>
      </c>
      <c r="G143">
        <v>4.4000000000000004</v>
      </c>
      <c r="H143">
        <v>17.3</v>
      </c>
      <c r="I143">
        <v>24.8</v>
      </c>
      <c r="J143">
        <v>3.5</v>
      </c>
      <c r="K143">
        <v>12.3</v>
      </c>
      <c r="L143">
        <v>16.8</v>
      </c>
      <c r="M143">
        <v>7.6</v>
      </c>
      <c r="N143" t="s">
        <v>20</v>
      </c>
      <c r="O143">
        <v>0</v>
      </c>
      <c r="W143">
        <v>9.6</v>
      </c>
      <c r="X143">
        <v>96</v>
      </c>
    </row>
    <row r="144" spans="1:24" x14ac:dyDescent="0.3">
      <c r="A144">
        <v>142</v>
      </c>
      <c r="B144" t="s">
        <v>121</v>
      </c>
      <c r="C144" t="s">
        <v>14</v>
      </c>
      <c r="D144" t="s">
        <v>22</v>
      </c>
      <c r="E144">
        <v>13.7</v>
      </c>
      <c r="F144">
        <v>3.5</v>
      </c>
      <c r="G144">
        <v>9.6</v>
      </c>
      <c r="H144">
        <v>11.1</v>
      </c>
      <c r="I144">
        <v>11.5</v>
      </c>
      <c r="J144">
        <v>16.5</v>
      </c>
      <c r="K144">
        <v>8.5</v>
      </c>
      <c r="L144">
        <v>1.9</v>
      </c>
      <c r="M144">
        <v>15.3</v>
      </c>
      <c r="N144" t="s">
        <v>20</v>
      </c>
      <c r="O144">
        <v>3.9</v>
      </c>
      <c r="W144">
        <v>9.6</v>
      </c>
      <c r="X144">
        <v>95.5</v>
      </c>
    </row>
    <row r="145" spans="1:24" x14ac:dyDescent="0.3">
      <c r="A145">
        <v>142</v>
      </c>
      <c r="B145" t="s">
        <v>116</v>
      </c>
      <c r="C145" t="s">
        <v>14</v>
      </c>
      <c r="D145" t="s">
        <v>12</v>
      </c>
      <c r="E145">
        <v>3.6</v>
      </c>
      <c r="F145">
        <v>4.0999999999999996</v>
      </c>
      <c r="G145">
        <v>27.6</v>
      </c>
      <c r="H145">
        <v>7.5</v>
      </c>
      <c r="I145">
        <v>10</v>
      </c>
      <c r="J145">
        <v>8.1999999999999993</v>
      </c>
      <c r="K145">
        <v>16.600000000000001</v>
      </c>
      <c r="L145">
        <v>1.3</v>
      </c>
      <c r="M145" t="s">
        <v>41</v>
      </c>
      <c r="N145" t="s">
        <v>41</v>
      </c>
      <c r="O145">
        <v>7.5</v>
      </c>
      <c r="W145">
        <v>9.6</v>
      </c>
      <c r="X145">
        <v>86.4</v>
      </c>
    </row>
    <row r="146" spans="1:24" x14ac:dyDescent="0.3">
      <c r="A146">
        <v>142</v>
      </c>
      <c r="B146" t="s">
        <v>157</v>
      </c>
      <c r="C146" t="s">
        <v>14</v>
      </c>
      <c r="D146" t="s">
        <v>74</v>
      </c>
      <c r="E146">
        <v>5.6</v>
      </c>
      <c r="F146">
        <v>6.3</v>
      </c>
      <c r="G146">
        <v>1.7</v>
      </c>
      <c r="H146">
        <v>8.6</v>
      </c>
      <c r="I146">
        <v>26.2</v>
      </c>
      <c r="J146">
        <v>11.7</v>
      </c>
      <c r="K146">
        <v>2.1</v>
      </c>
      <c r="L146">
        <v>14.8</v>
      </c>
      <c r="M146">
        <v>9</v>
      </c>
      <c r="N146" t="s">
        <v>41</v>
      </c>
      <c r="O146" t="s">
        <v>20</v>
      </c>
      <c r="W146">
        <v>9.6</v>
      </c>
      <c r="X146">
        <v>86</v>
      </c>
    </row>
    <row r="147" spans="1:24" x14ac:dyDescent="0.3">
      <c r="A147">
        <v>142</v>
      </c>
      <c r="B147" t="s">
        <v>183</v>
      </c>
      <c r="C147" t="s">
        <v>14</v>
      </c>
      <c r="D147" t="s">
        <v>8</v>
      </c>
      <c r="E147">
        <v>3.1</v>
      </c>
      <c r="F147">
        <v>12.8</v>
      </c>
      <c r="G147">
        <v>20.6</v>
      </c>
      <c r="H147">
        <v>16.7</v>
      </c>
      <c r="I147">
        <v>3</v>
      </c>
      <c r="J147">
        <v>-0.5</v>
      </c>
      <c r="K147" t="s">
        <v>41</v>
      </c>
      <c r="L147">
        <v>18.7</v>
      </c>
      <c r="M147">
        <v>2.2999999999999998</v>
      </c>
      <c r="N147" t="s">
        <v>41</v>
      </c>
      <c r="O147" t="s">
        <v>41</v>
      </c>
      <c r="W147">
        <v>9.6</v>
      </c>
      <c r="X147">
        <v>76.7</v>
      </c>
    </row>
    <row r="148" spans="1:24" x14ac:dyDescent="0.3">
      <c r="A148">
        <v>142</v>
      </c>
      <c r="B148" t="s">
        <v>278</v>
      </c>
      <c r="C148" t="s">
        <v>1</v>
      </c>
      <c r="D148" t="s">
        <v>108</v>
      </c>
      <c r="E148" t="s">
        <v>41</v>
      </c>
      <c r="F148" t="s">
        <v>41</v>
      </c>
      <c r="G148" t="s">
        <v>41</v>
      </c>
      <c r="H148">
        <v>11.8</v>
      </c>
      <c r="I148">
        <v>7.5</v>
      </c>
      <c r="J148" t="s">
        <v>20</v>
      </c>
      <c r="K148">
        <v>9.5</v>
      </c>
      <c r="L148" t="s">
        <v>41</v>
      </c>
      <c r="M148" t="s">
        <v>41</v>
      </c>
      <c r="N148" t="s">
        <v>41</v>
      </c>
      <c r="O148" t="s">
        <v>41</v>
      </c>
      <c r="W148">
        <v>9.6</v>
      </c>
      <c r="X148">
        <v>28.8</v>
      </c>
    </row>
    <row r="149" spans="1:24" x14ac:dyDescent="0.3">
      <c r="A149">
        <v>148</v>
      </c>
      <c r="B149" t="s">
        <v>152</v>
      </c>
      <c r="C149" t="s">
        <v>14</v>
      </c>
      <c r="D149" t="s">
        <v>87</v>
      </c>
      <c r="E149">
        <v>20.8</v>
      </c>
      <c r="F149">
        <v>4.2</v>
      </c>
      <c r="G149">
        <v>5</v>
      </c>
      <c r="H149">
        <v>16.3</v>
      </c>
      <c r="I149">
        <v>11.8</v>
      </c>
      <c r="J149" t="s">
        <v>20</v>
      </c>
      <c r="K149">
        <v>5.4</v>
      </c>
      <c r="L149">
        <v>13.7</v>
      </c>
      <c r="M149">
        <v>-1</v>
      </c>
      <c r="N149">
        <v>2.1</v>
      </c>
      <c r="O149">
        <v>16.8</v>
      </c>
      <c r="W149">
        <v>9.5</v>
      </c>
      <c r="X149">
        <v>95.1</v>
      </c>
    </row>
    <row r="150" spans="1:24" x14ac:dyDescent="0.3">
      <c r="A150">
        <v>148</v>
      </c>
      <c r="B150" t="s">
        <v>564</v>
      </c>
      <c r="C150" t="s">
        <v>551</v>
      </c>
      <c r="D150" t="s">
        <v>38</v>
      </c>
      <c r="E150">
        <v>8</v>
      </c>
      <c r="F150">
        <v>10</v>
      </c>
      <c r="G150">
        <v>2</v>
      </c>
      <c r="H150">
        <v>6</v>
      </c>
      <c r="I150" t="s">
        <v>20</v>
      </c>
      <c r="J150">
        <v>19</v>
      </c>
      <c r="K150">
        <v>8</v>
      </c>
      <c r="L150">
        <v>12</v>
      </c>
      <c r="M150">
        <v>6</v>
      </c>
      <c r="N150">
        <v>12</v>
      </c>
      <c r="O150">
        <v>12</v>
      </c>
      <c r="W150">
        <v>9.5</v>
      </c>
      <c r="X150">
        <v>95</v>
      </c>
    </row>
    <row r="151" spans="1:24" x14ac:dyDescent="0.3">
      <c r="A151">
        <v>148</v>
      </c>
      <c r="B151" t="s">
        <v>142</v>
      </c>
      <c r="C151" t="s">
        <v>14</v>
      </c>
      <c r="D151" t="s">
        <v>44</v>
      </c>
      <c r="E151">
        <v>9</v>
      </c>
      <c r="F151">
        <v>9.1999999999999993</v>
      </c>
      <c r="G151">
        <v>2.8</v>
      </c>
      <c r="H151">
        <v>7.9</v>
      </c>
      <c r="I151" t="s">
        <v>41</v>
      </c>
      <c r="J151">
        <v>19.899999999999999</v>
      </c>
      <c r="K151">
        <v>17.399999999999999</v>
      </c>
      <c r="L151">
        <v>10.199999999999999</v>
      </c>
      <c r="M151">
        <v>6.8</v>
      </c>
      <c r="N151" t="s">
        <v>20</v>
      </c>
      <c r="O151">
        <v>2.7</v>
      </c>
      <c r="W151">
        <v>9.5</v>
      </c>
      <c r="X151">
        <v>85.9</v>
      </c>
    </row>
    <row r="152" spans="1:24" x14ac:dyDescent="0.3">
      <c r="A152">
        <v>148</v>
      </c>
      <c r="B152" t="s">
        <v>561</v>
      </c>
      <c r="C152" t="s">
        <v>551</v>
      </c>
      <c r="D152" t="s">
        <v>34</v>
      </c>
      <c r="E152">
        <v>4</v>
      </c>
      <c r="F152">
        <v>11</v>
      </c>
      <c r="G152">
        <v>12</v>
      </c>
      <c r="H152">
        <v>7</v>
      </c>
      <c r="I152">
        <v>16</v>
      </c>
      <c r="J152" t="s">
        <v>20</v>
      </c>
      <c r="K152">
        <v>15</v>
      </c>
      <c r="L152">
        <v>8</v>
      </c>
      <c r="M152">
        <v>3</v>
      </c>
      <c r="N152" t="s">
        <v>41</v>
      </c>
      <c r="O152" t="s">
        <v>41</v>
      </c>
      <c r="W152">
        <v>9.5</v>
      </c>
      <c r="X152">
        <v>76</v>
      </c>
    </row>
    <row r="153" spans="1:24" x14ac:dyDescent="0.3">
      <c r="A153">
        <v>148</v>
      </c>
      <c r="B153" t="s">
        <v>562</v>
      </c>
      <c r="C153" t="s">
        <v>551</v>
      </c>
      <c r="D153" t="s">
        <v>176</v>
      </c>
      <c r="E153">
        <v>11</v>
      </c>
      <c r="F153">
        <v>12</v>
      </c>
      <c r="G153">
        <v>13</v>
      </c>
      <c r="H153">
        <v>3</v>
      </c>
      <c r="I153">
        <v>7</v>
      </c>
      <c r="J153">
        <v>11</v>
      </c>
      <c r="K153" t="s">
        <v>41</v>
      </c>
      <c r="L153" t="s">
        <v>41</v>
      </c>
      <c r="M153" t="s">
        <v>41</v>
      </c>
      <c r="N153" t="s">
        <v>41</v>
      </c>
      <c r="O153" t="s">
        <v>41</v>
      </c>
      <c r="W153">
        <v>9.5</v>
      </c>
      <c r="X153">
        <v>57</v>
      </c>
    </row>
    <row r="154" spans="1:24" x14ac:dyDescent="0.3">
      <c r="A154">
        <v>148</v>
      </c>
      <c r="B154" t="s">
        <v>553</v>
      </c>
      <c r="C154" t="s">
        <v>551</v>
      </c>
      <c r="D154" t="s">
        <v>34</v>
      </c>
      <c r="E154" t="s">
        <v>41</v>
      </c>
      <c r="F154" t="s">
        <v>41</v>
      </c>
      <c r="G154" t="s">
        <v>41</v>
      </c>
      <c r="H154" t="s">
        <v>41</v>
      </c>
      <c r="I154" t="s">
        <v>41</v>
      </c>
      <c r="J154" t="s">
        <v>20</v>
      </c>
      <c r="K154" t="s">
        <v>41</v>
      </c>
      <c r="L154" t="s">
        <v>41</v>
      </c>
      <c r="M154" t="s">
        <v>41</v>
      </c>
      <c r="N154">
        <v>13</v>
      </c>
      <c r="O154">
        <v>6</v>
      </c>
      <c r="W154">
        <v>9.5</v>
      </c>
      <c r="X154">
        <v>19</v>
      </c>
    </row>
    <row r="155" spans="1:24" x14ac:dyDescent="0.3">
      <c r="A155">
        <v>154</v>
      </c>
      <c r="B155" t="s">
        <v>106</v>
      </c>
      <c r="C155" t="s">
        <v>102</v>
      </c>
      <c r="D155" t="s">
        <v>54</v>
      </c>
      <c r="E155">
        <v>10</v>
      </c>
      <c r="F155">
        <v>6</v>
      </c>
      <c r="G155">
        <v>15</v>
      </c>
      <c r="H155">
        <v>11</v>
      </c>
      <c r="I155">
        <v>16</v>
      </c>
      <c r="J155">
        <v>3</v>
      </c>
      <c r="K155">
        <v>20</v>
      </c>
      <c r="L155">
        <v>7</v>
      </c>
      <c r="M155">
        <v>-3</v>
      </c>
      <c r="N155">
        <v>5</v>
      </c>
      <c r="O155">
        <v>13</v>
      </c>
      <c r="W155">
        <v>9.4</v>
      </c>
      <c r="X155">
        <v>103</v>
      </c>
    </row>
    <row r="156" spans="1:24" x14ac:dyDescent="0.3">
      <c r="A156">
        <v>155</v>
      </c>
      <c r="B156" t="s">
        <v>151</v>
      </c>
      <c r="C156" t="s">
        <v>66</v>
      </c>
      <c r="D156" t="s">
        <v>28</v>
      </c>
      <c r="E156">
        <v>11.6</v>
      </c>
      <c r="F156">
        <v>5</v>
      </c>
      <c r="G156">
        <v>7.9</v>
      </c>
      <c r="H156">
        <v>0</v>
      </c>
      <c r="I156">
        <v>15.8</v>
      </c>
      <c r="J156">
        <v>10</v>
      </c>
      <c r="K156">
        <v>13.5</v>
      </c>
      <c r="L156">
        <v>25.1</v>
      </c>
      <c r="M156">
        <v>2.1</v>
      </c>
      <c r="N156">
        <v>9.5</v>
      </c>
      <c r="O156">
        <v>1.9</v>
      </c>
      <c r="W156">
        <v>9.3000000000000007</v>
      </c>
      <c r="X156">
        <v>102.4</v>
      </c>
    </row>
    <row r="157" spans="1:24" x14ac:dyDescent="0.3">
      <c r="A157">
        <v>155</v>
      </c>
      <c r="B157" t="s">
        <v>166</v>
      </c>
      <c r="C157" t="s">
        <v>66</v>
      </c>
      <c r="D157" t="s">
        <v>10</v>
      </c>
      <c r="E157">
        <v>5.8</v>
      </c>
      <c r="F157">
        <v>10.199999999999999</v>
      </c>
      <c r="G157">
        <v>8.8000000000000007</v>
      </c>
      <c r="H157">
        <v>7.2</v>
      </c>
      <c r="I157">
        <v>3</v>
      </c>
      <c r="J157">
        <v>10.8</v>
      </c>
      <c r="K157">
        <v>14</v>
      </c>
      <c r="L157">
        <v>14.7</v>
      </c>
      <c r="M157">
        <v>1.5</v>
      </c>
      <c r="N157">
        <v>7.1</v>
      </c>
      <c r="O157">
        <v>18.7</v>
      </c>
      <c r="W157">
        <v>9.3000000000000007</v>
      </c>
      <c r="X157">
        <v>101.8</v>
      </c>
    </row>
    <row r="158" spans="1:24" x14ac:dyDescent="0.3">
      <c r="A158">
        <v>155</v>
      </c>
      <c r="B158" t="s">
        <v>198</v>
      </c>
      <c r="C158" t="s">
        <v>102</v>
      </c>
      <c r="D158" t="s">
        <v>38</v>
      </c>
      <c r="E158">
        <v>5</v>
      </c>
      <c r="F158">
        <v>8</v>
      </c>
      <c r="G158">
        <v>7</v>
      </c>
      <c r="H158">
        <v>6</v>
      </c>
      <c r="I158" t="s">
        <v>20</v>
      </c>
      <c r="J158">
        <v>18</v>
      </c>
      <c r="K158">
        <v>6</v>
      </c>
      <c r="L158">
        <v>16</v>
      </c>
      <c r="M158">
        <v>9</v>
      </c>
      <c r="N158">
        <v>8</v>
      </c>
      <c r="O158">
        <v>10</v>
      </c>
      <c r="W158">
        <v>9.3000000000000007</v>
      </c>
      <c r="X158">
        <v>93</v>
      </c>
    </row>
    <row r="159" spans="1:24" x14ac:dyDescent="0.3">
      <c r="A159">
        <v>155</v>
      </c>
      <c r="B159" t="s">
        <v>163</v>
      </c>
      <c r="C159" t="s">
        <v>14</v>
      </c>
      <c r="D159" t="s">
        <v>12</v>
      </c>
      <c r="E159">
        <v>9.1</v>
      </c>
      <c r="F159">
        <v>0</v>
      </c>
      <c r="G159">
        <v>9.4</v>
      </c>
      <c r="H159">
        <v>8.1</v>
      </c>
      <c r="I159">
        <v>11.9</v>
      </c>
      <c r="J159">
        <v>5.6</v>
      </c>
      <c r="K159">
        <v>16.5</v>
      </c>
      <c r="L159">
        <v>18</v>
      </c>
      <c r="M159">
        <v>5.0999999999999996</v>
      </c>
      <c r="N159" t="s">
        <v>41</v>
      </c>
      <c r="O159" t="s">
        <v>41</v>
      </c>
      <c r="W159">
        <v>9.3000000000000007</v>
      </c>
      <c r="X159">
        <v>83.7</v>
      </c>
    </row>
    <row r="160" spans="1:24" x14ac:dyDescent="0.3">
      <c r="A160">
        <v>159</v>
      </c>
      <c r="B160" t="s">
        <v>149</v>
      </c>
      <c r="C160" t="s">
        <v>66</v>
      </c>
      <c r="D160" t="s">
        <v>135</v>
      </c>
      <c r="E160">
        <v>3.8</v>
      </c>
      <c r="F160">
        <v>18.899999999999999</v>
      </c>
      <c r="G160">
        <v>2.9</v>
      </c>
      <c r="H160">
        <v>3.2</v>
      </c>
      <c r="I160">
        <v>5.2</v>
      </c>
      <c r="J160">
        <v>13.1</v>
      </c>
      <c r="K160">
        <v>17.2</v>
      </c>
      <c r="L160">
        <v>9.5</v>
      </c>
      <c r="M160">
        <v>12.6</v>
      </c>
      <c r="N160">
        <v>2.4</v>
      </c>
      <c r="O160">
        <v>12.3</v>
      </c>
      <c r="W160">
        <v>9.1999999999999993</v>
      </c>
      <c r="X160">
        <v>101.1</v>
      </c>
    </row>
    <row r="161" spans="1:24" x14ac:dyDescent="0.3">
      <c r="A161">
        <v>159</v>
      </c>
      <c r="B161" t="s">
        <v>145</v>
      </c>
      <c r="C161" t="s">
        <v>14</v>
      </c>
      <c r="D161" t="s">
        <v>79</v>
      </c>
      <c r="E161">
        <v>2.2000000000000002</v>
      </c>
      <c r="F161">
        <v>14.2</v>
      </c>
      <c r="G161">
        <v>13.2</v>
      </c>
      <c r="H161">
        <v>5.4</v>
      </c>
      <c r="I161">
        <v>21.7</v>
      </c>
      <c r="J161">
        <v>8.3000000000000007</v>
      </c>
      <c r="K161" t="s">
        <v>20</v>
      </c>
      <c r="L161">
        <v>7.4</v>
      </c>
      <c r="M161">
        <v>10.9</v>
      </c>
      <c r="N161">
        <v>4.4000000000000004</v>
      </c>
      <c r="O161">
        <v>4.0999999999999996</v>
      </c>
      <c r="W161">
        <v>9.1999999999999993</v>
      </c>
      <c r="X161">
        <v>91.8</v>
      </c>
    </row>
    <row r="162" spans="1:24" x14ac:dyDescent="0.3">
      <c r="A162">
        <v>161</v>
      </c>
      <c r="B162" t="s">
        <v>173</v>
      </c>
      <c r="C162" t="s">
        <v>66</v>
      </c>
      <c r="D162" t="s">
        <v>2</v>
      </c>
      <c r="E162">
        <v>3.4</v>
      </c>
      <c r="F162">
        <v>9.1</v>
      </c>
      <c r="G162">
        <v>0</v>
      </c>
      <c r="H162">
        <v>0</v>
      </c>
      <c r="I162">
        <v>9.5</v>
      </c>
      <c r="J162">
        <v>15.6</v>
      </c>
      <c r="K162">
        <v>20.100000000000001</v>
      </c>
      <c r="L162">
        <v>14.6</v>
      </c>
      <c r="M162">
        <v>4.5999999999999996</v>
      </c>
      <c r="N162">
        <v>18.8</v>
      </c>
      <c r="O162">
        <v>4.2</v>
      </c>
      <c r="W162">
        <v>9.1</v>
      </c>
      <c r="X162">
        <v>99.9</v>
      </c>
    </row>
    <row r="163" spans="1:24" x14ac:dyDescent="0.3">
      <c r="A163">
        <v>161</v>
      </c>
      <c r="B163" t="s">
        <v>235</v>
      </c>
      <c r="C163" t="s">
        <v>14</v>
      </c>
      <c r="D163" t="s">
        <v>32</v>
      </c>
      <c r="E163">
        <v>8.1999999999999993</v>
      </c>
      <c r="F163">
        <v>7</v>
      </c>
      <c r="G163">
        <v>4.2</v>
      </c>
      <c r="H163">
        <v>5.7</v>
      </c>
      <c r="I163">
        <v>11.8</v>
      </c>
      <c r="J163" t="s">
        <v>20</v>
      </c>
      <c r="K163">
        <v>1.9</v>
      </c>
      <c r="L163">
        <v>17.5</v>
      </c>
      <c r="M163">
        <v>27.4</v>
      </c>
      <c r="N163">
        <v>3.3</v>
      </c>
      <c r="O163">
        <v>3.9</v>
      </c>
      <c r="W163">
        <v>9.1</v>
      </c>
      <c r="X163">
        <v>90.9</v>
      </c>
    </row>
    <row r="164" spans="1:24" x14ac:dyDescent="0.3">
      <c r="A164">
        <v>161</v>
      </c>
      <c r="B164" t="s">
        <v>565</v>
      </c>
      <c r="C164" t="s">
        <v>551</v>
      </c>
      <c r="D164" t="s">
        <v>87</v>
      </c>
      <c r="E164">
        <v>9</v>
      </c>
      <c r="F164">
        <v>10</v>
      </c>
      <c r="G164">
        <v>13</v>
      </c>
      <c r="H164">
        <v>5</v>
      </c>
      <c r="I164">
        <v>14</v>
      </c>
      <c r="J164" t="s">
        <v>20</v>
      </c>
      <c r="K164">
        <v>4</v>
      </c>
      <c r="L164">
        <v>10</v>
      </c>
      <c r="M164">
        <v>7</v>
      </c>
      <c r="N164">
        <v>10</v>
      </c>
      <c r="O164" t="s">
        <v>41</v>
      </c>
      <c r="W164">
        <v>9.1</v>
      </c>
      <c r="X164">
        <v>82</v>
      </c>
    </row>
    <row r="165" spans="1:24" x14ac:dyDescent="0.3">
      <c r="A165">
        <v>161</v>
      </c>
      <c r="B165" t="s">
        <v>385</v>
      </c>
      <c r="C165" t="s">
        <v>1</v>
      </c>
      <c r="D165" t="s">
        <v>111</v>
      </c>
      <c r="E165" t="s">
        <v>41</v>
      </c>
      <c r="F165">
        <v>0.4</v>
      </c>
      <c r="G165">
        <v>0.1</v>
      </c>
      <c r="H165" t="s">
        <v>41</v>
      </c>
      <c r="I165">
        <v>0.3</v>
      </c>
      <c r="J165">
        <v>0</v>
      </c>
      <c r="K165">
        <v>8.6999999999999993</v>
      </c>
      <c r="L165">
        <v>23.6</v>
      </c>
      <c r="M165">
        <v>13.1</v>
      </c>
      <c r="N165" t="s">
        <v>20</v>
      </c>
      <c r="O165">
        <v>26.6</v>
      </c>
      <c r="W165">
        <v>9.1</v>
      </c>
      <c r="X165">
        <v>72.8</v>
      </c>
    </row>
    <row r="166" spans="1:24" x14ac:dyDescent="0.3">
      <c r="A166">
        <v>165</v>
      </c>
      <c r="B166" t="s">
        <v>563</v>
      </c>
      <c r="C166" t="s">
        <v>551</v>
      </c>
      <c r="D166" t="s">
        <v>12</v>
      </c>
      <c r="E166">
        <v>10</v>
      </c>
      <c r="F166">
        <v>8</v>
      </c>
      <c r="G166">
        <v>12</v>
      </c>
      <c r="H166">
        <v>6</v>
      </c>
      <c r="I166">
        <v>8</v>
      </c>
      <c r="J166">
        <v>5</v>
      </c>
      <c r="K166">
        <v>10</v>
      </c>
      <c r="L166">
        <v>7</v>
      </c>
      <c r="M166">
        <v>14</v>
      </c>
      <c r="N166">
        <v>13</v>
      </c>
      <c r="O166">
        <v>6</v>
      </c>
      <c r="W166">
        <v>9</v>
      </c>
      <c r="X166">
        <v>99</v>
      </c>
    </row>
    <row r="167" spans="1:24" x14ac:dyDescent="0.3">
      <c r="A167">
        <v>165</v>
      </c>
      <c r="B167" t="s">
        <v>566</v>
      </c>
      <c r="C167" t="s">
        <v>551</v>
      </c>
      <c r="D167" t="s">
        <v>4</v>
      </c>
      <c r="E167">
        <v>15</v>
      </c>
      <c r="F167">
        <v>10</v>
      </c>
      <c r="G167">
        <v>1</v>
      </c>
      <c r="H167">
        <v>11</v>
      </c>
      <c r="I167">
        <v>16</v>
      </c>
      <c r="J167">
        <v>9</v>
      </c>
      <c r="K167">
        <v>5</v>
      </c>
      <c r="L167">
        <v>8</v>
      </c>
      <c r="M167">
        <v>7</v>
      </c>
      <c r="N167">
        <v>8</v>
      </c>
      <c r="O167" t="s">
        <v>20</v>
      </c>
      <c r="W167">
        <v>9</v>
      </c>
      <c r="X167">
        <v>90</v>
      </c>
    </row>
    <row r="168" spans="1:24" x14ac:dyDescent="0.3">
      <c r="A168">
        <v>165</v>
      </c>
      <c r="B168" t="s">
        <v>331</v>
      </c>
      <c r="C168" t="s">
        <v>1</v>
      </c>
      <c r="D168" t="s">
        <v>8</v>
      </c>
      <c r="E168" t="s">
        <v>41</v>
      </c>
      <c r="F168" t="s">
        <v>41</v>
      </c>
      <c r="G168" t="s">
        <v>41</v>
      </c>
      <c r="H168" t="s">
        <v>41</v>
      </c>
      <c r="I168" t="s">
        <v>41</v>
      </c>
      <c r="J168">
        <v>14.4</v>
      </c>
      <c r="K168">
        <v>6.3</v>
      </c>
      <c r="L168">
        <v>6.2</v>
      </c>
      <c r="M168" t="s">
        <v>41</v>
      </c>
      <c r="N168" t="s">
        <v>41</v>
      </c>
      <c r="O168" t="s">
        <v>41</v>
      </c>
      <c r="W168">
        <v>9</v>
      </c>
      <c r="X168">
        <v>26.9</v>
      </c>
    </row>
    <row r="169" spans="1:24" x14ac:dyDescent="0.3">
      <c r="A169">
        <v>168</v>
      </c>
      <c r="B169" t="s">
        <v>210</v>
      </c>
      <c r="C169" t="s">
        <v>14</v>
      </c>
      <c r="D169" t="s">
        <v>72</v>
      </c>
      <c r="E169">
        <v>2.1</v>
      </c>
      <c r="F169">
        <v>5.3</v>
      </c>
      <c r="G169">
        <v>23.4</v>
      </c>
      <c r="H169">
        <v>2</v>
      </c>
      <c r="I169">
        <v>9</v>
      </c>
      <c r="J169">
        <v>6</v>
      </c>
      <c r="K169" t="s">
        <v>20</v>
      </c>
      <c r="L169">
        <v>8.4</v>
      </c>
      <c r="M169">
        <v>15.4</v>
      </c>
      <c r="N169">
        <v>5.3</v>
      </c>
      <c r="O169">
        <v>12.5</v>
      </c>
      <c r="W169">
        <v>8.9</v>
      </c>
      <c r="X169">
        <v>89.4</v>
      </c>
    </row>
    <row r="170" spans="1:24" x14ac:dyDescent="0.3">
      <c r="A170">
        <v>168</v>
      </c>
      <c r="B170" t="s">
        <v>208</v>
      </c>
      <c r="C170" t="s">
        <v>102</v>
      </c>
      <c r="D170" t="s">
        <v>92</v>
      </c>
      <c r="E170">
        <v>14</v>
      </c>
      <c r="F170">
        <v>11</v>
      </c>
      <c r="G170">
        <v>5</v>
      </c>
      <c r="H170">
        <v>8</v>
      </c>
      <c r="I170" t="s">
        <v>20</v>
      </c>
      <c r="J170">
        <v>7</v>
      </c>
      <c r="K170">
        <v>3</v>
      </c>
      <c r="L170">
        <v>12</v>
      </c>
      <c r="M170">
        <v>18</v>
      </c>
      <c r="N170">
        <v>8</v>
      </c>
      <c r="O170">
        <v>3</v>
      </c>
      <c r="W170">
        <v>8.9</v>
      </c>
      <c r="X170">
        <v>89</v>
      </c>
    </row>
    <row r="171" spans="1:24" x14ac:dyDescent="0.3">
      <c r="A171">
        <v>168</v>
      </c>
      <c r="B171" t="s">
        <v>153</v>
      </c>
      <c r="C171" t="s">
        <v>14</v>
      </c>
      <c r="D171" t="s">
        <v>52</v>
      </c>
      <c r="E171">
        <v>4</v>
      </c>
      <c r="F171">
        <v>0.9</v>
      </c>
      <c r="G171">
        <v>15.9</v>
      </c>
      <c r="H171">
        <v>19.100000000000001</v>
      </c>
      <c r="I171">
        <v>12.8</v>
      </c>
      <c r="J171">
        <v>6.9</v>
      </c>
      <c r="K171">
        <v>3.4</v>
      </c>
      <c r="L171">
        <v>7.9</v>
      </c>
      <c r="M171" t="s">
        <v>41</v>
      </c>
      <c r="N171" t="s">
        <v>41</v>
      </c>
      <c r="O171" t="s">
        <v>41</v>
      </c>
      <c r="W171">
        <v>8.9</v>
      </c>
      <c r="X171">
        <v>70.900000000000006</v>
      </c>
    </row>
    <row r="172" spans="1:24" x14ac:dyDescent="0.3">
      <c r="A172">
        <v>168</v>
      </c>
      <c r="B172" t="s">
        <v>156</v>
      </c>
      <c r="C172" t="s">
        <v>14</v>
      </c>
      <c r="D172" t="s">
        <v>26</v>
      </c>
      <c r="E172">
        <v>4.8</v>
      </c>
      <c r="F172">
        <v>8.3000000000000007</v>
      </c>
      <c r="G172">
        <v>9.8000000000000007</v>
      </c>
      <c r="H172">
        <v>6.8</v>
      </c>
      <c r="I172">
        <v>22.7</v>
      </c>
      <c r="J172">
        <v>5.7</v>
      </c>
      <c r="K172">
        <v>4.3</v>
      </c>
      <c r="L172" t="s">
        <v>41</v>
      </c>
      <c r="M172" t="s">
        <v>20</v>
      </c>
      <c r="N172" t="s">
        <v>41</v>
      </c>
      <c r="O172" t="s">
        <v>41</v>
      </c>
      <c r="W172">
        <v>8.9</v>
      </c>
      <c r="X172">
        <v>62.4</v>
      </c>
    </row>
    <row r="173" spans="1:24" x14ac:dyDescent="0.3">
      <c r="A173">
        <v>172</v>
      </c>
      <c r="B173" t="s">
        <v>125</v>
      </c>
      <c r="C173" t="s">
        <v>14</v>
      </c>
      <c r="D173" t="s">
        <v>126</v>
      </c>
      <c r="E173">
        <v>7.1</v>
      </c>
      <c r="F173">
        <v>5.0999999999999996</v>
      </c>
      <c r="G173">
        <v>7.6</v>
      </c>
      <c r="H173">
        <v>17.3</v>
      </c>
      <c r="I173">
        <v>14.7</v>
      </c>
      <c r="J173">
        <v>12.5</v>
      </c>
      <c r="K173">
        <v>9.3000000000000007</v>
      </c>
      <c r="L173">
        <v>2.6</v>
      </c>
      <c r="M173">
        <v>2.4</v>
      </c>
      <c r="N173" t="s">
        <v>41</v>
      </c>
      <c r="O173">
        <v>9.6</v>
      </c>
      <c r="W173">
        <v>8.8000000000000007</v>
      </c>
      <c r="X173">
        <v>88.2</v>
      </c>
    </row>
    <row r="174" spans="1:24" x14ac:dyDescent="0.3">
      <c r="A174">
        <v>172</v>
      </c>
      <c r="B174" t="s">
        <v>577</v>
      </c>
      <c r="C174" t="s">
        <v>551</v>
      </c>
      <c r="D174" t="s">
        <v>108</v>
      </c>
      <c r="E174">
        <v>10</v>
      </c>
      <c r="F174">
        <v>4</v>
      </c>
      <c r="G174">
        <v>3</v>
      </c>
      <c r="H174">
        <v>9</v>
      </c>
      <c r="I174">
        <v>12</v>
      </c>
      <c r="J174" t="s">
        <v>20</v>
      </c>
      <c r="K174">
        <v>4</v>
      </c>
      <c r="L174">
        <v>11</v>
      </c>
      <c r="M174">
        <v>9</v>
      </c>
      <c r="N174">
        <v>15</v>
      </c>
      <c r="O174">
        <v>11</v>
      </c>
      <c r="W174">
        <v>8.8000000000000007</v>
      </c>
      <c r="X174">
        <v>88</v>
      </c>
    </row>
    <row r="175" spans="1:24" x14ac:dyDescent="0.3">
      <c r="A175">
        <v>172</v>
      </c>
      <c r="B175" t="s">
        <v>128</v>
      </c>
      <c r="C175" t="s">
        <v>66</v>
      </c>
      <c r="D175" t="s">
        <v>72</v>
      </c>
      <c r="E175">
        <v>1.4</v>
      </c>
      <c r="F175">
        <v>6.7</v>
      </c>
      <c r="G175">
        <v>25.7</v>
      </c>
      <c r="H175">
        <v>6.4</v>
      </c>
      <c r="I175">
        <v>8.6999999999999993</v>
      </c>
      <c r="J175">
        <v>24</v>
      </c>
      <c r="K175" t="s">
        <v>20</v>
      </c>
      <c r="L175">
        <v>4.4000000000000004</v>
      </c>
      <c r="M175">
        <v>0</v>
      </c>
      <c r="N175">
        <v>3.3</v>
      </c>
      <c r="O175">
        <v>7.2</v>
      </c>
      <c r="W175">
        <v>8.8000000000000007</v>
      </c>
      <c r="X175">
        <v>87.8</v>
      </c>
    </row>
    <row r="176" spans="1:24" x14ac:dyDescent="0.3">
      <c r="A176">
        <v>172</v>
      </c>
      <c r="B176" t="s">
        <v>221</v>
      </c>
      <c r="C176" t="s">
        <v>66</v>
      </c>
      <c r="D176" t="s">
        <v>38</v>
      </c>
      <c r="E176">
        <v>8.5</v>
      </c>
      <c r="F176">
        <v>3.3</v>
      </c>
      <c r="G176">
        <v>5.6</v>
      </c>
      <c r="H176">
        <v>9.3000000000000007</v>
      </c>
      <c r="I176" t="s">
        <v>20</v>
      </c>
      <c r="J176">
        <v>12.2</v>
      </c>
      <c r="K176">
        <v>3.5</v>
      </c>
      <c r="L176">
        <v>16.8</v>
      </c>
      <c r="M176">
        <v>4.8</v>
      </c>
      <c r="N176">
        <v>15.6</v>
      </c>
      <c r="O176" t="s">
        <v>41</v>
      </c>
      <c r="W176">
        <v>8.8000000000000007</v>
      </c>
      <c r="X176">
        <v>79.599999999999994</v>
      </c>
    </row>
    <row r="177" spans="1:24" x14ac:dyDescent="0.3">
      <c r="A177">
        <v>172</v>
      </c>
      <c r="B177" t="s">
        <v>160</v>
      </c>
      <c r="C177" t="s">
        <v>6</v>
      </c>
      <c r="D177" t="s">
        <v>111</v>
      </c>
      <c r="E177">
        <v>18.899999999999999</v>
      </c>
      <c r="F177">
        <v>7.4</v>
      </c>
      <c r="G177">
        <v>10</v>
      </c>
      <c r="H177">
        <v>15.5</v>
      </c>
      <c r="I177">
        <v>7.9</v>
      </c>
      <c r="J177">
        <v>1.4</v>
      </c>
      <c r="K177" t="s">
        <v>41</v>
      </c>
      <c r="L177" t="s">
        <v>41</v>
      </c>
      <c r="M177">
        <v>1.7</v>
      </c>
      <c r="N177" t="s">
        <v>20</v>
      </c>
      <c r="O177">
        <v>7.9</v>
      </c>
      <c r="W177">
        <v>8.8000000000000007</v>
      </c>
      <c r="X177">
        <v>70.7</v>
      </c>
    </row>
    <row r="178" spans="1:24" x14ac:dyDescent="0.3">
      <c r="A178">
        <v>172</v>
      </c>
      <c r="B178" t="s">
        <v>233</v>
      </c>
      <c r="C178" t="s">
        <v>14</v>
      </c>
      <c r="D178" t="s">
        <v>72</v>
      </c>
      <c r="E178">
        <v>6.9</v>
      </c>
      <c r="F178" t="s">
        <v>41</v>
      </c>
      <c r="G178" t="s">
        <v>41</v>
      </c>
      <c r="H178">
        <v>4.9000000000000004</v>
      </c>
      <c r="I178">
        <v>6.3</v>
      </c>
      <c r="J178">
        <v>21.1</v>
      </c>
      <c r="K178" t="s">
        <v>20</v>
      </c>
      <c r="L178">
        <v>5.9</v>
      </c>
      <c r="M178">
        <v>7.6</v>
      </c>
      <c r="N178">
        <v>9.4</v>
      </c>
      <c r="O178">
        <v>8.1</v>
      </c>
      <c r="W178">
        <v>8.8000000000000007</v>
      </c>
      <c r="X178">
        <v>70.2</v>
      </c>
    </row>
    <row r="179" spans="1:24" x14ac:dyDescent="0.3">
      <c r="A179">
        <v>178</v>
      </c>
      <c r="B179" t="s">
        <v>568</v>
      </c>
      <c r="C179" t="s">
        <v>551</v>
      </c>
      <c r="D179" t="s">
        <v>28</v>
      </c>
      <c r="E179">
        <v>4</v>
      </c>
      <c r="F179">
        <v>10</v>
      </c>
      <c r="G179">
        <v>7</v>
      </c>
      <c r="H179">
        <v>20</v>
      </c>
      <c r="I179">
        <v>17</v>
      </c>
      <c r="J179">
        <v>12</v>
      </c>
      <c r="K179">
        <v>2</v>
      </c>
      <c r="L179">
        <v>7</v>
      </c>
      <c r="M179">
        <v>3</v>
      </c>
      <c r="N179">
        <v>5</v>
      </c>
      <c r="O179">
        <v>9</v>
      </c>
      <c r="W179">
        <v>8.6999999999999993</v>
      </c>
      <c r="X179">
        <v>96</v>
      </c>
    </row>
    <row r="180" spans="1:24" x14ac:dyDescent="0.3">
      <c r="A180">
        <v>178</v>
      </c>
      <c r="B180" t="s">
        <v>567</v>
      </c>
      <c r="C180" t="s">
        <v>551</v>
      </c>
      <c r="D180" t="s">
        <v>2</v>
      </c>
      <c r="E180">
        <v>8</v>
      </c>
      <c r="F180">
        <v>13</v>
      </c>
      <c r="G180">
        <v>4</v>
      </c>
      <c r="H180">
        <v>5</v>
      </c>
      <c r="I180">
        <v>13</v>
      </c>
      <c r="J180">
        <v>13</v>
      </c>
      <c r="K180">
        <v>13</v>
      </c>
      <c r="L180">
        <v>7</v>
      </c>
      <c r="M180">
        <v>11</v>
      </c>
      <c r="N180">
        <v>3</v>
      </c>
      <c r="O180">
        <v>6</v>
      </c>
      <c r="W180">
        <v>8.6999999999999993</v>
      </c>
      <c r="X180">
        <v>96</v>
      </c>
    </row>
    <row r="181" spans="1:24" x14ac:dyDescent="0.3">
      <c r="A181">
        <v>178</v>
      </c>
      <c r="B181" t="s">
        <v>238</v>
      </c>
      <c r="C181" t="s">
        <v>14</v>
      </c>
      <c r="D181" t="s">
        <v>87</v>
      </c>
      <c r="E181">
        <v>1.8</v>
      </c>
      <c r="F181">
        <v>1.9</v>
      </c>
      <c r="G181">
        <v>19.3</v>
      </c>
      <c r="H181">
        <v>5.0999999999999996</v>
      </c>
      <c r="I181" t="s">
        <v>41</v>
      </c>
      <c r="J181">
        <v>9.4</v>
      </c>
      <c r="K181">
        <v>0.8</v>
      </c>
      <c r="L181">
        <v>4.9000000000000004</v>
      </c>
      <c r="M181">
        <v>28.6</v>
      </c>
      <c r="N181">
        <v>9.6</v>
      </c>
      <c r="O181">
        <v>5.9</v>
      </c>
      <c r="W181">
        <v>8.6999999999999993</v>
      </c>
      <c r="X181">
        <v>87.3</v>
      </c>
    </row>
    <row r="182" spans="1:24" x14ac:dyDescent="0.3">
      <c r="A182">
        <v>178</v>
      </c>
      <c r="B182" t="s">
        <v>575</v>
      </c>
      <c r="C182" t="s">
        <v>551</v>
      </c>
      <c r="D182" t="s">
        <v>126</v>
      </c>
      <c r="E182" t="s">
        <v>41</v>
      </c>
      <c r="F182">
        <v>4</v>
      </c>
      <c r="G182">
        <v>3</v>
      </c>
      <c r="H182">
        <v>9</v>
      </c>
      <c r="I182">
        <v>10</v>
      </c>
      <c r="J182">
        <v>8</v>
      </c>
      <c r="K182">
        <v>12</v>
      </c>
      <c r="L182">
        <v>9</v>
      </c>
      <c r="M182">
        <v>10</v>
      </c>
      <c r="N182">
        <v>8</v>
      </c>
      <c r="O182">
        <v>14</v>
      </c>
      <c r="W182">
        <v>8.6999999999999993</v>
      </c>
      <c r="X182">
        <v>87</v>
      </c>
    </row>
    <row r="183" spans="1:24" x14ac:dyDescent="0.3">
      <c r="A183">
        <v>178</v>
      </c>
      <c r="B183" t="s">
        <v>204</v>
      </c>
      <c r="C183" t="s">
        <v>66</v>
      </c>
      <c r="D183" t="s">
        <v>79</v>
      </c>
      <c r="E183">
        <v>4.5</v>
      </c>
      <c r="F183" t="s">
        <v>41</v>
      </c>
      <c r="G183">
        <v>15.5</v>
      </c>
      <c r="H183">
        <v>11.9</v>
      </c>
      <c r="I183">
        <v>13</v>
      </c>
      <c r="J183">
        <v>4.0999999999999996</v>
      </c>
      <c r="K183" t="s">
        <v>20</v>
      </c>
      <c r="L183">
        <v>8.3000000000000007</v>
      </c>
      <c r="M183">
        <v>14.1</v>
      </c>
      <c r="N183">
        <v>4.4000000000000004</v>
      </c>
      <c r="O183">
        <v>2.1</v>
      </c>
      <c r="W183">
        <v>8.6999999999999993</v>
      </c>
      <c r="X183">
        <v>77.900000000000006</v>
      </c>
    </row>
    <row r="184" spans="1:24" x14ac:dyDescent="0.3">
      <c r="A184">
        <v>178</v>
      </c>
      <c r="B184" t="s">
        <v>569</v>
      </c>
      <c r="C184" t="s">
        <v>551</v>
      </c>
      <c r="D184" t="s">
        <v>24</v>
      </c>
      <c r="E184" t="s">
        <v>41</v>
      </c>
      <c r="F184" t="s">
        <v>41</v>
      </c>
      <c r="G184" t="s">
        <v>41</v>
      </c>
      <c r="H184" t="s">
        <v>41</v>
      </c>
      <c r="I184">
        <v>11</v>
      </c>
      <c r="J184">
        <v>8</v>
      </c>
      <c r="K184">
        <v>5</v>
      </c>
      <c r="L184">
        <v>10</v>
      </c>
      <c r="M184">
        <v>11</v>
      </c>
      <c r="N184">
        <v>7</v>
      </c>
      <c r="O184" t="s">
        <v>20</v>
      </c>
      <c r="W184">
        <v>8.6999999999999993</v>
      </c>
      <c r="X184">
        <v>52</v>
      </c>
    </row>
    <row r="185" spans="1:24" x14ac:dyDescent="0.3">
      <c r="A185">
        <v>184</v>
      </c>
      <c r="B185" t="s">
        <v>127</v>
      </c>
      <c r="C185" t="s">
        <v>102</v>
      </c>
      <c r="D185" t="s">
        <v>44</v>
      </c>
      <c r="E185">
        <v>7</v>
      </c>
      <c r="F185">
        <v>11</v>
      </c>
      <c r="G185">
        <v>21</v>
      </c>
      <c r="H185">
        <v>7</v>
      </c>
      <c r="I185">
        <v>13</v>
      </c>
      <c r="J185">
        <v>10</v>
      </c>
      <c r="K185">
        <v>4</v>
      </c>
      <c r="L185">
        <v>5</v>
      </c>
      <c r="M185">
        <v>2</v>
      </c>
      <c r="N185" t="s">
        <v>20</v>
      </c>
      <c r="O185">
        <v>6</v>
      </c>
      <c r="W185">
        <v>8.6</v>
      </c>
      <c r="X185">
        <v>86</v>
      </c>
    </row>
    <row r="186" spans="1:24" x14ac:dyDescent="0.3">
      <c r="A186">
        <v>184</v>
      </c>
      <c r="B186" t="s">
        <v>99</v>
      </c>
      <c r="C186" t="s">
        <v>14</v>
      </c>
      <c r="D186" t="s">
        <v>2</v>
      </c>
      <c r="E186">
        <v>3.9</v>
      </c>
      <c r="F186">
        <v>4.5</v>
      </c>
      <c r="G186">
        <v>26.2</v>
      </c>
      <c r="H186">
        <v>21.3</v>
      </c>
      <c r="I186">
        <v>5.9</v>
      </c>
      <c r="J186">
        <v>19.8</v>
      </c>
      <c r="K186">
        <v>2.7</v>
      </c>
      <c r="L186" t="s">
        <v>41</v>
      </c>
      <c r="M186">
        <v>0</v>
      </c>
      <c r="N186">
        <v>1.6</v>
      </c>
      <c r="O186">
        <v>0</v>
      </c>
      <c r="W186">
        <v>8.6</v>
      </c>
      <c r="X186">
        <v>85.9</v>
      </c>
    </row>
    <row r="187" spans="1:24" x14ac:dyDescent="0.3">
      <c r="A187">
        <v>184</v>
      </c>
      <c r="B187" t="s">
        <v>290</v>
      </c>
      <c r="C187" t="s">
        <v>14</v>
      </c>
      <c r="D187" t="s">
        <v>54</v>
      </c>
      <c r="E187">
        <v>11.9</v>
      </c>
      <c r="F187" t="s">
        <v>41</v>
      </c>
      <c r="G187" t="s">
        <v>41</v>
      </c>
      <c r="H187" t="s">
        <v>41</v>
      </c>
      <c r="I187" t="s">
        <v>41</v>
      </c>
      <c r="J187">
        <v>11.8</v>
      </c>
      <c r="K187">
        <v>3</v>
      </c>
      <c r="L187">
        <v>5.8</v>
      </c>
      <c r="M187">
        <v>3.1</v>
      </c>
      <c r="N187">
        <v>13.9</v>
      </c>
      <c r="O187">
        <v>10.6</v>
      </c>
      <c r="W187">
        <v>8.6</v>
      </c>
      <c r="X187">
        <v>60.1</v>
      </c>
    </row>
    <row r="188" spans="1:24" x14ac:dyDescent="0.3">
      <c r="A188">
        <v>187</v>
      </c>
      <c r="B188" t="s">
        <v>175</v>
      </c>
      <c r="C188" t="s">
        <v>102</v>
      </c>
      <c r="D188" t="s">
        <v>12</v>
      </c>
      <c r="E188">
        <v>5</v>
      </c>
      <c r="F188">
        <v>18</v>
      </c>
      <c r="G188">
        <v>13</v>
      </c>
      <c r="H188">
        <v>-1</v>
      </c>
      <c r="I188">
        <v>5</v>
      </c>
      <c r="J188">
        <v>6</v>
      </c>
      <c r="K188">
        <v>11</v>
      </c>
      <c r="L188">
        <v>9</v>
      </c>
      <c r="M188">
        <v>3</v>
      </c>
      <c r="N188">
        <v>19</v>
      </c>
      <c r="O188">
        <v>6</v>
      </c>
      <c r="W188">
        <v>8.5</v>
      </c>
      <c r="X188">
        <v>94</v>
      </c>
    </row>
    <row r="189" spans="1:24" x14ac:dyDescent="0.3">
      <c r="A189">
        <v>187</v>
      </c>
      <c r="B189" t="s">
        <v>572</v>
      </c>
      <c r="C189" t="s">
        <v>551</v>
      </c>
      <c r="D189" t="s">
        <v>54</v>
      </c>
      <c r="E189">
        <v>11</v>
      </c>
      <c r="F189">
        <v>6</v>
      </c>
      <c r="G189">
        <v>16</v>
      </c>
      <c r="H189">
        <v>5</v>
      </c>
      <c r="I189">
        <v>13</v>
      </c>
      <c r="J189">
        <v>5</v>
      </c>
      <c r="K189">
        <v>18</v>
      </c>
      <c r="L189">
        <v>4</v>
      </c>
      <c r="M189">
        <v>4</v>
      </c>
      <c r="N189">
        <v>2</v>
      </c>
      <c r="O189">
        <v>9</v>
      </c>
      <c r="W189">
        <v>8.5</v>
      </c>
      <c r="X189">
        <v>93</v>
      </c>
    </row>
    <row r="190" spans="1:24" x14ac:dyDescent="0.3">
      <c r="A190">
        <v>187</v>
      </c>
      <c r="B190" t="s">
        <v>571</v>
      </c>
      <c r="C190" t="s">
        <v>551</v>
      </c>
      <c r="D190" t="s">
        <v>176</v>
      </c>
      <c r="E190" t="s">
        <v>41</v>
      </c>
      <c r="F190" t="s">
        <v>41</v>
      </c>
      <c r="G190">
        <v>3</v>
      </c>
      <c r="H190">
        <v>19</v>
      </c>
      <c r="I190">
        <v>11</v>
      </c>
      <c r="J190">
        <v>1</v>
      </c>
      <c r="K190">
        <v>3</v>
      </c>
      <c r="L190">
        <v>14</v>
      </c>
      <c r="M190" t="s">
        <v>41</v>
      </c>
      <c r="N190" t="s">
        <v>41</v>
      </c>
      <c r="O190" t="s">
        <v>41</v>
      </c>
      <c r="W190">
        <v>8.5</v>
      </c>
      <c r="X190">
        <v>51</v>
      </c>
    </row>
    <row r="191" spans="1:24" x14ac:dyDescent="0.3">
      <c r="A191">
        <v>187</v>
      </c>
      <c r="B191" t="s">
        <v>423</v>
      </c>
      <c r="C191" t="s">
        <v>14</v>
      </c>
      <c r="D191" t="s">
        <v>26</v>
      </c>
      <c r="E191" t="s">
        <v>41</v>
      </c>
      <c r="F191" t="s">
        <v>41</v>
      </c>
      <c r="G191" t="s">
        <v>41</v>
      </c>
      <c r="H191" t="s">
        <v>41</v>
      </c>
      <c r="I191" t="s">
        <v>41</v>
      </c>
      <c r="J191" t="s">
        <v>41</v>
      </c>
      <c r="K191">
        <v>5.0999999999999996</v>
      </c>
      <c r="L191">
        <v>11.7</v>
      </c>
      <c r="M191" t="s">
        <v>20</v>
      </c>
      <c r="N191">
        <v>17.3</v>
      </c>
      <c r="O191">
        <v>0</v>
      </c>
      <c r="W191">
        <v>8.5</v>
      </c>
      <c r="X191">
        <v>34.1</v>
      </c>
    </row>
    <row r="192" spans="1:24" x14ac:dyDescent="0.3">
      <c r="A192">
        <v>191</v>
      </c>
      <c r="B192" t="s">
        <v>168</v>
      </c>
      <c r="C192" t="s">
        <v>14</v>
      </c>
      <c r="D192" t="s">
        <v>135</v>
      </c>
      <c r="E192">
        <v>3.2</v>
      </c>
      <c r="F192">
        <v>0</v>
      </c>
      <c r="G192">
        <v>14.8</v>
      </c>
      <c r="H192">
        <v>4.3</v>
      </c>
      <c r="I192">
        <v>11.9</v>
      </c>
      <c r="J192">
        <v>21.2</v>
      </c>
      <c r="K192">
        <v>3.4</v>
      </c>
      <c r="L192">
        <v>3.2</v>
      </c>
      <c r="M192">
        <v>10.5</v>
      </c>
      <c r="N192">
        <v>9</v>
      </c>
      <c r="O192">
        <v>10.9</v>
      </c>
      <c r="W192">
        <v>8.4</v>
      </c>
      <c r="X192">
        <v>92.4</v>
      </c>
    </row>
    <row r="193" spans="1:24" x14ac:dyDescent="0.3">
      <c r="A193">
        <v>191</v>
      </c>
      <c r="B193" t="s">
        <v>143</v>
      </c>
      <c r="C193" t="s">
        <v>102</v>
      </c>
      <c r="D193" t="s">
        <v>72</v>
      </c>
      <c r="E193">
        <v>24</v>
      </c>
      <c r="F193">
        <v>6</v>
      </c>
      <c r="G193">
        <v>5</v>
      </c>
      <c r="H193">
        <v>8</v>
      </c>
      <c r="I193">
        <v>14</v>
      </c>
      <c r="J193">
        <v>9</v>
      </c>
      <c r="K193" t="s">
        <v>20</v>
      </c>
      <c r="L193">
        <v>3</v>
      </c>
      <c r="M193">
        <v>7</v>
      </c>
      <c r="N193">
        <v>4</v>
      </c>
      <c r="O193">
        <v>4</v>
      </c>
      <c r="W193">
        <v>8.4</v>
      </c>
      <c r="X193">
        <v>84</v>
      </c>
    </row>
    <row r="194" spans="1:24" x14ac:dyDescent="0.3">
      <c r="A194">
        <v>191</v>
      </c>
      <c r="B194" t="s">
        <v>202</v>
      </c>
      <c r="C194" t="s">
        <v>14</v>
      </c>
      <c r="D194" t="s">
        <v>57</v>
      </c>
      <c r="E194">
        <v>7.5</v>
      </c>
      <c r="F194">
        <v>0</v>
      </c>
      <c r="G194">
        <v>6.2</v>
      </c>
      <c r="H194">
        <v>19.600000000000001</v>
      </c>
      <c r="I194">
        <v>1.8</v>
      </c>
      <c r="J194">
        <v>11.3</v>
      </c>
      <c r="K194">
        <v>2.9</v>
      </c>
      <c r="L194">
        <v>13.4</v>
      </c>
      <c r="M194">
        <v>13.9</v>
      </c>
      <c r="N194">
        <v>7</v>
      </c>
      <c r="O194" t="s">
        <v>20</v>
      </c>
      <c r="W194">
        <v>8.4</v>
      </c>
      <c r="X194">
        <v>83.6</v>
      </c>
    </row>
    <row r="195" spans="1:24" x14ac:dyDescent="0.3">
      <c r="A195">
        <v>194</v>
      </c>
      <c r="B195" t="s">
        <v>570</v>
      </c>
      <c r="C195" t="s">
        <v>551</v>
      </c>
      <c r="D195" t="s">
        <v>8</v>
      </c>
      <c r="E195">
        <v>22</v>
      </c>
      <c r="F195">
        <v>8</v>
      </c>
      <c r="G195">
        <v>6</v>
      </c>
      <c r="H195">
        <v>7</v>
      </c>
      <c r="I195">
        <v>1</v>
      </c>
      <c r="J195">
        <v>10</v>
      </c>
      <c r="K195">
        <v>4</v>
      </c>
      <c r="L195">
        <v>8</v>
      </c>
      <c r="M195">
        <v>12</v>
      </c>
      <c r="N195">
        <v>8</v>
      </c>
      <c r="O195">
        <v>5</v>
      </c>
      <c r="W195">
        <v>8.3000000000000007</v>
      </c>
      <c r="X195">
        <v>91</v>
      </c>
    </row>
    <row r="196" spans="1:24" x14ac:dyDescent="0.3">
      <c r="A196">
        <v>194</v>
      </c>
      <c r="B196" t="s">
        <v>138</v>
      </c>
      <c r="C196" t="s">
        <v>6</v>
      </c>
      <c r="D196" t="s">
        <v>52</v>
      </c>
      <c r="E196">
        <v>7.3</v>
      </c>
      <c r="F196">
        <v>0</v>
      </c>
      <c r="G196">
        <v>0.9</v>
      </c>
      <c r="H196">
        <v>9</v>
      </c>
      <c r="I196">
        <v>25.9</v>
      </c>
      <c r="J196">
        <v>2.4</v>
      </c>
      <c r="K196">
        <v>23.8</v>
      </c>
      <c r="L196">
        <v>10.6</v>
      </c>
      <c r="M196">
        <v>2.2000000000000002</v>
      </c>
      <c r="N196">
        <v>0.4</v>
      </c>
      <c r="O196" t="s">
        <v>41</v>
      </c>
      <c r="W196">
        <v>8.3000000000000007</v>
      </c>
      <c r="X196">
        <v>82.5</v>
      </c>
    </row>
    <row r="197" spans="1:24" x14ac:dyDescent="0.3">
      <c r="A197">
        <v>194</v>
      </c>
      <c r="B197" t="s">
        <v>170</v>
      </c>
      <c r="C197" t="s">
        <v>6</v>
      </c>
      <c r="D197" t="s">
        <v>52</v>
      </c>
      <c r="E197">
        <v>11.9</v>
      </c>
      <c r="F197">
        <v>14.8</v>
      </c>
      <c r="G197">
        <v>12.5</v>
      </c>
      <c r="H197">
        <v>7</v>
      </c>
      <c r="I197">
        <v>12</v>
      </c>
      <c r="J197">
        <v>-0.1</v>
      </c>
      <c r="K197" t="s">
        <v>41</v>
      </c>
      <c r="L197" t="s">
        <v>41</v>
      </c>
      <c r="M197">
        <v>5</v>
      </c>
      <c r="N197">
        <v>5.3</v>
      </c>
      <c r="O197">
        <v>6.3</v>
      </c>
      <c r="W197">
        <v>8.3000000000000007</v>
      </c>
      <c r="X197">
        <v>74.7</v>
      </c>
    </row>
    <row r="198" spans="1:24" x14ac:dyDescent="0.3">
      <c r="A198">
        <v>194</v>
      </c>
      <c r="B198" t="s">
        <v>573</v>
      </c>
      <c r="C198" t="s">
        <v>551</v>
      </c>
      <c r="D198" t="s">
        <v>24</v>
      </c>
      <c r="E198">
        <v>8</v>
      </c>
      <c r="F198">
        <v>14</v>
      </c>
      <c r="G198">
        <v>9</v>
      </c>
      <c r="H198">
        <v>2</v>
      </c>
      <c r="I198" t="s">
        <v>41</v>
      </c>
      <c r="J198" t="s">
        <v>41</v>
      </c>
      <c r="K198" t="s">
        <v>41</v>
      </c>
      <c r="L198" t="s">
        <v>41</v>
      </c>
      <c r="M198" t="s">
        <v>41</v>
      </c>
      <c r="N198" t="s">
        <v>41</v>
      </c>
      <c r="O198" t="s">
        <v>20</v>
      </c>
      <c r="W198">
        <v>8.3000000000000007</v>
      </c>
      <c r="X198">
        <v>33</v>
      </c>
    </row>
    <row r="199" spans="1:24" x14ac:dyDescent="0.3">
      <c r="A199">
        <v>194</v>
      </c>
      <c r="B199" t="s">
        <v>302</v>
      </c>
      <c r="C199" t="s">
        <v>14</v>
      </c>
      <c r="D199" t="s">
        <v>57</v>
      </c>
      <c r="E199">
        <v>7.9</v>
      </c>
      <c r="F199">
        <v>4</v>
      </c>
      <c r="G199">
        <v>13</v>
      </c>
      <c r="H199" t="s">
        <v>41</v>
      </c>
      <c r="I199" t="s">
        <v>41</v>
      </c>
      <c r="J199" t="s">
        <v>41</v>
      </c>
      <c r="K199" t="s">
        <v>41</v>
      </c>
      <c r="L199" t="s">
        <v>41</v>
      </c>
      <c r="M199" t="s">
        <v>41</v>
      </c>
      <c r="N199" t="s">
        <v>41</v>
      </c>
      <c r="O199" t="s">
        <v>20</v>
      </c>
      <c r="W199">
        <v>8.3000000000000007</v>
      </c>
      <c r="X199">
        <v>24.9</v>
      </c>
    </row>
    <row r="200" spans="1:24" x14ac:dyDescent="0.3">
      <c r="A200">
        <v>199</v>
      </c>
      <c r="B200" t="s">
        <v>177</v>
      </c>
      <c r="C200" t="s">
        <v>66</v>
      </c>
      <c r="D200" t="s">
        <v>12</v>
      </c>
      <c r="E200">
        <v>2.1</v>
      </c>
      <c r="F200">
        <v>7.3</v>
      </c>
      <c r="G200">
        <v>13.1</v>
      </c>
      <c r="H200">
        <v>9.6999999999999993</v>
      </c>
      <c r="I200">
        <v>5.4</v>
      </c>
      <c r="J200">
        <v>11.1</v>
      </c>
      <c r="K200">
        <v>8.1999999999999993</v>
      </c>
      <c r="L200">
        <v>13.1</v>
      </c>
      <c r="M200">
        <v>7.2</v>
      </c>
      <c r="N200">
        <v>4.4000000000000004</v>
      </c>
      <c r="O200" t="s">
        <v>41</v>
      </c>
      <c r="W200">
        <v>8.1999999999999993</v>
      </c>
      <c r="X200">
        <v>81.599999999999994</v>
      </c>
    </row>
    <row r="201" spans="1:24" x14ac:dyDescent="0.3">
      <c r="A201">
        <v>200</v>
      </c>
      <c r="B201" t="s">
        <v>189</v>
      </c>
      <c r="C201" t="s">
        <v>14</v>
      </c>
      <c r="D201" t="s">
        <v>28</v>
      </c>
      <c r="E201">
        <v>9.1999999999999993</v>
      </c>
      <c r="F201">
        <v>7.5</v>
      </c>
      <c r="G201">
        <v>5.7</v>
      </c>
      <c r="H201">
        <v>11.2</v>
      </c>
      <c r="I201">
        <v>12.6</v>
      </c>
      <c r="J201">
        <v>4.3</v>
      </c>
      <c r="K201">
        <v>2.9</v>
      </c>
      <c r="L201">
        <v>5.6</v>
      </c>
      <c r="M201">
        <v>12.5</v>
      </c>
      <c r="N201">
        <v>6.6</v>
      </c>
      <c r="O201">
        <v>10.6</v>
      </c>
      <c r="W201">
        <v>8.1</v>
      </c>
      <c r="X201">
        <v>88.7</v>
      </c>
    </row>
    <row r="202" spans="1:24" x14ac:dyDescent="0.3">
      <c r="A202">
        <v>200</v>
      </c>
      <c r="B202" t="s">
        <v>531</v>
      </c>
      <c r="C202" t="s">
        <v>66</v>
      </c>
      <c r="D202" t="s">
        <v>34</v>
      </c>
      <c r="E202" t="s">
        <v>41</v>
      </c>
      <c r="F202" t="s">
        <v>41</v>
      </c>
      <c r="G202" t="s">
        <v>41</v>
      </c>
      <c r="H202" t="s">
        <v>41</v>
      </c>
      <c r="I202" t="s">
        <v>41</v>
      </c>
      <c r="J202" t="s">
        <v>20</v>
      </c>
      <c r="K202" t="s">
        <v>41</v>
      </c>
      <c r="L202" t="s">
        <v>41</v>
      </c>
      <c r="M202">
        <v>5.7</v>
      </c>
      <c r="N202">
        <v>15.2</v>
      </c>
      <c r="O202">
        <v>3.3</v>
      </c>
      <c r="W202">
        <v>8.1</v>
      </c>
      <c r="X202">
        <v>24.2</v>
      </c>
    </row>
    <row r="203" spans="1:24" x14ac:dyDescent="0.3">
      <c r="A203">
        <v>202</v>
      </c>
      <c r="B203" t="s">
        <v>211</v>
      </c>
      <c r="C203" t="s">
        <v>102</v>
      </c>
      <c r="D203" t="s">
        <v>47</v>
      </c>
      <c r="E203">
        <v>4</v>
      </c>
      <c r="F203">
        <v>15</v>
      </c>
      <c r="G203">
        <v>3</v>
      </c>
      <c r="H203">
        <v>2</v>
      </c>
      <c r="I203">
        <v>2</v>
      </c>
      <c r="J203">
        <v>12</v>
      </c>
      <c r="K203">
        <v>9</v>
      </c>
      <c r="L203">
        <v>10</v>
      </c>
      <c r="M203">
        <v>2</v>
      </c>
      <c r="N203">
        <v>10</v>
      </c>
      <c r="O203">
        <v>19</v>
      </c>
      <c r="W203">
        <v>8</v>
      </c>
      <c r="X203">
        <v>88</v>
      </c>
    </row>
    <row r="204" spans="1:24" x14ac:dyDescent="0.3">
      <c r="A204">
        <v>202</v>
      </c>
      <c r="B204" t="s">
        <v>257</v>
      </c>
      <c r="C204" t="s">
        <v>102</v>
      </c>
      <c r="D204" t="s">
        <v>32</v>
      </c>
      <c r="E204">
        <v>4</v>
      </c>
      <c r="F204">
        <v>-1</v>
      </c>
      <c r="G204">
        <v>3</v>
      </c>
      <c r="H204">
        <v>3</v>
      </c>
      <c r="I204">
        <v>10</v>
      </c>
      <c r="J204" t="s">
        <v>20</v>
      </c>
      <c r="K204">
        <v>17</v>
      </c>
      <c r="L204">
        <v>6</v>
      </c>
      <c r="M204">
        <v>22</v>
      </c>
      <c r="N204">
        <v>7</v>
      </c>
      <c r="O204">
        <v>9</v>
      </c>
      <c r="W204">
        <v>8</v>
      </c>
      <c r="X204">
        <v>80</v>
      </c>
    </row>
    <row r="205" spans="1:24" x14ac:dyDescent="0.3">
      <c r="A205">
        <v>202</v>
      </c>
      <c r="B205" t="s">
        <v>200</v>
      </c>
      <c r="C205" t="s">
        <v>14</v>
      </c>
      <c r="D205" t="s">
        <v>108</v>
      </c>
      <c r="E205">
        <v>16.2</v>
      </c>
      <c r="F205">
        <v>8.5</v>
      </c>
      <c r="G205">
        <v>6.6</v>
      </c>
      <c r="H205">
        <v>7.6</v>
      </c>
      <c r="I205">
        <v>8.6</v>
      </c>
      <c r="J205" t="s">
        <v>20</v>
      </c>
      <c r="K205">
        <v>2.1</v>
      </c>
      <c r="L205">
        <v>8.5</v>
      </c>
      <c r="M205">
        <v>7.6</v>
      </c>
      <c r="N205">
        <v>8.6</v>
      </c>
      <c r="O205">
        <v>5.7</v>
      </c>
      <c r="W205">
        <v>8</v>
      </c>
      <c r="X205">
        <v>80</v>
      </c>
    </row>
    <row r="206" spans="1:24" x14ac:dyDescent="0.3">
      <c r="A206">
        <v>202</v>
      </c>
      <c r="B206" t="s">
        <v>576</v>
      </c>
      <c r="C206" t="s">
        <v>551</v>
      </c>
      <c r="D206" t="s">
        <v>67</v>
      </c>
      <c r="E206">
        <v>4</v>
      </c>
      <c r="F206">
        <v>18</v>
      </c>
      <c r="G206">
        <v>2</v>
      </c>
      <c r="H206">
        <v>10</v>
      </c>
      <c r="I206">
        <v>5</v>
      </c>
      <c r="J206">
        <v>1</v>
      </c>
      <c r="K206">
        <v>16</v>
      </c>
      <c r="L206">
        <v>10</v>
      </c>
      <c r="M206">
        <v>7</v>
      </c>
      <c r="N206" t="s">
        <v>20</v>
      </c>
      <c r="O206">
        <v>7</v>
      </c>
      <c r="W206">
        <v>8</v>
      </c>
      <c r="X206">
        <v>80</v>
      </c>
    </row>
    <row r="207" spans="1:24" x14ac:dyDescent="0.3">
      <c r="A207">
        <v>202</v>
      </c>
      <c r="B207" t="s">
        <v>252</v>
      </c>
      <c r="C207" t="s">
        <v>14</v>
      </c>
      <c r="D207" t="s">
        <v>44</v>
      </c>
      <c r="E207">
        <v>10.3</v>
      </c>
      <c r="F207">
        <v>0</v>
      </c>
      <c r="G207">
        <v>8.6999999999999993</v>
      </c>
      <c r="H207">
        <v>0</v>
      </c>
      <c r="I207" t="s">
        <v>41</v>
      </c>
      <c r="J207">
        <v>15.8</v>
      </c>
      <c r="K207">
        <v>1.5</v>
      </c>
      <c r="L207">
        <v>7.9</v>
      </c>
      <c r="M207">
        <v>8.6999999999999993</v>
      </c>
      <c r="N207" t="s">
        <v>20</v>
      </c>
      <c r="O207">
        <v>19</v>
      </c>
      <c r="W207">
        <v>8</v>
      </c>
      <c r="X207">
        <v>71.900000000000006</v>
      </c>
    </row>
    <row r="208" spans="1:24" x14ac:dyDescent="0.3">
      <c r="A208">
        <v>202</v>
      </c>
      <c r="B208" t="s">
        <v>344</v>
      </c>
      <c r="C208" t="s">
        <v>1</v>
      </c>
      <c r="D208" t="s">
        <v>57</v>
      </c>
      <c r="E208">
        <v>11.6</v>
      </c>
      <c r="F208">
        <v>3</v>
      </c>
      <c r="G208" t="s">
        <v>41</v>
      </c>
      <c r="H208" t="s">
        <v>41</v>
      </c>
      <c r="I208">
        <v>3.1</v>
      </c>
      <c r="J208" t="s">
        <v>41</v>
      </c>
      <c r="K208">
        <v>-0.2</v>
      </c>
      <c r="L208">
        <v>15.6</v>
      </c>
      <c r="M208">
        <v>10.7</v>
      </c>
      <c r="N208">
        <v>12</v>
      </c>
      <c r="O208" t="s">
        <v>20</v>
      </c>
      <c r="W208">
        <v>8</v>
      </c>
      <c r="X208">
        <v>55.9</v>
      </c>
    </row>
    <row r="209" spans="1:24" x14ac:dyDescent="0.3">
      <c r="A209">
        <v>202</v>
      </c>
      <c r="B209" t="s">
        <v>559</v>
      </c>
      <c r="C209" t="s">
        <v>551</v>
      </c>
      <c r="D209" t="s">
        <v>10</v>
      </c>
      <c r="E209" t="s">
        <v>41</v>
      </c>
      <c r="F209" t="s">
        <v>41</v>
      </c>
      <c r="G209" t="s">
        <v>41</v>
      </c>
      <c r="H209" t="s">
        <v>41</v>
      </c>
      <c r="I209" t="s">
        <v>41</v>
      </c>
      <c r="J209" t="s">
        <v>41</v>
      </c>
      <c r="K209" t="s">
        <v>41</v>
      </c>
      <c r="L209" t="s">
        <v>41</v>
      </c>
      <c r="M209" t="s">
        <v>41</v>
      </c>
      <c r="N209">
        <v>11</v>
      </c>
      <c r="O209">
        <v>5</v>
      </c>
      <c r="W209">
        <v>8</v>
      </c>
      <c r="X209">
        <v>16</v>
      </c>
    </row>
    <row r="210" spans="1:24" x14ac:dyDescent="0.3">
      <c r="A210">
        <v>209</v>
      </c>
      <c r="B210" t="s">
        <v>241</v>
      </c>
      <c r="C210" t="s">
        <v>102</v>
      </c>
      <c r="D210" t="s">
        <v>19</v>
      </c>
      <c r="E210">
        <v>3</v>
      </c>
      <c r="F210">
        <v>1</v>
      </c>
      <c r="G210">
        <v>7</v>
      </c>
      <c r="H210">
        <v>3</v>
      </c>
      <c r="I210" t="s">
        <v>20</v>
      </c>
      <c r="J210">
        <v>9</v>
      </c>
      <c r="K210">
        <v>15</v>
      </c>
      <c r="L210">
        <v>6</v>
      </c>
      <c r="M210">
        <v>9</v>
      </c>
      <c r="N210">
        <v>20</v>
      </c>
      <c r="O210">
        <v>6</v>
      </c>
      <c r="W210">
        <v>7.9</v>
      </c>
      <c r="X210">
        <v>79</v>
      </c>
    </row>
    <row r="211" spans="1:24" x14ac:dyDescent="0.3">
      <c r="A211">
        <v>209</v>
      </c>
      <c r="B211" t="s">
        <v>579</v>
      </c>
      <c r="C211" t="s">
        <v>551</v>
      </c>
      <c r="D211" t="s">
        <v>22</v>
      </c>
      <c r="E211">
        <v>10</v>
      </c>
      <c r="F211">
        <v>12</v>
      </c>
      <c r="G211">
        <v>8</v>
      </c>
      <c r="H211">
        <v>3</v>
      </c>
      <c r="I211">
        <v>10</v>
      </c>
      <c r="J211">
        <v>6</v>
      </c>
      <c r="K211">
        <v>12</v>
      </c>
      <c r="L211">
        <v>4</v>
      </c>
      <c r="M211">
        <v>2</v>
      </c>
      <c r="N211" t="s">
        <v>20</v>
      </c>
      <c r="O211">
        <v>12</v>
      </c>
      <c r="W211">
        <v>7.9</v>
      </c>
      <c r="X211">
        <v>79</v>
      </c>
    </row>
    <row r="212" spans="1:24" x14ac:dyDescent="0.3">
      <c r="A212">
        <v>209</v>
      </c>
      <c r="B212" t="s">
        <v>165</v>
      </c>
      <c r="C212" t="s">
        <v>66</v>
      </c>
      <c r="D212" t="s">
        <v>2</v>
      </c>
      <c r="E212">
        <v>26.1</v>
      </c>
      <c r="F212">
        <v>4.5999999999999996</v>
      </c>
      <c r="G212">
        <v>1.4</v>
      </c>
      <c r="H212">
        <v>3.6</v>
      </c>
      <c r="I212">
        <v>16.3</v>
      </c>
      <c r="J212">
        <v>4.7</v>
      </c>
      <c r="K212">
        <v>3.7</v>
      </c>
      <c r="L212">
        <v>8.6999999999999993</v>
      </c>
      <c r="M212">
        <v>0</v>
      </c>
      <c r="N212" t="s">
        <v>41</v>
      </c>
      <c r="O212">
        <v>9.5</v>
      </c>
      <c r="W212">
        <v>7.9</v>
      </c>
      <c r="X212">
        <v>78.599999999999994</v>
      </c>
    </row>
    <row r="213" spans="1:24" x14ac:dyDescent="0.3">
      <c r="A213">
        <v>212</v>
      </c>
      <c r="B213" t="s">
        <v>148</v>
      </c>
      <c r="C213" t="s">
        <v>6</v>
      </c>
      <c r="D213" t="s">
        <v>2</v>
      </c>
      <c r="E213">
        <v>11.5</v>
      </c>
      <c r="F213">
        <v>5.2</v>
      </c>
      <c r="G213">
        <v>7.4</v>
      </c>
      <c r="H213">
        <v>21.6</v>
      </c>
      <c r="I213">
        <v>3.5</v>
      </c>
      <c r="J213">
        <v>1.4</v>
      </c>
      <c r="K213">
        <v>13.8</v>
      </c>
      <c r="L213">
        <v>2.9</v>
      </c>
      <c r="M213">
        <v>8.8000000000000007</v>
      </c>
      <c r="N213">
        <v>1.8</v>
      </c>
      <c r="O213">
        <v>8.1</v>
      </c>
      <c r="W213">
        <v>7.8</v>
      </c>
      <c r="X213">
        <v>86</v>
      </c>
    </row>
    <row r="214" spans="1:24" x14ac:dyDescent="0.3">
      <c r="A214">
        <v>212</v>
      </c>
      <c r="B214" t="s">
        <v>578</v>
      </c>
      <c r="C214" t="s">
        <v>551</v>
      </c>
      <c r="D214" t="s">
        <v>15</v>
      </c>
      <c r="E214">
        <v>6</v>
      </c>
      <c r="F214">
        <v>16</v>
      </c>
      <c r="G214">
        <v>9</v>
      </c>
      <c r="H214">
        <v>13</v>
      </c>
      <c r="I214">
        <v>4</v>
      </c>
      <c r="J214">
        <v>5</v>
      </c>
      <c r="K214">
        <v>3</v>
      </c>
      <c r="L214">
        <v>5</v>
      </c>
      <c r="M214">
        <v>12</v>
      </c>
      <c r="N214">
        <v>4</v>
      </c>
      <c r="O214">
        <v>9</v>
      </c>
      <c r="W214">
        <v>7.8</v>
      </c>
      <c r="X214">
        <v>86</v>
      </c>
    </row>
    <row r="215" spans="1:24" x14ac:dyDescent="0.3">
      <c r="A215">
        <v>212</v>
      </c>
      <c r="B215" t="s">
        <v>229</v>
      </c>
      <c r="C215" t="s">
        <v>66</v>
      </c>
      <c r="D215" t="s">
        <v>92</v>
      </c>
      <c r="E215">
        <v>2.2999999999999998</v>
      </c>
      <c r="F215">
        <v>5.9</v>
      </c>
      <c r="G215">
        <v>4.9000000000000004</v>
      </c>
      <c r="H215">
        <v>4.4000000000000004</v>
      </c>
      <c r="I215" t="s">
        <v>20</v>
      </c>
      <c r="J215">
        <v>6.6</v>
      </c>
      <c r="K215">
        <v>16.100000000000001</v>
      </c>
      <c r="L215">
        <v>9.1</v>
      </c>
      <c r="M215">
        <v>2.9</v>
      </c>
      <c r="N215">
        <v>8</v>
      </c>
      <c r="O215">
        <v>18</v>
      </c>
      <c r="W215">
        <v>7.8</v>
      </c>
      <c r="X215">
        <v>78.2</v>
      </c>
    </row>
    <row r="216" spans="1:24" x14ac:dyDescent="0.3">
      <c r="A216">
        <v>212</v>
      </c>
      <c r="B216" t="s">
        <v>158</v>
      </c>
      <c r="C216" t="s">
        <v>102</v>
      </c>
      <c r="D216" t="s">
        <v>26</v>
      </c>
      <c r="E216">
        <v>6</v>
      </c>
      <c r="F216">
        <v>8</v>
      </c>
      <c r="G216">
        <v>3</v>
      </c>
      <c r="H216">
        <v>22</v>
      </c>
      <c r="I216">
        <v>11</v>
      </c>
      <c r="J216">
        <v>7</v>
      </c>
      <c r="K216">
        <v>5</v>
      </c>
      <c r="L216">
        <v>6</v>
      </c>
      <c r="M216" t="s">
        <v>20</v>
      </c>
      <c r="N216">
        <v>3</v>
      </c>
      <c r="O216">
        <v>7</v>
      </c>
      <c r="W216">
        <v>7.8</v>
      </c>
      <c r="X216">
        <v>78</v>
      </c>
    </row>
    <row r="217" spans="1:24" x14ac:dyDescent="0.3">
      <c r="A217">
        <v>212</v>
      </c>
      <c r="B217" t="s">
        <v>324</v>
      </c>
      <c r="C217" t="s">
        <v>14</v>
      </c>
      <c r="D217" t="s">
        <v>111</v>
      </c>
      <c r="E217">
        <v>1.3</v>
      </c>
      <c r="F217">
        <v>1.2</v>
      </c>
      <c r="G217">
        <v>1.4</v>
      </c>
      <c r="H217">
        <v>0</v>
      </c>
      <c r="I217">
        <v>0</v>
      </c>
      <c r="J217">
        <v>-0.5</v>
      </c>
      <c r="K217">
        <v>18.100000000000001</v>
      </c>
      <c r="L217">
        <v>28.9</v>
      </c>
      <c r="M217">
        <v>19.5</v>
      </c>
      <c r="N217" t="s">
        <v>20</v>
      </c>
      <c r="O217">
        <v>7.7</v>
      </c>
      <c r="W217">
        <v>7.8</v>
      </c>
      <c r="X217">
        <v>77.599999999999994</v>
      </c>
    </row>
    <row r="218" spans="1:24" x14ac:dyDescent="0.3">
      <c r="A218">
        <v>217</v>
      </c>
      <c r="B218" t="s">
        <v>174</v>
      </c>
      <c r="C218" t="s">
        <v>14</v>
      </c>
      <c r="D218" t="s">
        <v>24</v>
      </c>
      <c r="E218">
        <v>7.5</v>
      </c>
      <c r="F218">
        <v>5.0999999999999996</v>
      </c>
      <c r="G218">
        <v>14.4</v>
      </c>
      <c r="H218">
        <v>4.8</v>
      </c>
      <c r="I218">
        <v>12.8</v>
      </c>
      <c r="J218">
        <v>10.1</v>
      </c>
      <c r="K218">
        <v>2.5</v>
      </c>
      <c r="L218">
        <v>14.1</v>
      </c>
      <c r="M218">
        <v>0</v>
      </c>
      <c r="N218">
        <v>5.4</v>
      </c>
      <c r="O218" t="s">
        <v>20</v>
      </c>
      <c r="W218">
        <v>7.7</v>
      </c>
      <c r="X218">
        <v>76.7</v>
      </c>
    </row>
    <row r="219" spans="1:24" x14ac:dyDescent="0.3">
      <c r="A219">
        <v>217</v>
      </c>
      <c r="B219" t="s">
        <v>169</v>
      </c>
      <c r="C219" t="s">
        <v>66</v>
      </c>
      <c r="D219" t="s">
        <v>40</v>
      </c>
      <c r="E219">
        <v>6.7</v>
      </c>
      <c r="F219">
        <v>7.9</v>
      </c>
      <c r="G219">
        <v>7.3</v>
      </c>
      <c r="H219">
        <v>16.7</v>
      </c>
      <c r="I219">
        <v>9.1999999999999993</v>
      </c>
      <c r="J219">
        <v>3.6</v>
      </c>
      <c r="K219">
        <v>7.1</v>
      </c>
      <c r="L219">
        <v>3.9</v>
      </c>
      <c r="M219" t="s">
        <v>20</v>
      </c>
      <c r="N219">
        <v>10.7</v>
      </c>
      <c r="O219">
        <v>3.4</v>
      </c>
      <c r="W219">
        <v>7.7</v>
      </c>
      <c r="X219">
        <v>76.5</v>
      </c>
    </row>
    <row r="220" spans="1:24" x14ac:dyDescent="0.3">
      <c r="A220">
        <v>217</v>
      </c>
      <c r="B220" t="s">
        <v>259</v>
      </c>
      <c r="C220" t="s">
        <v>14</v>
      </c>
      <c r="D220" t="s">
        <v>111</v>
      </c>
      <c r="E220">
        <v>3.9</v>
      </c>
      <c r="F220">
        <v>10.4</v>
      </c>
      <c r="G220">
        <v>3.7</v>
      </c>
      <c r="H220">
        <v>2.1</v>
      </c>
      <c r="I220">
        <v>4.0999999999999996</v>
      </c>
      <c r="J220">
        <v>1.3</v>
      </c>
      <c r="K220">
        <v>10.1</v>
      </c>
      <c r="L220">
        <v>16.5</v>
      </c>
      <c r="M220">
        <v>5.8</v>
      </c>
      <c r="N220" t="s">
        <v>20</v>
      </c>
      <c r="O220">
        <v>18.600000000000001</v>
      </c>
      <c r="W220">
        <v>7.7</v>
      </c>
      <c r="X220">
        <v>76.5</v>
      </c>
    </row>
    <row r="221" spans="1:24" x14ac:dyDescent="0.3">
      <c r="A221">
        <v>217</v>
      </c>
      <c r="B221" t="s">
        <v>236</v>
      </c>
      <c r="C221" t="s">
        <v>6</v>
      </c>
      <c r="D221" t="s">
        <v>72</v>
      </c>
      <c r="E221" t="s">
        <v>41</v>
      </c>
      <c r="F221" t="s">
        <v>41</v>
      </c>
      <c r="G221">
        <v>10.199999999999999</v>
      </c>
      <c r="H221">
        <v>8.6</v>
      </c>
      <c r="I221">
        <v>14.5</v>
      </c>
      <c r="J221">
        <v>5.3</v>
      </c>
      <c r="K221" t="s">
        <v>20</v>
      </c>
      <c r="L221">
        <v>6.6</v>
      </c>
      <c r="M221">
        <v>4.0999999999999996</v>
      </c>
      <c r="N221">
        <v>1.1000000000000001</v>
      </c>
      <c r="O221">
        <v>11.1</v>
      </c>
      <c r="W221">
        <v>7.7</v>
      </c>
      <c r="X221">
        <v>61.5</v>
      </c>
    </row>
    <row r="222" spans="1:24" x14ac:dyDescent="0.3">
      <c r="A222">
        <v>217</v>
      </c>
      <c r="B222" t="s">
        <v>243</v>
      </c>
      <c r="C222" t="s">
        <v>1</v>
      </c>
      <c r="D222" t="s">
        <v>135</v>
      </c>
      <c r="E222">
        <v>8</v>
      </c>
      <c r="F222">
        <v>10.6</v>
      </c>
      <c r="G222">
        <v>3.9</v>
      </c>
      <c r="H222">
        <v>8</v>
      </c>
      <c r="I222">
        <v>7.4</v>
      </c>
      <c r="J222" t="s">
        <v>41</v>
      </c>
      <c r="K222" t="s">
        <v>41</v>
      </c>
      <c r="L222">
        <v>8.4</v>
      </c>
      <c r="M222" t="s">
        <v>41</v>
      </c>
      <c r="N222" t="s">
        <v>41</v>
      </c>
      <c r="O222" t="s">
        <v>41</v>
      </c>
      <c r="W222">
        <v>7.7</v>
      </c>
      <c r="X222">
        <v>46.3</v>
      </c>
    </row>
    <row r="223" spans="1:24" x14ac:dyDescent="0.3">
      <c r="A223">
        <v>222</v>
      </c>
      <c r="B223" t="s">
        <v>255</v>
      </c>
      <c r="C223" t="s">
        <v>66</v>
      </c>
      <c r="D223" t="s">
        <v>15</v>
      </c>
      <c r="E223">
        <v>4.8</v>
      </c>
      <c r="F223">
        <v>16.100000000000001</v>
      </c>
      <c r="G223">
        <v>8.6999999999999993</v>
      </c>
      <c r="H223">
        <v>0.1</v>
      </c>
      <c r="I223">
        <v>5.0999999999999996</v>
      </c>
      <c r="J223">
        <v>0</v>
      </c>
      <c r="K223">
        <v>1.2</v>
      </c>
      <c r="L223">
        <v>12.3</v>
      </c>
      <c r="M223">
        <v>27</v>
      </c>
      <c r="N223">
        <v>7</v>
      </c>
      <c r="O223">
        <v>0</v>
      </c>
      <c r="W223">
        <v>7.5</v>
      </c>
      <c r="X223">
        <v>82.3</v>
      </c>
    </row>
    <row r="224" spans="1:24" x14ac:dyDescent="0.3">
      <c r="A224">
        <v>222</v>
      </c>
      <c r="B224" t="s">
        <v>586</v>
      </c>
      <c r="C224" t="s">
        <v>551</v>
      </c>
      <c r="D224" t="s">
        <v>32</v>
      </c>
      <c r="E224">
        <v>9</v>
      </c>
      <c r="F224">
        <v>4</v>
      </c>
      <c r="G224">
        <v>9</v>
      </c>
      <c r="H224">
        <v>15</v>
      </c>
      <c r="I224">
        <v>1</v>
      </c>
      <c r="J224" t="s">
        <v>20</v>
      </c>
      <c r="K224">
        <v>2</v>
      </c>
      <c r="L224">
        <v>4</v>
      </c>
      <c r="M224">
        <v>8</v>
      </c>
      <c r="N224">
        <v>19</v>
      </c>
      <c r="O224">
        <v>4</v>
      </c>
      <c r="W224">
        <v>7.5</v>
      </c>
      <c r="X224">
        <v>75</v>
      </c>
    </row>
    <row r="225" spans="1:24" x14ac:dyDescent="0.3">
      <c r="A225">
        <v>222</v>
      </c>
      <c r="B225" t="s">
        <v>266</v>
      </c>
      <c r="C225" t="s">
        <v>14</v>
      </c>
      <c r="D225" t="s">
        <v>10</v>
      </c>
      <c r="E225" t="s">
        <v>41</v>
      </c>
      <c r="F225">
        <v>8.6</v>
      </c>
      <c r="G225">
        <v>5.9</v>
      </c>
      <c r="H225">
        <v>5.6</v>
      </c>
      <c r="I225" t="s">
        <v>41</v>
      </c>
      <c r="J225">
        <v>9.8000000000000007</v>
      </c>
      <c r="K225">
        <v>2.6</v>
      </c>
      <c r="L225">
        <v>16.3</v>
      </c>
      <c r="M225">
        <v>11</v>
      </c>
      <c r="N225">
        <v>6.3</v>
      </c>
      <c r="O225">
        <v>1.4</v>
      </c>
      <c r="W225">
        <v>7.5</v>
      </c>
      <c r="X225">
        <v>67.5</v>
      </c>
    </row>
    <row r="226" spans="1:24" x14ac:dyDescent="0.3">
      <c r="A226">
        <v>225</v>
      </c>
      <c r="B226" t="s">
        <v>583</v>
      </c>
      <c r="C226" t="s">
        <v>551</v>
      </c>
      <c r="D226" t="s">
        <v>135</v>
      </c>
      <c r="E226">
        <v>10</v>
      </c>
      <c r="F226">
        <v>8</v>
      </c>
      <c r="G226">
        <v>4</v>
      </c>
      <c r="H226">
        <v>11</v>
      </c>
      <c r="I226">
        <v>4</v>
      </c>
      <c r="J226">
        <v>3</v>
      </c>
      <c r="K226">
        <v>5</v>
      </c>
      <c r="L226">
        <v>5</v>
      </c>
      <c r="M226">
        <v>7</v>
      </c>
      <c r="N226">
        <v>13</v>
      </c>
      <c r="O226">
        <v>11</v>
      </c>
      <c r="W226">
        <v>7.4</v>
      </c>
      <c r="X226">
        <v>81</v>
      </c>
    </row>
    <row r="227" spans="1:24" x14ac:dyDescent="0.3">
      <c r="A227">
        <v>225</v>
      </c>
      <c r="B227" t="s">
        <v>212</v>
      </c>
      <c r="C227" t="s">
        <v>102</v>
      </c>
      <c r="D227" t="s">
        <v>24</v>
      </c>
      <c r="E227">
        <v>9</v>
      </c>
      <c r="F227">
        <v>17</v>
      </c>
      <c r="G227">
        <v>5</v>
      </c>
      <c r="H227">
        <v>-2</v>
      </c>
      <c r="I227">
        <v>9</v>
      </c>
      <c r="J227">
        <v>1</v>
      </c>
      <c r="K227">
        <v>8</v>
      </c>
      <c r="L227">
        <v>3</v>
      </c>
      <c r="M227">
        <v>12</v>
      </c>
      <c r="N227">
        <v>12</v>
      </c>
      <c r="O227" t="s">
        <v>20</v>
      </c>
      <c r="W227">
        <v>7.4</v>
      </c>
      <c r="X227">
        <v>74</v>
      </c>
    </row>
    <row r="228" spans="1:24" x14ac:dyDescent="0.3">
      <c r="A228">
        <v>225</v>
      </c>
      <c r="B228" t="s">
        <v>580</v>
      </c>
      <c r="C228" t="s">
        <v>551</v>
      </c>
      <c r="D228" t="s">
        <v>72</v>
      </c>
      <c r="E228">
        <v>13</v>
      </c>
      <c r="F228">
        <v>11</v>
      </c>
      <c r="G228">
        <v>6</v>
      </c>
      <c r="H228">
        <v>7</v>
      </c>
      <c r="I228">
        <v>6</v>
      </c>
      <c r="J228">
        <v>5</v>
      </c>
      <c r="K228" t="s">
        <v>20</v>
      </c>
      <c r="L228">
        <v>1</v>
      </c>
      <c r="M228">
        <v>13</v>
      </c>
      <c r="N228">
        <v>3</v>
      </c>
      <c r="O228">
        <v>9</v>
      </c>
      <c r="W228">
        <v>7.4</v>
      </c>
      <c r="X228">
        <v>74</v>
      </c>
    </row>
    <row r="229" spans="1:24" x14ac:dyDescent="0.3">
      <c r="A229">
        <v>228</v>
      </c>
      <c r="B229" t="s">
        <v>251</v>
      </c>
      <c r="C229" t="s">
        <v>14</v>
      </c>
      <c r="D229" t="s">
        <v>54</v>
      </c>
      <c r="E229">
        <v>9.5</v>
      </c>
      <c r="F229">
        <v>13.3</v>
      </c>
      <c r="G229">
        <v>5.6</v>
      </c>
      <c r="H229">
        <v>0</v>
      </c>
      <c r="I229">
        <v>7.9</v>
      </c>
      <c r="J229" t="s">
        <v>41</v>
      </c>
      <c r="K229" t="s">
        <v>41</v>
      </c>
      <c r="L229" t="s">
        <v>41</v>
      </c>
      <c r="M229" t="s">
        <v>41</v>
      </c>
      <c r="N229" t="s">
        <v>41</v>
      </c>
      <c r="O229" t="s">
        <v>41</v>
      </c>
      <c r="W229">
        <v>7.3</v>
      </c>
      <c r="X229">
        <v>36.299999999999997</v>
      </c>
    </row>
    <row r="230" spans="1:24" x14ac:dyDescent="0.3">
      <c r="A230">
        <v>229</v>
      </c>
      <c r="B230" t="s">
        <v>172</v>
      </c>
      <c r="C230" t="s">
        <v>14</v>
      </c>
      <c r="D230" t="s">
        <v>67</v>
      </c>
      <c r="E230">
        <v>4.2</v>
      </c>
      <c r="F230">
        <v>3.3</v>
      </c>
      <c r="G230">
        <v>22.6</v>
      </c>
      <c r="H230">
        <v>15.4</v>
      </c>
      <c r="I230">
        <v>4.5999999999999996</v>
      </c>
      <c r="J230">
        <v>0</v>
      </c>
      <c r="K230">
        <v>7.7</v>
      </c>
      <c r="L230">
        <v>5.3</v>
      </c>
      <c r="M230">
        <v>2.5</v>
      </c>
      <c r="N230" t="s">
        <v>20</v>
      </c>
      <c r="O230">
        <v>6.5</v>
      </c>
      <c r="W230">
        <v>7.2</v>
      </c>
      <c r="X230">
        <v>72.099999999999994</v>
      </c>
    </row>
    <row r="231" spans="1:24" x14ac:dyDescent="0.3">
      <c r="A231">
        <v>229</v>
      </c>
      <c r="B231" t="s">
        <v>581</v>
      </c>
      <c r="C231" t="s">
        <v>551</v>
      </c>
      <c r="D231" t="s">
        <v>19</v>
      </c>
      <c r="E231">
        <v>10</v>
      </c>
      <c r="F231">
        <v>7</v>
      </c>
      <c r="G231">
        <v>1</v>
      </c>
      <c r="H231">
        <v>2</v>
      </c>
      <c r="I231" t="s">
        <v>20</v>
      </c>
      <c r="J231">
        <v>10</v>
      </c>
      <c r="K231">
        <v>4</v>
      </c>
      <c r="L231">
        <v>15</v>
      </c>
      <c r="M231">
        <v>5</v>
      </c>
      <c r="N231">
        <v>10</v>
      </c>
      <c r="O231">
        <v>8</v>
      </c>
      <c r="W231">
        <v>7.2</v>
      </c>
      <c r="X231">
        <v>72</v>
      </c>
    </row>
    <row r="232" spans="1:24" x14ac:dyDescent="0.3">
      <c r="A232">
        <v>231</v>
      </c>
      <c r="B232" t="s">
        <v>584</v>
      </c>
      <c r="C232" t="s">
        <v>551</v>
      </c>
      <c r="D232" t="s">
        <v>97</v>
      </c>
      <c r="E232">
        <v>6</v>
      </c>
      <c r="F232">
        <v>6</v>
      </c>
      <c r="G232">
        <v>2</v>
      </c>
      <c r="H232">
        <v>24</v>
      </c>
      <c r="I232" t="s">
        <v>20</v>
      </c>
      <c r="J232">
        <v>6</v>
      </c>
      <c r="K232">
        <v>4</v>
      </c>
      <c r="L232">
        <v>2</v>
      </c>
      <c r="M232">
        <v>8</v>
      </c>
      <c r="N232">
        <v>5</v>
      </c>
      <c r="O232">
        <v>8</v>
      </c>
      <c r="W232">
        <v>7.1</v>
      </c>
      <c r="X232">
        <v>71</v>
      </c>
    </row>
    <row r="233" spans="1:24" x14ac:dyDescent="0.3">
      <c r="A233">
        <v>231</v>
      </c>
      <c r="B233" t="s">
        <v>348</v>
      </c>
      <c r="C233" t="s">
        <v>14</v>
      </c>
      <c r="D233" t="s">
        <v>97</v>
      </c>
      <c r="E233">
        <v>0</v>
      </c>
      <c r="F233">
        <v>0</v>
      </c>
      <c r="G233">
        <v>0</v>
      </c>
      <c r="H233">
        <v>0</v>
      </c>
      <c r="I233" t="s">
        <v>20</v>
      </c>
      <c r="J233">
        <v>7.9</v>
      </c>
      <c r="K233">
        <v>9</v>
      </c>
      <c r="L233">
        <v>11.9</v>
      </c>
      <c r="M233">
        <v>16</v>
      </c>
      <c r="N233">
        <v>6.1</v>
      </c>
      <c r="O233">
        <v>19.7</v>
      </c>
      <c r="W233">
        <v>7.1</v>
      </c>
      <c r="X233">
        <v>70.599999999999994</v>
      </c>
    </row>
    <row r="234" spans="1:24" x14ac:dyDescent="0.3">
      <c r="A234">
        <v>231</v>
      </c>
      <c r="B234" t="s">
        <v>196</v>
      </c>
      <c r="C234" t="s">
        <v>6</v>
      </c>
      <c r="D234" t="s">
        <v>74</v>
      </c>
      <c r="E234">
        <v>9.1999999999999993</v>
      </c>
      <c r="F234">
        <v>14.5</v>
      </c>
      <c r="G234">
        <v>18.8</v>
      </c>
      <c r="H234">
        <v>4.8</v>
      </c>
      <c r="I234" t="s">
        <v>41</v>
      </c>
      <c r="J234">
        <v>0</v>
      </c>
      <c r="K234">
        <v>3.1</v>
      </c>
      <c r="L234">
        <v>4.3</v>
      </c>
      <c r="M234">
        <v>3.3</v>
      </c>
      <c r="N234">
        <v>5.5</v>
      </c>
      <c r="O234" t="s">
        <v>20</v>
      </c>
      <c r="W234">
        <v>7.1</v>
      </c>
      <c r="X234">
        <v>63.5</v>
      </c>
    </row>
    <row r="235" spans="1:24" x14ac:dyDescent="0.3">
      <c r="A235">
        <v>234</v>
      </c>
      <c r="B235" t="s">
        <v>171</v>
      </c>
      <c r="C235" t="s">
        <v>102</v>
      </c>
      <c r="D235" t="s">
        <v>22</v>
      </c>
      <c r="E235">
        <v>9</v>
      </c>
      <c r="F235">
        <v>6</v>
      </c>
      <c r="G235">
        <v>13</v>
      </c>
      <c r="H235">
        <v>1</v>
      </c>
      <c r="I235">
        <v>11</v>
      </c>
      <c r="J235">
        <v>2</v>
      </c>
      <c r="K235">
        <v>16</v>
      </c>
      <c r="L235">
        <v>2</v>
      </c>
      <c r="M235">
        <v>5</v>
      </c>
      <c r="N235" t="s">
        <v>20</v>
      </c>
      <c r="O235">
        <v>5</v>
      </c>
      <c r="W235">
        <v>7</v>
      </c>
      <c r="X235">
        <v>70</v>
      </c>
    </row>
    <row r="236" spans="1:24" x14ac:dyDescent="0.3">
      <c r="A236">
        <v>234</v>
      </c>
      <c r="B236" t="s">
        <v>339</v>
      </c>
      <c r="C236" t="s">
        <v>14</v>
      </c>
      <c r="D236" t="s">
        <v>57</v>
      </c>
      <c r="E236" t="s">
        <v>41</v>
      </c>
      <c r="F236" t="s">
        <v>41</v>
      </c>
      <c r="G236" t="s">
        <v>41</v>
      </c>
      <c r="H236">
        <v>0</v>
      </c>
      <c r="I236">
        <v>10.8</v>
      </c>
      <c r="J236">
        <v>6</v>
      </c>
      <c r="K236">
        <v>2</v>
      </c>
      <c r="L236">
        <v>17.8</v>
      </c>
      <c r="M236">
        <v>5.6</v>
      </c>
      <c r="N236">
        <v>7.1</v>
      </c>
      <c r="O236" t="s">
        <v>20</v>
      </c>
      <c r="W236">
        <v>7</v>
      </c>
      <c r="X236">
        <v>49.3</v>
      </c>
    </row>
    <row r="237" spans="1:24" x14ac:dyDescent="0.3">
      <c r="A237">
        <v>234</v>
      </c>
      <c r="B237" t="s">
        <v>340</v>
      </c>
      <c r="C237" t="s">
        <v>6</v>
      </c>
      <c r="D237" t="s">
        <v>108</v>
      </c>
      <c r="E237">
        <v>3.9</v>
      </c>
      <c r="F237" t="s">
        <v>41</v>
      </c>
      <c r="G237" t="s">
        <v>41</v>
      </c>
      <c r="H237" t="s">
        <v>41</v>
      </c>
      <c r="I237">
        <v>11.8</v>
      </c>
      <c r="J237" t="s">
        <v>20</v>
      </c>
      <c r="K237">
        <v>3</v>
      </c>
      <c r="L237">
        <v>16</v>
      </c>
      <c r="M237">
        <v>8.8000000000000007</v>
      </c>
      <c r="N237">
        <v>5.4</v>
      </c>
      <c r="O237">
        <v>-0.2</v>
      </c>
      <c r="W237">
        <v>7</v>
      </c>
      <c r="X237">
        <v>48.7</v>
      </c>
    </row>
    <row r="238" spans="1:24" x14ac:dyDescent="0.3">
      <c r="A238">
        <v>237</v>
      </c>
      <c r="B238" t="s">
        <v>274</v>
      </c>
      <c r="C238" t="s">
        <v>14</v>
      </c>
      <c r="D238" t="s">
        <v>92</v>
      </c>
      <c r="E238">
        <v>3.5</v>
      </c>
      <c r="F238">
        <v>3.9</v>
      </c>
      <c r="G238" t="s">
        <v>41</v>
      </c>
      <c r="H238">
        <v>6.6</v>
      </c>
      <c r="I238" t="s">
        <v>20</v>
      </c>
      <c r="J238">
        <v>5.8</v>
      </c>
      <c r="K238">
        <v>10.3</v>
      </c>
      <c r="L238">
        <v>9.1999999999999993</v>
      </c>
      <c r="M238">
        <v>14.3</v>
      </c>
      <c r="N238">
        <v>4.5999999999999996</v>
      </c>
      <c r="O238">
        <v>4.3</v>
      </c>
      <c r="W238">
        <v>6.9</v>
      </c>
      <c r="X238">
        <v>62.5</v>
      </c>
    </row>
    <row r="239" spans="1:24" x14ac:dyDescent="0.3">
      <c r="A239">
        <v>237</v>
      </c>
      <c r="B239" t="s">
        <v>197</v>
      </c>
      <c r="C239" t="s">
        <v>66</v>
      </c>
      <c r="D239" t="s">
        <v>22</v>
      </c>
      <c r="E239">
        <v>3.1</v>
      </c>
      <c r="F239">
        <v>2.4</v>
      </c>
      <c r="G239">
        <v>12</v>
      </c>
      <c r="H239">
        <v>4.5999999999999996</v>
      </c>
      <c r="I239">
        <v>5.4</v>
      </c>
      <c r="J239">
        <v>12.3</v>
      </c>
      <c r="K239">
        <v>10.5</v>
      </c>
      <c r="L239">
        <v>5.2</v>
      </c>
      <c r="M239" t="s">
        <v>41</v>
      </c>
      <c r="N239" t="s">
        <v>20</v>
      </c>
      <c r="O239" t="s">
        <v>41</v>
      </c>
      <c r="W239">
        <v>6.9</v>
      </c>
      <c r="X239">
        <v>55.5</v>
      </c>
    </row>
    <row r="240" spans="1:24" x14ac:dyDescent="0.3">
      <c r="A240">
        <v>239</v>
      </c>
      <c r="B240" t="s">
        <v>297</v>
      </c>
      <c r="C240" t="s">
        <v>6</v>
      </c>
      <c r="D240" t="s">
        <v>40</v>
      </c>
      <c r="E240">
        <v>4</v>
      </c>
      <c r="F240">
        <v>8.1</v>
      </c>
      <c r="G240">
        <v>1.1000000000000001</v>
      </c>
      <c r="H240" t="s">
        <v>41</v>
      </c>
      <c r="I240" t="s">
        <v>41</v>
      </c>
      <c r="J240">
        <v>4.8</v>
      </c>
      <c r="K240">
        <v>7.9</v>
      </c>
      <c r="L240">
        <v>7.9</v>
      </c>
      <c r="M240" t="s">
        <v>20</v>
      </c>
      <c r="N240">
        <v>9.5</v>
      </c>
      <c r="O240">
        <v>10.8</v>
      </c>
      <c r="W240">
        <v>6.8</v>
      </c>
      <c r="X240">
        <v>54.1</v>
      </c>
    </row>
    <row r="241" spans="1:24" x14ac:dyDescent="0.3">
      <c r="A241">
        <v>239</v>
      </c>
      <c r="B241" t="s">
        <v>249</v>
      </c>
      <c r="C241" t="s">
        <v>6</v>
      </c>
      <c r="D241" t="s">
        <v>97</v>
      </c>
      <c r="E241">
        <v>7.2</v>
      </c>
      <c r="F241">
        <v>5.0999999999999996</v>
      </c>
      <c r="G241">
        <v>10.1</v>
      </c>
      <c r="H241">
        <v>11.9</v>
      </c>
      <c r="I241" t="s">
        <v>20</v>
      </c>
      <c r="J241">
        <v>2.7</v>
      </c>
      <c r="K241" t="s">
        <v>41</v>
      </c>
      <c r="L241" t="s">
        <v>41</v>
      </c>
      <c r="M241" t="s">
        <v>41</v>
      </c>
      <c r="N241">
        <v>8.1</v>
      </c>
      <c r="O241">
        <v>2.8</v>
      </c>
      <c r="W241">
        <v>6.8</v>
      </c>
      <c r="X241">
        <v>47.9</v>
      </c>
    </row>
    <row r="242" spans="1:24" x14ac:dyDescent="0.3">
      <c r="A242">
        <v>239</v>
      </c>
      <c r="B242" t="s">
        <v>574</v>
      </c>
      <c r="C242" t="s">
        <v>551</v>
      </c>
      <c r="D242" t="s">
        <v>44</v>
      </c>
      <c r="E242" t="s">
        <v>41</v>
      </c>
      <c r="F242" t="s">
        <v>41</v>
      </c>
      <c r="G242" t="s">
        <v>41</v>
      </c>
      <c r="H242" t="s">
        <v>41</v>
      </c>
      <c r="I242" t="s">
        <v>41</v>
      </c>
      <c r="J242" t="s">
        <v>41</v>
      </c>
      <c r="K242">
        <v>7</v>
      </c>
      <c r="L242">
        <v>12</v>
      </c>
      <c r="M242">
        <v>6</v>
      </c>
      <c r="N242" t="s">
        <v>20</v>
      </c>
      <c r="O242">
        <v>2</v>
      </c>
      <c r="W242">
        <v>6.8</v>
      </c>
      <c r="X242">
        <v>27</v>
      </c>
    </row>
    <row r="243" spans="1:24" x14ac:dyDescent="0.3">
      <c r="A243">
        <v>242</v>
      </c>
      <c r="B243" t="s">
        <v>585</v>
      </c>
      <c r="C243" t="s">
        <v>551</v>
      </c>
      <c r="D243" t="s">
        <v>52</v>
      </c>
      <c r="E243">
        <v>7</v>
      </c>
      <c r="F243">
        <v>7</v>
      </c>
      <c r="G243">
        <v>5</v>
      </c>
      <c r="H243">
        <v>11</v>
      </c>
      <c r="I243">
        <v>14</v>
      </c>
      <c r="J243">
        <v>4</v>
      </c>
      <c r="K243">
        <v>6</v>
      </c>
      <c r="L243">
        <v>10</v>
      </c>
      <c r="M243">
        <v>1</v>
      </c>
      <c r="N243">
        <v>1</v>
      </c>
      <c r="O243">
        <v>8</v>
      </c>
      <c r="W243">
        <v>6.7</v>
      </c>
      <c r="X243">
        <v>74</v>
      </c>
    </row>
    <row r="244" spans="1:24" x14ac:dyDescent="0.3">
      <c r="A244">
        <v>242</v>
      </c>
      <c r="B244" t="s">
        <v>178</v>
      </c>
      <c r="C244" t="s">
        <v>14</v>
      </c>
      <c r="D244" t="s">
        <v>32</v>
      </c>
      <c r="E244">
        <v>0</v>
      </c>
      <c r="F244">
        <v>7.8</v>
      </c>
      <c r="G244">
        <v>13.3</v>
      </c>
      <c r="H244">
        <v>12.2</v>
      </c>
      <c r="I244">
        <v>12.5</v>
      </c>
      <c r="J244" t="s">
        <v>20</v>
      </c>
      <c r="K244">
        <v>11.1</v>
      </c>
      <c r="L244">
        <v>2.8</v>
      </c>
      <c r="M244">
        <v>2.6</v>
      </c>
      <c r="N244">
        <v>1.6</v>
      </c>
      <c r="O244">
        <v>3.1</v>
      </c>
      <c r="W244">
        <v>6.7</v>
      </c>
      <c r="X244">
        <v>67</v>
      </c>
    </row>
    <row r="245" spans="1:24" x14ac:dyDescent="0.3">
      <c r="A245">
        <v>244</v>
      </c>
      <c r="B245" t="s">
        <v>191</v>
      </c>
      <c r="C245" t="s">
        <v>102</v>
      </c>
      <c r="D245" t="s">
        <v>8</v>
      </c>
      <c r="E245">
        <v>14</v>
      </c>
      <c r="F245">
        <v>8</v>
      </c>
      <c r="G245">
        <v>11</v>
      </c>
      <c r="H245">
        <v>4</v>
      </c>
      <c r="I245">
        <v>4</v>
      </c>
      <c r="J245">
        <v>9</v>
      </c>
      <c r="K245">
        <v>2</v>
      </c>
      <c r="L245">
        <v>5</v>
      </c>
      <c r="M245">
        <v>3</v>
      </c>
      <c r="N245">
        <v>8</v>
      </c>
      <c r="O245">
        <v>4</v>
      </c>
      <c r="W245">
        <v>6.5</v>
      </c>
      <c r="X245">
        <v>72</v>
      </c>
    </row>
    <row r="246" spans="1:24" x14ac:dyDescent="0.3">
      <c r="A246">
        <v>244</v>
      </c>
      <c r="B246" t="s">
        <v>188</v>
      </c>
      <c r="C246" t="s">
        <v>6</v>
      </c>
      <c r="D246" t="s">
        <v>28</v>
      </c>
      <c r="E246">
        <v>2.1</v>
      </c>
      <c r="F246">
        <v>7.5</v>
      </c>
      <c r="G246">
        <v>3.2</v>
      </c>
      <c r="H246">
        <v>10</v>
      </c>
      <c r="I246">
        <v>5.5</v>
      </c>
      <c r="J246">
        <v>19.8</v>
      </c>
      <c r="K246">
        <v>5.5</v>
      </c>
      <c r="L246">
        <v>3.3</v>
      </c>
      <c r="M246">
        <v>7.8</v>
      </c>
      <c r="N246">
        <v>5.9</v>
      </c>
      <c r="O246">
        <v>0.9</v>
      </c>
      <c r="W246">
        <v>6.5</v>
      </c>
      <c r="X246">
        <v>71.5</v>
      </c>
    </row>
    <row r="247" spans="1:24" x14ac:dyDescent="0.3">
      <c r="A247">
        <v>244</v>
      </c>
      <c r="B247" t="s">
        <v>193</v>
      </c>
      <c r="C247" t="s">
        <v>14</v>
      </c>
      <c r="D247" t="s">
        <v>15</v>
      </c>
      <c r="E247">
        <v>5.6</v>
      </c>
      <c r="F247">
        <v>14.7</v>
      </c>
      <c r="G247">
        <v>16.2</v>
      </c>
      <c r="H247">
        <v>3.9</v>
      </c>
      <c r="I247">
        <v>4.9000000000000004</v>
      </c>
      <c r="J247">
        <v>5.6</v>
      </c>
      <c r="K247">
        <v>0</v>
      </c>
      <c r="L247">
        <v>0</v>
      </c>
      <c r="M247">
        <v>8</v>
      </c>
      <c r="N247">
        <v>4.9000000000000004</v>
      </c>
      <c r="O247">
        <v>7.6</v>
      </c>
      <c r="W247">
        <v>6.5</v>
      </c>
      <c r="X247">
        <v>71.400000000000006</v>
      </c>
    </row>
    <row r="248" spans="1:24" x14ac:dyDescent="0.3">
      <c r="A248">
        <v>247</v>
      </c>
      <c r="B248" t="s">
        <v>203</v>
      </c>
      <c r="C248" t="s">
        <v>6</v>
      </c>
      <c r="D248" t="s">
        <v>12</v>
      </c>
      <c r="E248">
        <v>3.7</v>
      </c>
      <c r="F248">
        <v>3.8</v>
      </c>
      <c r="G248">
        <v>9.3000000000000007</v>
      </c>
      <c r="H248">
        <v>1.1000000000000001</v>
      </c>
      <c r="I248">
        <v>1.4</v>
      </c>
      <c r="J248">
        <v>18.2</v>
      </c>
      <c r="K248">
        <v>11.7</v>
      </c>
      <c r="L248">
        <v>2.9</v>
      </c>
      <c r="M248">
        <v>17</v>
      </c>
      <c r="N248">
        <v>0.6</v>
      </c>
      <c r="O248">
        <v>1.1000000000000001</v>
      </c>
      <c r="W248">
        <v>6.4</v>
      </c>
      <c r="X248">
        <v>70.8</v>
      </c>
    </row>
    <row r="249" spans="1:24" x14ac:dyDescent="0.3">
      <c r="A249">
        <v>247</v>
      </c>
      <c r="B249" t="s">
        <v>253</v>
      </c>
      <c r="C249" t="s">
        <v>14</v>
      </c>
      <c r="D249" t="s">
        <v>79</v>
      </c>
      <c r="E249">
        <v>6</v>
      </c>
      <c r="F249">
        <v>2.6</v>
      </c>
      <c r="G249">
        <v>14.2</v>
      </c>
      <c r="H249">
        <v>0</v>
      </c>
      <c r="I249">
        <v>8.4</v>
      </c>
      <c r="J249">
        <v>5</v>
      </c>
      <c r="K249" t="s">
        <v>20</v>
      </c>
      <c r="L249">
        <v>3.7</v>
      </c>
      <c r="M249">
        <v>6.6</v>
      </c>
      <c r="N249">
        <v>0</v>
      </c>
      <c r="O249">
        <v>17.600000000000001</v>
      </c>
      <c r="W249">
        <v>6.4</v>
      </c>
      <c r="X249">
        <v>64.099999999999994</v>
      </c>
    </row>
    <row r="250" spans="1:24" x14ac:dyDescent="0.3">
      <c r="A250">
        <v>247</v>
      </c>
      <c r="B250" t="s">
        <v>186</v>
      </c>
      <c r="C250" t="s">
        <v>102</v>
      </c>
      <c r="D250" t="s">
        <v>74</v>
      </c>
      <c r="E250">
        <v>5</v>
      </c>
      <c r="F250">
        <v>5</v>
      </c>
      <c r="G250">
        <v>13</v>
      </c>
      <c r="H250">
        <v>2</v>
      </c>
      <c r="I250">
        <v>18</v>
      </c>
      <c r="J250">
        <v>7</v>
      </c>
      <c r="K250">
        <v>4</v>
      </c>
      <c r="L250">
        <v>6</v>
      </c>
      <c r="M250">
        <v>0</v>
      </c>
      <c r="N250">
        <v>4</v>
      </c>
      <c r="O250" t="s">
        <v>20</v>
      </c>
      <c r="W250">
        <v>6.4</v>
      </c>
      <c r="X250">
        <v>64</v>
      </c>
    </row>
    <row r="251" spans="1:24" x14ac:dyDescent="0.3">
      <c r="A251">
        <v>247</v>
      </c>
      <c r="B251" t="s">
        <v>582</v>
      </c>
      <c r="C251" t="s">
        <v>551</v>
      </c>
      <c r="D251" t="s">
        <v>111</v>
      </c>
      <c r="E251">
        <v>7</v>
      </c>
      <c r="F251">
        <v>13</v>
      </c>
      <c r="G251">
        <v>1</v>
      </c>
      <c r="H251">
        <v>6</v>
      </c>
      <c r="I251">
        <v>9</v>
      </c>
      <c r="J251">
        <v>12</v>
      </c>
      <c r="K251">
        <v>0</v>
      </c>
      <c r="L251">
        <v>12</v>
      </c>
      <c r="M251">
        <v>4</v>
      </c>
      <c r="N251" t="s">
        <v>20</v>
      </c>
      <c r="O251">
        <v>0</v>
      </c>
      <c r="W251">
        <v>6.4</v>
      </c>
      <c r="X251">
        <v>64</v>
      </c>
    </row>
    <row r="252" spans="1:24" x14ac:dyDescent="0.3">
      <c r="A252">
        <v>251</v>
      </c>
      <c r="B252" t="s">
        <v>230</v>
      </c>
      <c r="C252" t="s">
        <v>102</v>
      </c>
      <c r="D252" t="s">
        <v>126</v>
      </c>
      <c r="E252">
        <v>5</v>
      </c>
      <c r="F252">
        <v>3</v>
      </c>
      <c r="G252">
        <v>11</v>
      </c>
      <c r="H252">
        <v>8</v>
      </c>
      <c r="I252">
        <v>0</v>
      </c>
      <c r="J252">
        <v>3</v>
      </c>
      <c r="K252">
        <v>10</v>
      </c>
      <c r="L252">
        <v>4</v>
      </c>
      <c r="M252">
        <v>16</v>
      </c>
      <c r="N252">
        <v>6</v>
      </c>
      <c r="O252">
        <v>3</v>
      </c>
      <c r="W252">
        <v>6.3</v>
      </c>
      <c r="X252">
        <v>69</v>
      </c>
    </row>
    <row r="253" spans="1:24" x14ac:dyDescent="0.3">
      <c r="A253">
        <v>251</v>
      </c>
      <c r="B253" t="s">
        <v>245</v>
      </c>
      <c r="C253" t="s">
        <v>14</v>
      </c>
      <c r="D253" t="s">
        <v>40</v>
      </c>
      <c r="E253">
        <v>1.7</v>
      </c>
      <c r="F253">
        <v>1.6</v>
      </c>
      <c r="G253">
        <v>19.5</v>
      </c>
      <c r="H253">
        <v>2.7</v>
      </c>
      <c r="I253">
        <v>1.6</v>
      </c>
      <c r="J253">
        <v>5.6</v>
      </c>
      <c r="K253">
        <v>4.5999999999999996</v>
      </c>
      <c r="L253">
        <v>20.399999999999999</v>
      </c>
      <c r="M253" t="s">
        <v>20</v>
      </c>
      <c r="N253">
        <v>4</v>
      </c>
      <c r="O253">
        <v>0.9</v>
      </c>
      <c r="W253">
        <v>6.3</v>
      </c>
      <c r="X253">
        <v>62.6</v>
      </c>
    </row>
    <row r="254" spans="1:24" x14ac:dyDescent="0.3">
      <c r="A254">
        <v>253</v>
      </c>
      <c r="B254" t="s">
        <v>254</v>
      </c>
      <c r="C254" t="s">
        <v>66</v>
      </c>
      <c r="D254" t="s">
        <v>47</v>
      </c>
      <c r="E254">
        <v>4.5999999999999996</v>
      </c>
      <c r="F254">
        <v>4.0999999999999996</v>
      </c>
      <c r="G254">
        <v>3.1</v>
      </c>
      <c r="H254">
        <v>6.4</v>
      </c>
      <c r="I254">
        <v>7.4</v>
      </c>
      <c r="J254">
        <v>6.7</v>
      </c>
      <c r="K254">
        <v>3.8</v>
      </c>
      <c r="L254">
        <v>9.1999999999999993</v>
      </c>
      <c r="M254">
        <v>5.0999999999999996</v>
      </c>
      <c r="N254">
        <v>9.6</v>
      </c>
      <c r="O254">
        <v>8.3000000000000007</v>
      </c>
      <c r="W254">
        <v>6.2</v>
      </c>
      <c r="X254">
        <v>68.3</v>
      </c>
    </row>
    <row r="255" spans="1:24" x14ac:dyDescent="0.3">
      <c r="A255">
        <v>253</v>
      </c>
      <c r="B255" t="s">
        <v>201</v>
      </c>
      <c r="C255" t="s">
        <v>14</v>
      </c>
      <c r="D255" t="s">
        <v>34</v>
      </c>
      <c r="E255">
        <v>9.1</v>
      </c>
      <c r="F255">
        <v>14.4</v>
      </c>
      <c r="G255">
        <v>12.4</v>
      </c>
      <c r="H255">
        <v>2.1</v>
      </c>
      <c r="I255">
        <v>0</v>
      </c>
      <c r="J255" t="s">
        <v>20</v>
      </c>
      <c r="K255">
        <v>11.6</v>
      </c>
      <c r="L255">
        <v>3.6</v>
      </c>
      <c r="M255">
        <v>7.7</v>
      </c>
      <c r="N255">
        <v>1.4</v>
      </c>
      <c r="O255">
        <v>0</v>
      </c>
      <c r="W255">
        <v>6.2</v>
      </c>
      <c r="X255">
        <v>62.3</v>
      </c>
    </row>
    <row r="256" spans="1:24" x14ac:dyDescent="0.3">
      <c r="A256">
        <v>253</v>
      </c>
      <c r="B256" t="s">
        <v>382</v>
      </c>
      <c r="C256" t="s">
        <v>6</v>
      </c>
      <c r="D256" t="s">
        <v>111</v>
      </c>
      <c r="E256" t="s">
        <v>41</v>
      </c>
      <c r="F256" t="s">
        <v>41</v>
      </c>
      <c r="G256" t="s">
        <v>41</v>
      </c>
      <c r="H256" t="s">
        <v>41</v>
      </c>
      <c r="I256" t="s">
        <v>41</v>
      </c>
      <c r="J256" t="s">
        <v>41</v>
      </c>
      <c r="K256">
        <v>10.199999999999999</v>
      </c>
      <c r="L256">
        <v>5.2</v>
      </c>
      <c r="M256">
        <v>4.5</v>
      </c>
      <c r="N256" t="s">
        <v>20</v>
      </c>
      <c r="O256">
        <v>5</v>
      </c>
      <c r="W256">
        <v>6.2</v>
      </c>
      <c r="X256">
        <v>24.9</v>
      </c>
    </row>
    <row r="257" spans="1:24" x14ac:dyDescent="0.3">
      <c r="A257">
        <v>256</v>
      </c>
      <c r="B257" t="s">
        <v>281</v>
      </c>
      <c r="C257" t="s">
        <v>14</v>
      </c>
      <c r="D257" t="s">
        <v>135</v>
      </c>
      <c r="E257" t="s">
        <v>41</v>
      </c>
      <c r="F257" t="s">
        <v>41</v>
      </c>
      <c r="G257">
        <v>1.2</v>
      </c>
      <c r="H257">
        <v>2.1</v>
      </c>
      <c r="I257">
        <v>5.4</v>
      </c>
      <c r="J257">
        <v>14.9</v>
      </c>
      <c r="K257">
        <v>4.3</v>
      </c>
      <c r="L257">
        <v>7.6</v>
      </c>
      <c r="M257">
        <v>3.8</v>
      </c>
      <c r="N257">
        <v>8.6999999999999993</v>
      </c>
      <c r="O257">
        <v>7.3</v>
      </c>
      <c r="W257">
        <v>6.1</v>
      </c>
      <c r="X257">
        <v>55.3</v>
      </c>
    </row>
    <row r="258" spans="1:24" x14ac:dyDescent="0.3">
      <c r="A258">
        <v>256</v>
      </c>
      <c r="B258" t="s">
        <v>273</v>
      </c>
      <c r="C258" t="s">
        <v>6</v>
      </c>
      <c r="D258" t="s">
        <v>34</v>
      </c>
      <c r="E258" t="s">
        <v>41</v>
      </c>
      <c r="F258">
        <v>2.5</v>
      </c>
      <c r="G258">
        <v>9.9</v>
      </c>
      <c r="H258">
        <v>5.3</v>
      </c>
      <c r="I258">
        <v>12.7</v>
      </c>
      <c r="J258">
        <v>-0.1</v>
      </c>
      <c r="K258">
        <v>0</v>
      </c>
      <c r="L258" t="s">
        <v>41</v>
      </c>
      <c r="M258">
        <v>7.3</v>
      </c>
      <c r="N258">
        <v>5.7</v>
      </c>
      <c r="O258">
        <v>11.6</v>
      </c>
      <c r="W258">
        <v>6.1</v>
      </c>
      <c r="X258">
        <v>54.9</v>
      </c>
    </row>
    <row r="259" spans="1:24" x14ac:dyDescent="0.3">
      <c r="A259">
        <v>256</v>
      </c>
      <c r="B259" t="s">
        <v>305</v>
      </c>
      <c r="C259" t="s">
        <v>14</v>
      </c>
      <c r="D259" t="s">
        <v>79</v>
      </c>
      <c r="E259">
        <v>14.5</v>
      </c>
      <c r="F259">
        <v>3.6</v>
      </c>
      <c r="G259">
        <v>3.6</v>
      </c>
      <c r="H259">
        <v>2.6</v>
      </c>
      <c r="I259" t="s">
        <v>41</v>
      </c>
      <c r="J259" t="s">
        <v>41</v>
      </c>
      <c r="K259" t="s">
        <v>20</v>
      </c>
      <c r="L259" t="s">
        <v>41</v>
      </c>
      <c r="M259" t="s">
        <v>41</v>
      </c>
      <c r="N259" t="s">
        <v>41</v>
      </c>
      <c r="O259" t="s">
        <v>41</v>
      </c>
      <c r="W259">
        <v>6.1</v>
      </c>
      <c r="X259">
        <v>24.3</v>
      </c>
    </row>
    <row r="260" spans="1:24" x14ac:dyDescent="0.3">
      <c r="A260">
        <v>256</v>
      </c>
      <c r="B260" t="s">
        <v>306</v>
      </c>
      <c r="C260" t="s">
        <v>1</v>
      </c>
      <c r="D260" t="s">
        <v>67</v>
      </c>
      <c r="E260" t="s">
        <v>41</v>
      </c>
      <c r="F260" t="s">
        <v>41</v>
      </c>
      <c r="G260">
        <v>7.3</v>
      </c>
      <c r="H260" t="s">
        <v>41</v>
      </c>
      <c r="I260">
        <v>2.8</v>
      </c>
      <c r="J260">
        <v>12.1</v>
      </c>
      <c r="K260">
        <v>2.1</v>
      </c>
      <c r="L260" t="s">
        <v>41</v>
      </c>
      <c r="M260" t="s">
        <v>41</v>
      </c>
      <c r="N260" t="s">
        <v>20</v>
      </c>
      <c r="O260" t="s">
        <v>41</v>
      </c>
      <c r="W260">
        <v>6.1</v>
      </c>
      <c r="X260">
        <v>24.2</v>
      </c>
    </row>
    <row r="261" spans="1:24" x14ac:dyDescent="0.3">
      <c r="A261">
        <v>256</v>
      </c>
      <c r="B261" t="s">
        <v>404</v>
      </c>
      <c r="C261" t="s">
        <v>1</v>
      </c>
      <c r="D261" t="s">
        <v>30</v>
      </c>
      <c r="E261">
        <v>6.1</v>
      </c>
      <c r="F261" t="s">
        <v>41</v>
      </c>
      <c r="G261" t="s">
        <v>41</v>
      </c>
      <c r="H261" t="s">
        <v>41</v>
      </c>
      <c r="I261" t="s">
        <v>41</v>
      </c>
      <c r="J261" t="s">
        <v>41</v>
      </c>
      <c r="K261" t="s">
        <v>41</v>
      </c>
      <c r="L261" t="s">
        <v>41</v>
      </c>
      <c r="M261" t="s">
        <v>41</v>
      </c>
      <c r="N261" t="s">
        <v>41</v>
      </c>
      <c r="O261" t="s">
        <v>41</v>
      </c>
      <c r="W261">
        <v>6.1</v>
      </c>
      <c r="X261">
        <v>6.1</v>
      </c>
    </row>
    <row r="262" spans="1:24" x14ac:dyDescent="0.3">
      <c r="A262">
        <v>261</v>
      </c>
      <c r="B262" t="s">
        <v>206</v>
      </c>
      <c r="C262" t="s">
        <v>66</v>
      </c>
      <c r="D262" t="s">
        <v>30</v>
      </c>
      <c r="E262">
        <v>1.6</v>
      </c>
      <c r="F262">
        <v>2</v>
      </c>
      <c r="G262">
        <v>14.3</v>
      </c>
      <c r="H262">
        <v>5.7</v>
      </c>
      <c r="I262">
        <v>11.5</v>
      </c>
      <c r="J262">
        <v>3</v>
      </c>
      <c r="K262">
        <v>10.7</v>
      </c>
      <c r="L262">
        <v>13.2</v>
      </c>
      <c r="M262">
        <v>0.7</v>
      </c>
      <c r="N262">
        <v>1.8</v>
      </c>
      <c r="O262">
        <v>1.7</v>
      </c>
      <c r="W262">
        <v>6</v>
      </c>
      <c r="X262">
        <v>66.2</v>
      </c>
    </row>
    <row r="263" spans="1:24" x14ac:dyDescent="0.3">
      <c r="A263">
        <v>261</v>
      </c>
      <c r="B263" t="s">
        <v>587</v>
      </c>
      <c r="C263" t="s">
        <v>551</v>
      </c>
      <c r="D263" t="s">
        <v>57</v>
      </c>
      <c r="E263">
        <v>5</v>
      </c>
      <c r="F263">
        <v>3</v>
      </c>
      <c r="G263">
        <v>13</v>
      </c>
      <c r="H263">
        <v>7</v>
      </c>
      <c r="I263">
        <v>4</v>
      </c>
      <c r="J263">
        <v>9</v>
      </c>
      <c r="K263">
        <v>1</v>
      </c>
      <c r="L263">
        <v>2</v>
      </c>
      <c r="M263">
        <v>6</v>
      </c>
      <c r="N263">
        <v>10</v>
      </c>
      <c r="O263" t="s">
        <v>20</v>
      </c>
      <c r="W263">
        <v>6</v>
      </c>
      <c r="X263">
        <v>60</v>
      </c>
    </row>
    <row r="264" spans="1:24" x14ac:dyDescent="0.3">
      <c r="A264">
        <v>261</v>
      </c>
      <c r="B264" t="s">
        <v>265</v>
      </c>
      <c r="C264" t="s">
        <v>66</v>
      </c>
      <c r="D264" t="s">
        <v>87</v>
      </c>
      <c r="E264">
        <v>6.7</v>
      </c>
      <c r="F264">
        <v>0</v>
      </c>
      <c r="G264">
        <v>2.2999999999999998</v>
      </c>
      <c r="H264">
        <v>8</v>
      </c>
      <c r="I264">
        <v>4.9000000000000004</v>
      </c>
      <c r="J264" t="s">
        <v>20</v>
      </c>
      <c r="K264">
        <v>10.6</v>
      </c>
      <c r="L264">
        <v>5.3</v>
      </c>
      <c r="M264">
        <v>0</v>
      </c>
      <c r="N264">
        <v>3.8</v>
      </c>
      <c r="O264">
        <v>18.3</v>
      </c>
      <c r="W264">
        <v>6</v>
      </c>
      <c r="X264">
        <v>59.9</v>
      </c>
    </row>
    <row r="265" spans="1:24" x14ac:dyDescent="0.3">
      <c r="A265">
        <v>264</v>
      </c>
      <c r="B265" t="s">
        <v>262</v>
      </c>
      <c r="C265" t="s">
        <v>66</v>
      </c>
      <c r="D265" t="s">
        <v>8</v>
      </c>
      <c r="E265">
        <v>10.6</v>
      </c>
      <c r="F265">
        <v>0</v>
      </c>
      <c r="G265">
        <v>0</v>
      </c>
      <c r="H265">
        <v>3.3</v>
      </c>
      <c r="I265">
        <v>8.1</v>
      </c>
      <c r="J265">
        <v>7.8</v>
      </c>
      <c r="K265">
        <v>4.8</v>
      </c>
      <c r="L265">
        <v>7.8</v>
      </c>
      <c r="M265">
        <v>6.1</v>
      </c>
      <c r="N265">
        <v>4.2</v>
      </c>
      <c r="O265">
        <v>12</v>
      </c>
      <c r="W265">
        <v>5.9</v>
      </c>
      <c r="X265">
        <v>64.7</v>
      </c>
    </row>
    <row r="266" spans="1:24" x14ac:dyDescent="0.3">
      <c r="A266">
        <v>264</v>
      </c>
      <c r="B266" t="s">
        <v>182</v>
      </c>
      <c r="C266" t="s">
        <v>14</v>
      </c>
      <c r="D266" t="s">
        <v>44</v>
      </c>
      <c r="E266">
        <v>0</v>
      </c>
      <c r="F266">
        <v>11.6</v>
      </c>
      <c r="G266">
        <v>0</v>
      </c>
      <c r="H266">
        <v>24.8</v>
      </c>
      <c r="I266">
        <v>4</v>
      </c>
      <c r="J266">
        <v>1.9</v>
      </c>
      <c r="K266">
        <v>13.8</v>
      </c>
      <c r="L266">
        <v>3.1</v>
      </c>
      <c r="M266">
        <v>0</v>
      </c>
      <c r="N266" t="s">
        <v>20</v>
      </c>
      <c r="O266">
        <v>0</v>
      </c>
      <c r="W266">
        <v>5.9</v>
      </c>
      <c r="X266">
        <v>59.2</v>
      </c>
    </row>
    <row r="267" spans="1:24" x14ac:dyDescent="0.3">
      <c r="A267">
        <v>264</v>
      </c>
      <c r="B267" t="s">
        <v>357</v>
      </c>
      <c r="C267" t="s">
        <v>66</v>
      </c>
      <c r="D267" t="s">
        <v>34</v>
      </c>
      <c r="E267">
        <v>4.7</v>
      </c>
      <c r="F267">
        <v>0</v>
      </c>
      <c r="G267">
        <v>0</v>
      </c>
      <c r="H267">
        <v>9</v>
      </c>
      <c r="I267">
        <v>0</v>
      </c>
      <c r="J267" t="s">
        <v>20</v>
      </c>
      <c r="K267">
        <v>1.5</v>
      </c>
      <c r="L267">
        <v>11</v>
      </c>
      <c r="M267">
        <v>16.8</v>
      </c>
      <c r="N267">
        <v>9.1999999999999993</v>
      </c>
      <c r="O267">
        <v>6.4</v>
      </c>
      <c r="W267">
        <v>5.9</v>
      </c>
      <c r="X267">
        <v>58.6</v>
      </c>
    </row>
    <row r="268" spans="1:24" x14ac:dyDescent="0.3">
      <c r="A268">
        <v>267</v>
      </c>
      <c r="B268" t="s">
        <v>209</v>
      </c>
      <c r="C268" t="s">
        <v>102</v>
      </c>
      <c r="D268" t="s">
        <v>111</v>
      </c>
      <c r="E268">
        <v>2</v>
      </c>
      <c r="F268">
        <v>10</v>
      </c>
      <c r="G268">
        <v>6</v>
      </c>
      <c r="H268">
        <v>11</v>
      </c>
      <c r="I268">
        <v>6</v>
      </c>
      <c r="J268">
        <v>10</v>
      </c>
      <c r="K268">
        <v>3</v>
      </c>
      <c r="L268">
        <v>3</v>
      </c>
      <c r="M268">
        <v>6</v>
      </c>
      <c r="N268" t="s">
        <v>20</v>
      </c>
      <c r="O268">
        <v>1</v>
      </c>
      <c r="W268">
        <v>5.8</v>
      </c>
      <c r="X268">
        <v>58</v>
      </c>
    </row>
    <row r="269" spans="1:24" x14ac:dyDescent="0.3">
      <c r="A269">
        <v>267</v>
      </c>
      <c r="B269" t="s">
        <v>279</v>
      </c>
      <c r="C269" t="s">
        <v>14</v>
      </c>
      <c r="D269" t="s">
        <v>4</v>
      </c>
      <c r="E269" t="s">
        <v>41</v>
      </c>
      <c r="F269" t="s">
        <v>41</v>
      </c>
      <c r="G269">
        <v>0</v>
      </c>
      <c r="H269">
        <v>8.1</v>
      </c>
      <c r="I269">
        <v>7.4</v>
      </c>
      <c r="J269">
        <v>8.4</v>
      </c>
      <c r="K269">
        <v>4.5</v>
      </c>
      <c r="L269">
        <v>4.8</v>
      </c>
      <c r="M269">
        <v>10.9</v>
      </c>
      <c r="N269">
        <v>2</v>
      </c>
      <c r="O269" t="s">
        <v>20</v>
      </c>
      <c r="W269">
        <v>5.8</v>
      </c>
      <c r="X269">
        <v>46.1</v>
      </c>
    </row>
    <row r="270" spans="1:24" x14ac:dyDescent="0.3">
      <c r="A270">
        <v>269</v>
      </c>
      <c r="B270" t="s">
        <v>263</v>
      </c>
      <c r="C270" t="s">
        <v>66</v>
      </c>
      <c r="D270" t="s">
        <v>57</v>
      </c>
      <c r="E270">
        <v>1.4</v>
      </c>
      <c r="F270">
        <v>2.8</v>
      </c>
      <c r="G270">
        <v>0</v>
      </c>
      <c r="H270">
        <v>3.6</v>
      </c>
      <c r="I270">
        <v>4.3</v>
      </c>
      <c r="J270">
        <v>9.9</v>
      </c>
      <c r="K270">
        <v>12.1</v>
      </c>
      <c r="L270">
        <v>1.7</v>
      </c>
      <c r="M270">
        <v>12.7</v>
      </c>
      <c r="N270">
        <v>8.8000000000000007</v>
      </c>
      <c r="O270" t="s">
        <v>20</v>
      </c>
      <c r="W270">
        <v>5.7</v>
      </c>
      <c r="X270">
        <v>57.3</v>
      </c>
    </row>
    <row r="271" spans="1:24" x14ac:dyDescent="0.3">
      <c r="A271">
        <v>269</v>
      </c>
      <c r="B271" t="s">
        <v>226</v>
      </c>
      <c r="C271" t="s">
        <v>102</v>
      </c>
      <c r="D271" t="s">
        <v>87</v>
      </c>
      <c r="E271">
        <v>4</v>
      </c>
      <c r="F271">
        <v>11</v>
      </c>
      <c r="G271">
        <v>5</v>
      </c>
      <c r="H271">
        <v>6</v>
      </c>
      <c r="I271">
        <v>7</v>
      </c>
      <c r="J271" t="s">
        <v>20</v>
      </c>
      <c r="K271">
        <v>8</v>
      </c>
      <c r="L271">
        <v>8</v>
      </c>
      <c r="M271">
        <v>2</v>
      </c>
      <c r="N271">
        <v>5</v>
      </c>
      <c r="O271">
        <v>1</v>
      </c>
      <c r="W271">
        <v>5.7</v>
      </c>
      <c r="X271">
        <v>57</v>
      </c>
    </row>
    <row r="272" spans="1:24" x14ac:dyDescent="0.3">
      <c r="A272">
        <v>269</v>
      </c>
      <c r="B272" t="s">
        <v>414</v>
      </c>
      <c r="C272" t="s">
        <v>14</v>
      </c>
      <c r="D272" t="s">
        <v>111</v>
      </c>
      <c r="E272" t="s">
        <v>41</v>
      </c>
      <c r="F272">
        <v>5.7</v>
      </c>
      <c r="G272" t="s">
        <v>41</v>
      </c>
      <c r="H272" t="s">
        <v>41</v>
      </c>
      <c r="I272" t="s">
        <v>41</v>
      </c>
      <c r="J272" t="s">
        <v>41</v>
      </c>
      <c r="K272" t="s">
        <v>41</v>
      </c>
      <c r="L272" t="s">
        <v>41</v>
      </c>
      <c r="M272" t="s">
        <v>41</v>
      </c>
      <c r="N272" t="s">
        <v>20</v>
      </c>
      <c r="O272" t="s">
        <v>41</v>
      </c>
      <c r="W272">
        <v>5.7</v>
      </c>
      <c r="X272">
        <v>5.7</v>
      </c>
    </row>
    <row r="273" spans="1:24" x14ac:dyDescent="0.3">
      <c r="A273">
        <v>272</v>
      </c>
      <c r="B273" t="s">
        <v>219</v>
      </c>
      <c r="C273" t="s">
        <v>102</v>
      </c>
      <c r="D273" t="s">
        <v>30</v>
      </c>
      <c r="E273">
        <v>2</v>
      </c>
      <c r="F273">
        <v>11</v>
      </c>
      <c r="G273">
        <v>16</v>
      </c>
      <c r="H273">
        <v>6</v>
      </c>
      <c r="I273">
        <v>9</v>
      </c>
      <c r="J273">
        <v>2</v>
      </c>
      <c r="K273">
        <v>-3</v>
      </c>
      <c r="L273">
        <v>2</v>
      </c>
      <c r="M273">
        <v>14</v>
      </c>
      <c r="N273">
        <v>0</v>
      </c>
      <c r="O273">
        <v>3</v>
      </c>
      <c r="W273">
        <v>5.6</v>
      </c>
      <c r="X273">
        <v>62</v>
      </c>
    </row>
    <row r="274" spans="1:24" x14ac:dyDescent="0.3">
      <c r="A274">
        <v>273</v>
      </c>
      <c r="B274" t="s">
        <v>248</v>
      </c>
      <c r="C274" t="s">
        <v>102</v>
      </c>
      <c r="D274" t="s">
        <v>2</v>
      </c>
      <c r="E274">
        <v>4</v>
      </c>
      <c r="F274">
        <v>7</v>
      </c>
      <c r="G274">
        <v>5</v>
      </c>
      <c r="H274">
        <v>9</v>
      </c>
      <c r="I274">
        <v>1</v>
      </c>
      <c r="J274">
        <v>5</v>
      </c>
      <c r="K274">
        <v>6</v>
      </c>
      <c r="L274">
        <v>3</v>
      </c>
      <c r="M274">
        <v>10</v>
      </c>
      <c r="N274">
        <v>4</v>
      </c>
      <c r="O274">
        <v>7</v>
      </c>
      <c r="W274">
        <v>5.5</v>
      </c>
      <c r="X274">
        <v>61</v>
      </c>
    </row>
    <row r="275" spans="1:24" x14ac:dyDescent="0.3">
      <c r="A275">
        <v>273</v>
      </c>
      <c r="B275" t="s">
        <v>231</v>
      </c>
      <c r="C275" t="s">
        <v>6</v>
      </c>
      <c r="D275" t="s">
        <v>54</v>
      </c>
      <c r="E275">
        <v>5.8</v>
      </c>
      <c r="F275">
        <v>0.6</v>
      </c>
      <c r="G275">
        <v>8.4</v>
      </c>
      <c r="H275">
        <v>5.6</v>
      </c>
      <c r="I275">
        <v>11.5</v>
      </c>
      <c r="J275">
        <v>4.5</v>
      </c>
      <c r="K275">
        <v>3.5</v>
      </c>
      <c r="L275">
        <v>12.6</v>
      </c>
      <c r="M275">
        <v>5</v>
      </c>
      <c r="N275">
        <v>1.2</v>
      </c>
      <c r="O275">
        <v>1.9</v>
      </c>
      <c r="W275">
        <v>5.5</v>
      </c>
      <c r="X275">
        <v>60.6</v>
      </c>
    </row>
    <row r="276" spans="1:24" x14ac:dyDescent="0.3">
      <c r="A276">
        <v>273</v>
      </c>
      <c r="B276" t="s">
        <v>224</v>
      </c>
      <c r="C276" t="s">
        <v>102</v>
      </c>
      <c r="D276" t="s">
        <v>4</v>
      </c>
      <c r="E276">
        <v>3</v>
      </c>
      <c r="F276">
        <v>5</v>
      </c>
      <c r="G276">
        <v>2</v>
      </c>
      <c r="H276">
        <v>11</v>
      </c>
      <c r="I276">
        <v>4</v>
      </c>
      <c r="J276">
        <v>17</v>
      </c>
      <c r="K276">
        <v>0</v>
      </c>
      <c r="L276">
        <v>3</v>
      </c>
      <c r="M276">
        <v>5</v>
      </c>
      <c r="N276">
        <v>5</v>
      </c>
      <c r="O276" t="s">
        <v>20</v>
      </c>
      <c r="W276">
        <v>5.5</v>
      </c>
      <c r="X276">
        <v>55</v>
      </c>
    </row>
    <row r="277" spans="1:24" x14ac:dyDescent="0.3">
      <c r="A277">
        <v>273</v>
      </c>
      <c r="B277" t="s">
        <v>401</v>
      </c>
      <c r="C277" t="s">
        <v>14</v>
      </c>
      <c r="D277" t="s">
        <v>135</v>
      </c>
      <c r="E277" t="s">
        <v>41</v>
      </c>
      <c r="F277" t="s">
        <v>41</v>
      </c>
      <c r="G277" t="s">
        <v>41</v>
      </c>
      <c r="H277" t="s">
        <v>41</v>
      </c>
      <c r="I277">
        <v>1.6</v>
      </c>
      <c r="J277">
        <v>2.9</v>
      </c>
      <c r="K277">
        <v>2.4</v>
      </c>
      <c r="L277">
        <v>0</v>
      </c>
      <c r="M277">
        <v>8.1</v>
      </c>
      <c r="N277" t="s">
        <v>41</v>
      </c>
      <c r="O277">
        <v>18</v>
      </c>
      <c r="W277">
        <v>5.5</v>
      </c>
      <c r="X277">
        <v>33</v>
      </c>
    </row>
    <row r="278" spans="1:24" x14ac:dyDescent="0.3">
      <c r="A278">
        <v>277</v>
      </c>
      <c r="B278" t="s">
        <v>227</v>
      </c>
      <c r="C278" t="s">
        <v>102</v>
      </c>
      <c r="D278" t="s">
        <v>10</v>
      </c>
      <c r="E278">
        <v>-3</v>
      </c>
      <c r="F278">
        <v>4</v>
      </c>
      <c r="G278">
        <v>1</v>
      </c>
      <c r="H278">
        <v>7</v>
      </c>
      <c r="I278">
        <v>13</v>
      </c>
      <c r="J278">
        <v>3</v>
      </c>
      <c r="K278">
        <v>16</v>
      </c>
      <c r="L278">
        <v>6</v>
      </c>
      <c r="M278">
        <v>4</v>
      </c>
      <c r="N278">
        <v>6</v>
      </c>
      <c r="O278">
        <v>2</v>
      </c>
      <c r="W278">
        <v>5.4</v>
      </c>
      <c r="X278">
        <v>59</v>
      </c>
    </row>
    <row r="279" spans="1:24" x14ac:dyDescent="0.3">
      <c r="A279">
        <v>277</v>
      </c>
      <c r="B279" t="s">
        <v>218</v>
      </c>
      <c r="C279" t="s">
        <v>6</v>
      </c>
      <c r="D279" t="s">
        <v>30</v>
      </c>
      <c r="E279">
        <v>2.7</v>
      </c>
      <c r="F279">
        <v>19.600000000000001</v>
      </c>
      <c r="G279">
        <v>9.8000000000000007</v>
      </c>
      <c r="H279">
        <v>5.6</v>
      </c>
      <c r="I279">
        <v>3.8</v>
      </c>
      <c r="J279">
        <v>0.8</v>
      </c>
      <c r="K279">
        <v>1.6</v>
      </c>
      <c r="L279">
        <v>9.1999999999999993</v>
      </c>
      <c r="M279">
        <v>0.9</v>
      </c>
      <c r="N279">
        <v>4.4000000000000004</v>
      </c>
      <c r="O279">
        <v>0.6</v>
      </c>
      <c r="W279">
        <v>5.4</v>
      </c>
      <c r="X279">
        <v>59</v>
      </c>
    </row>
    <row r="280" spans="1:24" x14ac:dyDescent="0.3">
      <c r="A280">
        <v>277</v>
      </c>
      <c r="B280" t="s">
        <v>264</v>
      </c>
      <c r="C280" t="s">
        <v>14</v>
      </c>
      <c r="D280" t="s">
        <v>38</v>
      </c>
      <c r="E280">
        <v>1.2</v>
      </c>
      <c r="F280">
        <v>5.7</v>
      </c>
      <c r="G280">
        <v>0</v>
      </c>
      <c r="H280">
        <v>1.9</v>
      </c>
      <c r="I280" t="s">
        <v>20</v>
      </c>
      <c r="J280">
        <v>11.3</v>
      </c>
      <c r="K280">
        <v>12.9</v>
      </c>
      <c r="L280">
        <v>15.4</v>
      </c>
      <c r="M280">
        <v>1</v>
      </c>
      <c r="N280">
        <v>0</v>
      </c>
      <c r="O280">
        <v>5</v>
      </c>
      <c r="W280">
        <v>5.4</v>
      </c>
      <c r="X280">
        <v>54.4</v>
      </c>
    </row>
    <row r="281" spans="1:24" x14ac:dyDescent="0.3">
      <c r="A281">
        <v>277</v>
      </c>
      <c r="B281" t="s">
        <v>199</v>
      </c>
      <c r="C281" t="s">
        <v>14</v>
      </c>
      <c r="D281" t="s">
        <v>52</v>
      </c>
      <c r="E281">
        <v>9.1999999999999993</v>
      </c>
      <c r="F281">
        <v>7.3</v>
      </c>
      <c r="G281">
        <v>3.8</v>
      </c>
      <c r="H281">
        <v>0.8</v>
      </c>
      <c r="I281">
        <v>4.8</v>
      </c>
      <c r="J281">
        <v>21.5</v>
      </c>
      <c r="K281">
        <v>2.2999999999999998</v>
      </c>
      <c r="L281">
        <v>0</v>
      </c>
      <c r="M281" t="s">
        <v>41</v>
      </c>
      <c r="N281">
        <v>2.9</v>
      </c>
      <c r="O281">
        <v>1.3</v>
      </c>
      <c r="W281">
        <v>5.4</v>
      </c>
      <c r="X281">
        <v>53.9</v>
      </c>
    </row>
    <row r="282" spans="1:24" x14ac:dyDescent="0.3">
      <c r="A282">
        <v>277</v>
      </c>
      <c r="B282" t="s">
        <v>431</v>
      </c>
      <c r="C282" t="s">
        <v>14</v>
      </c>
      <c r="D282" t="s">
        <v>8</v>
      </c>
      <c r="E282">
        <v>2.9</v>
      </c>
      <c r="F282">
        <v>0</v>
      </c>
      <c r="G282">
        <v>1.7</v>
      </c>
      <c r="H282">
        <v>0</v>
      </c>
      <c r="I282">
        <v>0</v>
      </c>
      <c r="J282">
        <v>0</v>
      </c>
      <c r="K282" t="s">
        <v>41</v>
      </c>
      <c r="L282" t="s">
        <v>41</v>
      </c>
      <c r="M282">
        <v>1.5</v>
      </c>
      <c r="N282">
        <v>25.9</v>
      </c>
      <c r="O282">
        <v>16.7</v>
      </c>
      <c r="W282">
        <v>5.4</v>
      </c>
      <c r="X282">
        <v>48.7</v>
      </c>
    </row>
    <row r="283" spans="1:24" x14ac:dyDescent="0.3">
      <c r="A283">
        <v>282</v>
      </c>
      <c r="B283" t="s">
        <v>286</v>
      </c>
      <c r="C283" t="s">
        <v>14</v>
      </c>
      <c r="D283" t="s">
        <v>12</v>
      </c>
      <c r="E283">
        <v>10.5</v>
      </c>
      <c r="F283">
        <v>0</v>
      </c>
      <c r="G283">
        <v>2.6</v>
      </c>
      <c r="H283">
        <v>1.5</v>
      </c>
      <c r="I283">
        <v>4.7</v>
      </c>
      <c r="J283">
        <v>7.8</v>
      </c>
      <c r="K283">
        <v>0</v>
      </c>
      <c r="L283">
        <v>0</v>
      </c>
      <c r="M283">
        <v>14</v>
      </c>
      <c r="N283">
        <v>12.6</v>
      </c>
      <c r="O283">
        <v>4.7</v>
      </c>
      <c r="W283">
        <v>5.3</v>
      </c>
      <c r="X283">
        <v>58.4</v>
      </c>
    </row>
    <row r="284" spans="1:24" x14ac:dyDescent="0.3">
      <c r="A284">
        <v>282</v>
      </c>
      <c r="B284" t="s">
        <v>228</v>
      </c>
      <c r="C284" t="s">
        <v>66</v>
      </c>
      <c r="D284" t="s">
        <v>32</v>
      </c>
      <c r="E284">
        <v>8.6999999999999993</v>
      </c>
      <c r="F284">
        <v>2.2000000000000002</v>
      </c>
      <c r="G284">
        <v>5.0999999999999996</v>
      </c>
      <c r="H284">
        <v>7.3</v>
      </c>
      <c r="I284">
        <v>12.2</v>
      </c>
      <c r="J284" t="s">
        <v>20</v>
      </c>
      <c r="K284">
        <v>5.2</v>
      </c>
      <c r="L284">
        <v>3.7</v>
      </c>
      <c r="M284">
        <v>0</v>
      </c>
      <c r="N284">
        <v>0</v>
      </c>
      <c r="O284">
        <v>8.9</v>
      </c>
      <c r="W284">
        <v>5.3</v>
      </c>
      <c r="X284">
        <v>53.3</v>
      </c>
    </row>
    <row r="285" spans="1:24" x14ac:dyDescent="0.3">
      <c r="A285">
        <v>282</v>
      </c>
      <c r="B285" t="s">
        <v>234</v>
      </c>
      <c r="C285" t="s">
        <v>6</v>
      </c>
      <c r="D285" t="s">
        <v>44</v>
      </c>
      <c r="E285">
        <v>6.8</v>
      </c>
      <c r="F285">
        <v>0.9</v>
      </c>
      <c r="G285">
        <v>16.5</v>
      </c>
      <c r="H285">
        <v>2.7</v>
      </c>
      <c r="I285">
        <v>2.5</v>
      </c>
      <c r="J285">
        <v>8.3000000000000007</v>
      </c>
      <c r="K285">
        <v>1.1000000000000001</v>
      </c>
      <c r="L285">
        <v>2.2999999999999998</v>
      </c>
      <c r="M285">
        <v>9.9</v>
      </c>
      <c r="N285" t="s">
        <v>20</v>
      </c>
      <c r="O285">
        <v>1.7</v>
      </c>
      <c r="W285">
        <v>5.3</v>
      </c>
      <c r="X285">
        <v>52.7</v>
      </c>
    </row>
    <row r="286" spans="1:24" x14ac:dyDescent="0.3">
      <c r="A286">
        <v>285</v>
      </c>
      <c r="B286" t="s">
        <v>272</v>
      </c>
      <c r="C286" t="s">
        <v>14</v>
      </c>
      <c r="D286" t="s">
        <v>54</v>
      </c>
      <c r="E286">
        <v>0</v>
      </c>
      <c r="F286">
        <v>9</v>
      </c>
      <c r="G286">
        <v>9.6999999999999993</v>
      </c>
      <c r="H286">
        <v>0</v>
      </c>
      <c r="I286">
        <v>6.8</v>
      </c>
      <c r="J286">
        <v>1.8</v>
      </c>
      <c r="K286">
        <v>3.2</v>
      </c>
      <c r="L286">
        <v>4.2</v>
      </c>
      <c r="M286">
        <v>3.1</v>
      </c>
      <c r="N286">
        <v>4.3</v>
      </c>
      <c r="O286">
        <v>15.2</v>
      </c>
      <c r="W286">
        <v>5.2</v>
      </c>
      <c r="X286">
        <v>57.3</v>
      </c>
    </row>
    <row r="287" spans="1:24" x14ac:dyDescent="0.3">
      <c r="A287">
        <v>285</v>
      </c>
      <c r="B287" t="s">
        <v>301</v>
      </c>
      <c r="C287" t="s">
        <v>6</v>
      </c>
      <c r="D287" t="s">
        <v>87</v>
      </c>
      <c r="E287">
        <v>2</v>
      </c>
      <c r="F287">
        <v>1.3</v>
      </c>
      <c r="G287">
        <v>7</v>
      </c>
      <c r="H287">
        <v>7.4</v>
      </c>
      <c r="I287">
        <v>3.4</v>
      </c>
      <c r="J287" t="s">
        <v>20</v>
      </c>
      <c r="K287">
        <v>3.8</v>
      </c>
      <c r="L287">
        <v>5</v>
      </c>
      <c r="M287">
        <v>13.5</v>
      </c>
      <c r="N287">
        <v>5.7</v>
      </c>
      <c r="O287">
        <v>2.8</v>
      </c>
      <c r="W287">
        <v>5.2</v>
      </c>
      <c r="X287">
        <v>51.9</v>
      </c>
    </row>
    <row r="288" spans="1:24" x14ac:dyDescent="0.3">
      <c r="A288">
        <v>285</v>
      </c>
      <c r="B288" t="s">
        <v>532</v>
      </c>
      <c r="C288" t="s">
        <v>1</v>
      </c>
      <c r="D288" t="s">
        <v>67</v>
      </c>
      <c r="E288" t="s">
        <v>41</v>
      </c>
      <c r="F288" t="s">
        <v>41</v>
      </c>
      <c r="G288" t="s">
        <v>41</v>
      </c>
      <c r="H288" t="s">
        <v>41</v>
      </c>
      <c r="I288" t="s">
        <v>41</v>
      </c>
      <c r="J288" t="s">
        <v>41</v>
      </c>
      <c r="K288" t="s">
        <v>41</v>
      </c>
      <c r="L288" t="s">
        <v>41</v>
      </c>
      <c r="M288">
        <v>5.2</v>
      </c>
      <c r="N288" t="s">
        <v>20</v>
      </c>
      <c r="O288" t="s">
        <v>41</v>
      </c>
      <c r="W288">
        <v>5.2</v>
      </c>
      <c r="X288">
        <v>5.2</v>
      </c>
    </row>
    <row r="289" spans="1:24" x14ac:dyDescent="0.3">
      <c r="A289">
        <v>288</v>
      </c>
      <c r="B289" t="s">
        <v>317</v>
      </c>
      <c r="C289" t="s">
        <v>66</v>
      </c>
      <c r="D289" t="s">
        <v>74</v>
      </c>
      <c r="E289">
        <v>2.8</v>
      </c>
      <c r="F289">
        <v>0</v>
      </c>
      <c r="G289">
        <v>2.2999999999999998</v>
      </c>
      <c r="H289">
        <v>1.6</v>
      </c>
      <c r="I289">
        <v>9.8000000000000007</v>
      </c>
      <c r="J289">
        <v>6</v>
      </c>
      <c r="K289">
        <v>0</v>
      </c>
      <c r="L289">
        <v>6.5</v>
      </c>
      <c r="M289">
        <v>14.1</v>
      </c>
      <c r="N289">
        <v>7.7</v>
      </c>
      <c r="O289" t="s">
        <v>20</v>
      </c>
      <c r="W289">
        <v>5.0999999999999996</v>
      </c>
      <c r="X289">
        <v>50.8</v>
      </c>
    </row>
    <row r="290" spans="1:24" x14ac:dyDescent="0.3">
      <c r="A290">
        <v>288</v>
      </c>
      <c r="B290" t="s">
        <v>244</v>
      </c>
      <c r="C290" t="s">
        <v>6</v>
      </c>
      <c r="D290" t="s">
        <v>57</v>
      </c>
      <c r="E290">
        <v>2.2000000000000002</v>
      </c>
      <c r="F290">
        <v>5.5</v>
      </c>
      <c r="G290">
        <v>11</v>
      </c>
      <c r="H290">
        <v>7.6</v>
      </c>
      <c r="I290">
        <v>5.3</v>
      </c>
      <c r="J290">
        <v>2.2999999999999998</v>
      </c>
      <c r="K290">
        <v>3.8</v>
      </c>
      <c r="L290">
        <v>11.5</v>
      </c>
      <c r="M290">
        <v>1</v>
      </c>
      <c r="N290">
        <v>0.5</v>
      </c>
      <c r="O290" t="s">
        <v>20</v>
      </c>
      <c r="W290">
        <v>5.0999999999999996</v>
      </c>
      <c r="X290">
        <v>50.7</v>
      </c>
    </row>
    <row r="291" spans="1:24" x14ac:dyDescent="0.3">
      <c r="A291">
        <v>288</v>
      </c>
      <c r="B291" t="s">
        <v>589</v>
      </c>
      <c r="C291" t="s">
        <v>551</v>
      </c>
      <c r="D291" t="s">
        <v>30</v>
      </c>
      <c r="E291">
        <v>1</v>
      </c>
      <c r="F291">
        <v>6</v>
      </c>
      <c r="G291">
        <v>6</v>
      </c>
      <c r="H291">
        <v>10</v>
      </c>
      <c r="I291">
        <v>5</v>
      </c>
      <c r="J291">
        <v>8</v>
      </c>
      <c r="K291">
        <v>1</v>
      </c>
      <c r="L291">
        <v>4</v>
      </c>
      <c r="M291" t="s">
        <v>41</v>
      </c>
      <c r="N291" t="s">
        <v>41</v>
      </c>
      <c r="O291" t="s">
        <v>41</v>
      </c>
      <c r="W291">
        <v>5.0999999999999996</v>
      </c>
      <c r="X291">
        <v>41</v>
      </c>
    </row>
    <row r="292" spans="1:24" x14ac:dyDescent="0.3">
      <c r="A292">
        <v>291</v>
      </c>
      <c r="B292" t="s">
        <v>213</v>
      </c>
      <c r="C292" t="s">
        <v>6</v>
      </c>
      <c r="D292" t="s">
        <v>135</v>
      </c>
      <c r="E292">
        <v>1.8</v>
      </c>
      <c r="F292">
        <v>11.3</v>
      </c>
      <c r="G292">
        <v>6.7</v>
      </c>
      <c r="H292">
        <v>10.9</v>
      </c>
      <c r="I292">
        <v>6.6</v>
      </c>
      <c r="J292">
        <v>7.3</v>
      </c>
      <c r="K292">
        <v>2.2999999999999998</v>
      </c>
      <c r="L292">
        <v>0.7</v>
      </c>
      <c r="M292">
        <v>2.1</v>
      </c>
      <c r="N292">
        <v>2.6</v>
      </c>
      <c r="O292">
        <v>3</v>
      </c>
      <c r="W292">
        <v>5</v>
      </c>
      <c r="X292">
        <v>55.3</v>
      </c>
    </row>
    <row r="293" spans="1:24" x14ac:dyDescent="0.3">
      <c r="A293">
        <v>291</v>
      </c>
      <c r="B293" t="s">
        <v>239</v>
      </c>
      <c r="C293" t="s">
        <v>66</v>
      </c>
      <c r="D293" t="s">
        <v>52</v>
      </c>
      <c r="E293">
        <v>0</v>
      </c>
      <c r="F293">
        <v>9.5</v>
      </c>
      <c r="G293">
        <v>9.1999999999999993</v>
      </c>
      <c r="H293">
        <v>4.9000000000000004</v>
      </c>
      <c r="I293">
        <v>12.4</v>
      </c>
      <c r="J293">
        <v>2.1</v>
      </c>
      <c r="K293">
        <v>0</v>
      </c>
      <c r="L293">
        <v>10.9</v>
      </c>
      <c r="M293">
        <v>0</v>
      </c>
      <c r="N293">
        <v>4.5</v>
      </c>
      <c r="O293">
        <v>1.6</v>
      </c>
      <c r="W293">
        <v>5</v>
      </c>
      <c r="X293">
        <v>55.1</v>
      </c>
    </row>
    <row r="294" spans="1:24" x14ac:dyDescent="0.3">
      <c r="A294">
        <v>291</v>
      </c>
      <c r="B294" t="s">
        <v>242</v>
      </c>
      <c r="C294" t="s">
        <v>66</v>
      </c>
      <c r="D294" t="s">
        <v>8</v>
      </c>
      <c r="E294">
        <v>14.3</v>
      </c>
      <c r="F294">
        <v>0</v>
      </c>
      <c r="G294">
        <v>1.2</v>
      </c>
      <c r="H294">
        <v>0</v>
      </c>
      <c r="I294">
        <v>9.3000000000000007</v>
      </c>
      <c r="J294">
        <v>7.4</v>
      </c>
      <c r="K294">
        <v>5.8</v>
      </c>
      <c r="L294">
        <v>0</v>
      </c>
      <c r="M294">
        <v>8.6999999999999993</v>
      </c>
      <c r="N294">
        <v>0</v>
      </c>
      <c r="O294">
        <v>8</v>
      </c>
      <c r="W294">
        <v>5</v>
      </c>
      <c r="X294">
        <v>54.7</v>
      </c>
    </row>
    <row r="295" spans="1:24" x14ac:dyDescent="0.3">
      <c r="A295">
        <v>291</v>
      </c>
      <c r="B295" t="s">
        <v>333</v>
      </c>
      <c r="C295" t="s">
        <v>14</v>
      </c>
      <c r="D295" t="s">
        <v>4</v>
      </c>
      <c r="E295">
        <v>10.199999999999999</v>
      </c>
      <c r="F295">
        <v>3.1</v>
      </c>
      <c r="G295">
        <v>1.6</v>
      </c>
      <c r="H295" t="s">
        <v>41</v>
      </c>
      <c r="I295" t="s">
        <v>41</v>
      </c>
      <c r="J295">
        <v>0</v>
      </c>
      <c r="K295">
        <v>5.6</v>
      </c>
      <c r="L295">
        <v>9.1999999999999993</v>
      </c>
      <c r="M295" t="s">
        <v>41</v>
      </c>
      <c r="N295" t="s">
        <v>41</v>
      </c>
      <c r="O295" t="s">
        <v>20</v>
      </c>
      <c r="W295">
        <v>5</v>
      </c>
      <c r="X295">
        <v>29.7</v>
      </c>
    </row>
    <row r="296" spans="1:24" x14ac:dyDescent="0.3">
      <c r="A296">
        <v>295</v>
      </c>
      <c r="B296" t="s">
        <v>384</v>
      </c>
      <c r="C296" t="s">
        <v>14</v>
      </c>
      <c r="D296" t="s">
        <v>67</v>
      </c>
      <c r="E296" t="s">
        <v>41</v>
      </c>
      <c r="F296" t="s">
        <v>41</v>
      </c>
      <c r="G296" t="s">
        <v>41</v>
      </c>
      <c r="H296" t="s">
        <v>41</v>
      </c>
      <c r="I296" t="s">
        <v>41</v>
      </c>
      <c r="J296">
        <v>9.8000000000000007</v>
      </c>
      <c r="K296">
        <v>0</v>
      </c>
      <c r="L296" t="s">
        <v>41</v>
      </c>
      <c r="M296" t="s">
        <v>41</v>
      </c>
      <c r="N296" t="s">
        <v>20</v>
      </c>
      <c r="O296" t="s">
        <v>41</v>
      </c>
      <c r="W296">
        <v>4.9000000000000004</v>
      </c>
      <c r="X296">
        <v>9.8000000000000007</v>
      </c>
    </row>
    <row r="297" spans="1:24" x14ac:dyDescent="0.3">
      <c r="A297">
        <v>296</v>
      </c>
      <c r="B297" t="s">
        <v>288</v>
      </c>
      <c r="C297" t="s">
        <v>6</v>
      </c>
      <c r="D297" t="s">
        <v>79</v>
      </c>
      <c r="E297">
        <v>12.9</v>
      </c>
      <c r="F297">
        <v>5.2</v>
      </c>
      <c r="G297">
        <v>2.2000000000000002</v>
      </c>
      <c r="H297">
        <v>3.4</v>
      </c>
      <c r="I297">
        <v>1.7</v>
      </c>
      <c r="J297">
        <v>1.7</v>
      </c>
      <c r="K297" t="s">
        <v>20</v>
      </c>
      <c r="L297">
        <v>10.8</v>
      </c>
      <c r="M297" t="s">
        <v>41</v>
      </c>
      <c r="N297">
        <v>0.2</v>
      </c>
      <c r="O297">
        <v>5.4</v>
      </c>
      <c r="W297">
        <v>4.8</v>
      </c>
      <c r="X297">
        <v>43.5</v>
      </c>
    </row>
    <row r="298" spans="1:24" x14ac:dyDescent="0.3">
      <c r="A298">
        <v>296</v>
      </c>
      <c r="B298" t="s">
        <v>240</v>
      </c>
      <c r="C298" t="s">
        <v>14</v>
      </c>
      <c r="D298" t="s">
        <v>32</v>
      </c>
      <c r="E298">
        <v>0</v>
      </c>
      <c r="F298">
        <v>4.2</v>
      </c>
      <c r="G298">
        <v>5.8</v>
      </c>
      <c r="H298">
        <v>12.2</v>
      </c>
      <c r="I298">
        <v>15.9</v>
      </c>
      <c r="J298" t="s">
        <v>20</v>
      </c>
      <c r="K298">
        <v>0</v>
      </c>
      <c r="L298" t="s">
        <v>41</v>
      </c>
      <c r="M298" t="s">
        <v>41</v>
      </c>
      <c r="N298">
        <v>0</v>
      </c>
      <c r="O298">
        <v>0</v>
      </c>
      <c r="W298">
        <v>4.8</v>
      </c>
      <c r="X298">
        <v>38.1</v>
      </c>
    </row>
    <row r="299" spans="1:24" x14ac:dyDescent="0.3">
      <c r="A299">
        <v>296</v>
      </c>
      <c r="B299" t="s">
        <v>426</v>
      </c>
      <c r="C299" t="s">
        <v>14</v>
      </c>
      <c r="D299" t="s">
        <v>4</v>
      </c>
      <c r="E299" t="s">
        <v>41</v>
      </c>
      <c r="F299" t="s">
        <v>41</v>
      </c>
      <c r="G299" t="s">
        <v>41</v>
      </c>
      <c r="H299" t="s">
        <v>41</v>
      </c>
      <c r="I299" t="s">
        <v>41</v>
      </c>
      <c r="J299">
        <v>4.9000000000000004</v>
      </c>
      <c r="K299" t="s">
        <v>41</v>
      </c>
      <c r="L299">
        <v>4.9000000000000004</v>
      </c>
      <c r="M299">
        <v>7.1</v>
      </c>
      <c r="N299">
        <v>2.1</v>
      </c>
      <c r="O299" t="s">
        <v>20</v>
      </c>
      <c r="W299">
        <v>4.8</v>
      </c>
      <c r="X299">
        <v>19</v>
      </c>
    </row>
    <row r="300" spans="1:24" x14ac:dyDescent="0.3">
      <c r="A300">
        <v>299</v>
      </c>
      <c r="B300" t="s">
        <v>223</v>
      </c>
      <c r="C300" t="s">
        <v>6</v>
      </c>
      <c r="D300" t="s">
        <v>4</v>
      </c>
      <c r="E300">
        <v>0</v>
      </c>
      <c r="F300">
        <v>0</v>
      </c>
      <c r="G300">
        <v>0.4</v>
      </c>
      <c r="H300">
        <v>2.7</v>
      </c>
      <c r="I300">
        <v>0</v>
      </c>
      <c r="J300">
        <v>34.200000000000003</v>
      </c>
      <c r="K300">
        <v>4.8</v>
      </c>
      <c r="L300">
        <v>2.5</v>
      </c>
      <c r="M300">
        <v>2.7</v>
      </c>
      <c r="N300">
        <v>0</v>
      </c>
      <c r="O300" t="s">
        <v>20</v>
      </c>
      <c r="W300">
        <v>4.7</v>
      </c>
      <c r="X300">
        <v>47.3</v>
      </c>
    </row>
    <row r="301" spans="1:24" x14ac:dyDescent="0.3">
      <c r="A301">
        <v>300</v>
      </c>
      <c r="B301" t="s">
        <v>283</v>
      </c>
      <c r="C301" t="s">
        <v>66</v>
      </c>
      <c r="D301" t="s">
        <v>135</v>
      </c>
      <c r="E301">
        <v>5.0999999999999996</v>
      </c>
      <c r="F301">
        <v>1.5</v>
      </c>
      <c r="G301">
        <v>2.9</v>
      </c>
      <c r="H301">
        <v>9.3000000000000007</v>
      </c>
      <c r="I301">
        <v>1.9</v>
      </c>
      <c r="J301">
        <v>-0.5</v>
      </c>
      <c r="K301">
        <v>7.2</v>
      </c>
      <c r="L301">
        <v>4.5</v>
      </c>
      <c r="M301">
        <v>1.8</v>
      </c>
      <c r="N301">
        <v>9.4</v>
      </c>
      <c r="O301">
        <v>7.5</v>
      </c>
      <c r="W301">
        <v>4.5999999999999996</v>
      </c>
      <c r="X301">
        <v>50.6</v>
      </c>
    </row>
    <row r="302" spans="1:24" x14ac:dyDescent="0.3">
      <c r="A302">
        <v>300</v>
      </c>
      <c r="B302" t="s">
        <v>269</v>
      </c>
      <c r="C302" t="s">
        <v>66</v>
      </c>
      <c r="D302" t="s">
        <v>97</v>
      </c>
      <c r="E302">
        <v>9.5</v>
      </c>
      <c r="F302">
        <v>4.5999999999999996</v>
      </c>
      <c r="G302">
        <v>3.5</v>
      </c>
      <c r="H302">
        <v>1.5</v>
      </c>
      <c r="I302" t="s">
        <v>20</v>
      </c>
      <c r="J302">
        <v>3.6</v>
      </c>
      <c r="K302">
        <v>9</v>
      </c>
      <c r="L302">
        <v>1.4</v>
      </c>
      <c r="M302">
        <v>6.8</v>
      </c>
      <c r="N302">
        <v>2.4</v>
      </c>
      <c r="O302">
        <v>3.9</v>
      </c>
      <c r="W302">
        <v>4.5999999999999996</v>
      </c>
      <c r="X302">
        <v>46.2</v>
      </c>
    </row>
    <row r="303" spans="1:24" x14ac:dyDescent="0.3">
      <c r="A303">
        <v>300</v>
      </c>
      <c r="B303" t="s">
        <v>321</v>
      </c>
      <c r="C303" t="s">
        <v>14</v>
      </c>
      <c r="D303" t="s">
        <v>12</v>
      </c>
      <c r="E303">
        <v>3.5</v>
      </c>
      <c r="F303">
        <v>1.3</v>
      </c>
      <c r="G303">
        <v>5.2</v>
      </c>
      <c r="H303">
        <v>3.5</v>
      </c>
      <c r="I303">
        <v>0.9</v>
      </c>
      <c r="J303">
        <v>7.4</v>
      </c>
      <c r="K303">
        <v>0</v>
      </c>
      <c r="L303" t="s">
        <v>41</v>
      </c>
      <c r="M303">
        <v>0</v>
      </c>
      <c r="N303">
        <v>7.5</v>
      </c>
      <c r="O303">
        <v>16.8</v>
      </c>
      <c r="W303">
        <v>4.5999999999999996</v>
      </c>
      <c r="X303">
        <v>46.1</v>
      </c>
    </row>
    <row r="304" spans="1:24" x14ac:dyDescent="0.3">
      <c r="A304">
        <v>300</v>
      </c>
      <c r="B304" t="s">
        <v>277</v>
      </c>
      <c r="C304" t="s">
        <v>14</v>
      </c>
      <c r="D304" t="s">
        <v>54</v>
      </c>
      <c r="E304" t="s">
        <v>41</v>
      </c>
      <c r="F304">
        <v>0</v>
      </c>
      <c r="G304">
        <v>3.1</v>
      </c>
      <c r="H304">
        <v>1.8</v>
      </c>
      <c r="I304">
        <v>3</v>
      </c>
      <c r="J304">
        <v>11.6</v>
      </c>
      <c r="K304">
        <v>10</v>
      </c>
      <c r="L304">
        <v>1.9</v>
      </c>
      <c r="M304">
        <v>2.9</v>
      </c>
      <c r="N304">
        <v>1.9</v>
      </c>
      <c r="O304">
        <v>9.5</v>
      </c>
      <c r="W304">
        <v>4.5999999999999996</v>
      </c>
      <c r="X304">
        <v>45.7</v>
      </c>
    </row>
    <row r="305" spans="1:24" x14ac:dyDescent="0.3">
      <c r="A305">
        <v>300</v>
      </c>
      <c r="B305" t="s">
        <v>270</v>
      </c>
      <c r="C305" t="s">
        <v>14</v>
      </c>
      <c r="D305" t="s">
        <v>32</v>
      </c>
      <c r="E305">
        <v>12.9</v>
      </c>
      <c r="F305">
        <v>4</v>
      </c>
      <c r="G305">
        <v>5</v>
      </c>
      <c r="H305">
        <v>0</v>
      </c>
      <c r="I305">
        <v>0</v>
      </c>
      <c r="J305" t="s">
        <v>20</v>
      </c>
      <c r="K305">
        <v>9.6999999999999993</v>
      </c>
      <c r="L305">
        <v>1.6</v>
      </c>
      <c r="M305">
        <v>6.8</v>
      </c>
      <c r="N305">
        <v>5.5</v>
      </c>
      <c r="O305">
        <v>0</v>
      </c>
      <c r="W305">
        <v>4.5999999999999996</v>
      </c>
      <c r="X305">
        <v>45.5</v>
      </c>
    </row>
    <row r="306" spans="1:24" x14ac:dyDescent="0.3">
      <c r="A306">
        <v>300</v>
      </c>
      <c r="B306" t="s">
        <v>472</v>
      </c>
      <c r="C306" t="s">
        <v>1</v>
      </c>
      <c r="D306" t="s">
        <v>79</v>
      </c>
      <c r="E306">
        <v>-0.1</v>
      </c>
      <c r="F306">
        <v>0.2</v>
      </c>
      <c r="G306" t="s">
        <v>41</v>
      </c>
      <c r="H306" t="s">
        <v>41</v>
      </c>
      <c r="I306" t="s">
        <v>41</v>
      </c>
      <c r="J306">
        <v>1</v>
      </c>
      <c r="K306" t="s">
        <v>20</v>
      </c>
      <c r="L306" t="s">
        <v>41</v>
      </c>
      <c r="M306">
        <v>11</v>
      </c>
      <c r="N306">
        <v>-2</v>
      </c>
      <c r="O306">
        <v>17.399999999999999</v>
      </c>
      <c r="W306">
        <v>4.5999999999999996</v>
      </c>
      <c r="X306">
        <v>27.5</v>
      </c>
    </row>
    <row r="307" spans="1:24" x14ac:dyDescent="0.3">
      <c r="A307">
        <v>300</v>
      </c>
      <c r="B307" t="s">
        <v>355</v>
      </c>
      <c r="C307" t="s">
        <v>6</v>
      </c>
      <c r="D307" t="s">
        <v>92</v>
      </c>
      <c r="E307" t="s">
        <v>41</v>
      </c>
      <c r="F307" t="s">
        <v>41</v>
      </c>
      <c r="G307" t="s">
        <v>41</v>
      </c>
      <c r="H307" t="s">
        <v>41</v>
      </c>
      <c r="I307" t="s">
        <v>20</v>
      </c>
      <c r="J307">
        <v>13.1</v>
      </c>
      <c r="K307">
        <v>2.9</v>
      </c>
      <c r="L307">
        <v>1.6</v>
      </c>
      <c r="M307">
        <v>0.7</v>
      </c>
      <c r="N307" t="s">
        <v>41</v>
      </c>
      <c r="O307" t="s">
        <v>41</v>
      </c>
      <c r="W307">
        <v>4.5999999999999996</v>
      </c>
      <c r="X307">
        <v>18.3</v>
      </c>
    </row>
    <row r="308" spans="1:24" x14ac:dyDescent="0.3">
      <c r="A308">
        <v>300</v>
      </c>
      <c r="B308" t="s">
        <v>490</v>
      </c>
      <c r="C308" t="s">
        <v>14</v>
      </c>
      <c r="D308" t="s">
        <v>4</v>
      </c>
      <c r="E308" t="s">
        <v>41</v>
      </c>
      <c r="F308" t="s">
        <v>41</v>
      </c>
      <c r="G308" t="s">
        <v>41</v>
      </c>
      <c r="H308" t="s">
        <v>41</v>
      </c>
      <c r="I308" t="s">
        <v>41</v>
      </c>
      <c r="J308" t="s">
        <v>41</v>
      </c>
      <c r="K308" t="s">
        <v>41</v>
      </c>
      <c r="L308">
        <v>8.8000000000000007</v>
      </c>
      <c r="M308">
        <v>1.9</v>
      </c>
      <c r="N308">
        <v>3</v>
      </c>
      <c r="O308" t="s">
        <v>20</v>
      </c>
      <c r="W308">
        <v>4.5999999999999996</v>
      </c>
      <c r="X308">
        <v>13.7</v>
      </c>
    </row>
    <row r="309" spans="1:24" x14ac:dyDescent="0.3">
      <c r="A309">
        <v>308</v>
      </c>
      <c r="B309" t="s">
        <v>275</v>
      </c>
      <c r="C309" t="s">
        <v>102</v>
      </c>
      <c r="D309" t="s">
        <v>135</v>
      </c>
      <c r="E309">
        <v>11</v>
      </c>
      <c r="F309">
        <v>3</v>
      </c>
      <c r="G309">
        <v>2</v>
      </c>
      <c r="H309">
        <v>5</v>
      </c>
      <c r="I309">
        <v>10</v>
      </c>
      <c r="J309">
        <v>0</v>
      </c>
      <c r="K309">
        <v>-1</v>
      </c>
      <c r="L309">
        <v>1</v>
      </c>
      <c r="M309">
        <v>4</v>
      </c>
      <c r="N309">
        <v>16</v>
      </c>
      <c r="O309">
        <v>-1</v>
      </c>
      <c r="W309">
        <v>4.5</v>
      </c>
      <c r="X309">
        <v>50</v>
      </c>
    </row>
    <row r="310" spans="1:24" x14ac:dyDescent="0.3">
      <c r="A310">
        <v>308</v>
      </c>
      <c r="B310" t="s">
        <v>287</v>
      </c>
      <c r="C310" t="s">
        <v>6</v>
      </c>
      <c r="D310" t="s">
        <v>24</v>
      </c>
      <c r="E310">
        <v>4.5999999999999996</v>
      </c>
      <c r="F310">
        <v>4.5999999999999996</v>
      </c>
      <c r="G310">
        <v>0.7</v>
      </c>
      <c r="H310">
        <v>3.4</v>
      </c>
      <c r="I310">
        <v>1</v>
      </c>
      <c r="J310">
        <v>11.4</v>
      </c>
      <c r="K310">
        <v>1.4</v>
      </c>
      <c r="L310">
        <v>0</v>
      </c>
      <c r="M310">
        <v>16</v>
      </c>
      <c r="N310">
        <v>2.2000000000000002</v>
      </c>
      <c r="O310" t="s">
        <v>20</v>
      </c>
      <c r="W310">
        <v>4.5</v>
      </c>
      <c r="X310">
        <v>45.3</v>
      </c>
    </row>
    <row r="311" spans="1:24" x14ac:dyDescent="0.3">
      <c r="A311">
        <v>308</v>
      </c>
      <c r="B311" t="s">
        <v>256</v>
      </c>
      <c r="C311" t="s">
        <v>66</v>
      </c>
      <c r="D311" t="s">
        <v>111</v>
      </c>
      <c r="E311">
        <v>5.7</v>
      </c>
      <c r="F311">
        <v>2</v>
      </c>
      <c r="G311">
        <v>6.9</v>
      </c>
      <c r="H311">
        <v>2</v>
      </c>
      <c r="I311">
        <v>11.2</v>
      </c>
      <c r="J311">
        <v>0</v>
      </c>
      <c r="K311">
        <v>8.1999999999999993</v>
      </c>
      <c r="L311">
        <v>0</v>
      </c>
      <c r="M311">
        <v>6.2</v>
      </c>
      <c r="N311" t="s">
        <v>20</v>
      </c>
      <c r="O311">
        <v>2.9</v>
      </c>
      <c r="W311">
        <v>4.5</v>
      </c>
      <c r="X311">
        <v>45.1</v>
      </c>
    </row>
    <row r="312" spans="1:24" x14ac:dyDescent="0.3">
      <c r="A312">
        <v>308</v>
      </c>
      <c r="B312" t="s">
        <v>222</v>
      </c>
      <c r="C312" t="s">
        <v>14</v>
      </c>
      <c r="D312" t="s">
        <v>24</v>
      </c>
      <c r="E312">
        <v>11.1</v>
      </c>
      <c r="F312">
        <v>3.1</v>
      </c>
      <c r="G312">
        <v>6.5</v>
      </c>
      <c r="H312">
        <v>7.8</v>
      </c>
      <c r="I312">
        <v>1.7</v>
      </c>
      <c r="J312">
        <v>4.5999999999999996</v>
      </c>
      <c r="K312">
        <v>7.5</v>
      </c>
      <c r="L312">
        <v>1.9</v>
      </c>
      <c r="M312">
        <v>0</v>
      </c>
      <c r="N312">
        <v>0.9</v>
      </c>
      <c r="O312" t="s">
        <v>20</v>
      </c>
      <c r="W312">
        <v>4.5</v>
      </c>
      <c r="X312">
        <v>45.1</v>
      </c>
    </row>
    <row r="313" spans="1:24" x14ac:dyDescent="0.3">
      <c r="A313">
        <v>308</v>
      </c>
      <c r="B313" t="s">
        <v>260</v>
      </c>
      <c r="C313" t="s">
        <v>14</v>
      </c>
      <c r="D313" t="s">
        <v>97</v>
      </c>
      <c r="E313">
        <v>4.8</v>
      </c>
      <c r="F313">
        <v>4.5999999999999996</v>
      </c>
      <c r="G313">
        <v>6.3</v>
      </c>
      <c r="H313">
        <v>5.0999999999999996</v>
      </c>
      <c r="I313" t="s">
        <v>20</v>
      </c>
      <c r="J313">
        <v>4.9000000000000004</v>
      </c>
      <c r="K313">
        <v>9.3000000000000007</v>
      </c>
      <c r="L313">
        <v>4.4000000000000004</v>
      </c>
      <c r="M313">
        <v>0.3</v>
      </c>
      <c r="N313">
        <v>0</v>
      </c>
      <c r="O313">
        <v>5.4</v>
      </c>
      <c r="W313">
        <v>4.5</v>
      </c>
      <c r="X313">
        <v>45.1</v>
      </c>
    </row>
    <row r="314" spans="1:24" x14ac:dyDescent="0.3">
      <c r="A314">
        <v>308</v>
      </c>
      <c r="B314" t="s">
        <v>276</v>
      </c>
      <c r="C314" t="s">
        <v>14</v>
      </c>
      <c r="D314" t="s">
        <v>87</v>
      </c>
      <c r="E314">
        <v>0</v>
      </c>
      <c r="F314">
        <v>0</v>
      </c>
      <c r="G314">
        <v>9.6999999999999993</v>
      </c>
      <c r="H314">
        <v>0</v>
      </c>
      <c r="I314">
        <v>20</v>
      </c>
      <c r="J314" t="s">
        <v>20</v>
      </c>
      <c r="K314">
        <v>0</v>
      </c>
      <c r="L314" t="s">
        <v>41</v>
      </c>
      <c r="M314" t="s">
        <v>41</v>
      </c>
      <c r="N314" t="s">
        <v>41</v>
      </c>
      <c r="O314">
        <v>1.8</v>
      </c>
      <c r="W314">
        <v>4.5</v>
      </c>
      <c r="X314">
        <v>31.5</v>
      </c>
    </row>
    <row r="315" spans="1:24" x14ac:dyDescent="0.3">
      <c r="A315">
        <v>314</v>
      </c>
      <c r="B315" t="s">
        <v>247</v>
      </c>
      <c r="C315" t="s">
        <v>6</v>
      </c>
      <c r="D315" t="s">
        <v>12</v>
      </c>
      <c r="E315">
        <v>0.7</v>
      </c>
      <c r="F315">
        <v>4.2</v>
      </c>
      <c r="G315">
        <v>13.6</v>
      </c>
      <c r="H315">
        <v>6.3</v>
      </c>
      <c r="I315">
        <v>1.5</v>
      </c>
      <c r="J315">
        <v>3.4</v>
      </c>
      <c r="K315">
        <v>7.4</v>
      </c>
      <c r="L315">
        <v>0</v>
      </c>
      <c r="M315">
        <v>2.2999999999999998</v>
      </c>
      <c r="N315">
        <v>6.2</v>
      </c>
      <c r="O315">
        <v>1.8</v>
      </c>
      <c r="W315">
        <v>4.3</v>
      </c>
      <c r="X315">
        <v>47.4</v>
      </c>
    </row>
    <row r="316" spans="1:24" x14ac:dyDescent="0.3">
      <c r="A316">
        <v>314</v>
      </c>
      <c r="B316" t="s">
        <v>304</v>
      </c>
      <c r="C316" t="s">
        <v>6</v>
      </c>
      <c r="D316" t="s">
        <v>67</v>
      </c>
      <c r="E316">
        <v>0</v>
      </c>
      <c r="F316">
        <v>2.2000000000000002</v>
      </c>
      <c r="G316">
        <v>3.3</v>
      </c>
      <c r="H316">
        <v>0</v>
      </c>
      <c r="I316">
        <v>14.1</v>
      </c>
      <c r="J316">
        <v>4.8</v>
      </c>
      <c r="K316">
        <v>0</v>
      </c>
      <c r="L316">
        <v>2.1</v>
      </c>
      <c r="M316">
        <v>5.6</v>
      </c>
      <c r="N316" t="s">
        <v>20</v>
      </c>
      <c r="O316">
        <v>10.7</v>
      </c>
      <c r="W316">
        <v>4.3</v>
      </c>
      <c r="X316">
        <v>42.8</v>
      </c>
    </row>
    <row r="317" spans="1:24" x14ac:dyDescent="0.3">
      <c r="A317">
        <v>314</v>
      </c>
      <c r="B317" t="s">
        <v>590</v>
      </c>
      <c r="C317" t="s">
        <v>551</v>
      </c>
      <c r="D317" t="s">
        <v>87</v>
      </c>
      <c r="E317">
        <v>3</v>
      </c>
      <c r="F317" t="s">
        <v>41</v>
      </c>
      <c r="G317" t="s">
        <v>41</v>
      </c>
      <c r="H317" t="s">
        <v>41</v>
      </c>
      <c r="I317" t="s">
        <v>41</v>
      </c>
      <c r="J317" t="s">
        <v>20</v>
      </c>
      <c r="K317" t="s">
        <v>41</v>
      </c>
      <c r="L317" t="s">
        <v>41</v>
      </c>
      <c r="M317" t="s">
        <v>41</v>
      </c>
      <c r="N317">
        <v>7</v>
      </c>
      <c r="O317">
        <v>3</v>
      </c>
      <c r="W317">
        <v>4.3</v>
      </c>
      <c r="X317">
        <v>13</v>
      </c>
    </row>
    <row r="318" spans="1:24" x14ac:dyDescent="0.3">
      <c r="A318">
        <v>317</v>
      </c>
      <c r="B318" t="s">
        <v>258</v>
      </c>
      <c r="C318" t="s">
        <v>6</v>
      </c>
      <c r="D318" t="s">
        <v>10</v>
      </c>
      <c r="E318">
        <v>0</v>
      </c>
      <c r="F318">
        <v>0</v>
      </c>
      <c r="G318">
        <v>0.1</v>
      </c>
      <c r="H318">
        <v>20.399999999999999</v>
      </c>
      <c r="I318">
        <v>10.4</v>
      </c>
      <c r="J318">
        <v>0.9</v>
      </c>
      <c r="K318">
        <v>4.2</v>
      </c>
      <c r="L318">
        <v>-0.1</v>
      </c>
      <c r="M318">
        <v>2</v>
      </c>
      <c r="N318">
        <v>6.7</v>
      </c>
      <c r="O318">
        <v>1.6</v>
      </c>
      <c r="W318">
        <v>4.2</v>
      </c>
      <c r="X318">
        <v>46.2</v>
      </c>
    </row>
    <row r="319" spans="1:24" x14ac:dyDescent="0.3">
      <c r="A319">
        <v>317</v>
      </c>
      <c r="B319" t="s">
        <v>312</v>
      </c>
      <c r="C319" t="s">
        <v>14</v>
      </c>
      <c r="D319" t="s">
        <v>126</v>
      </c>
      <c r="E319">
        <v>1.2</v>
      </c>
      <c r="F319">
        <v>4</v>
      </c>
      <c r="G319">
        <v>0</v>
      </c>
      <c r="H319">
        <v>1</v>
      </c>
      <c r="I319">
        <v>9.1999999999999993</v>
      </c>
      <c r="J319">
        <v>2.9</v>
      </c>
      <c r="K319">
        <v>5</v>
      </c>
      <c r="L319">
        <v>1.9</v>
      </c>
      <c r="M319">
        <v>3.2</v>
      </c>
      <c r="N319">
        <v>13.1</v>
      </c>
      <c r="O319">
        <v>4.5</v>
      </c>
      <c r="W319">
        <v>4.2</v>
      </c>
      <c r="X319">
        <v>46</v>
      </c>
    </row>
    <row r="320" spans="1:24" x14ac:dyDescent="0.3">
      <c r="A320">
        <v>317</v>
      </c>
      <c r="B320" t="s">
        <v>361</v>
      </c>
      <c r="C320" t="s">
        <v>6</v>
      </c>
      <c r="D320" t="s">
        <v>24</v>
      </c>
      <c r="E320">
        <v>2.8</v>
      </c>
      <c r="F320">
        <v>2.7</v>
      </c>
      <c r="G320">
        <v>0.8</v>
      </c>
      <c r="H320">
        <v>5</v>
      </c>
      <c r="I320" t="s">
        <v>41</v>
      </c>
      <c r="J320">
        <v>2.6</v>
      </c>
      <c r="K320">
        <v>0</v>
      </c>
      <c r="L320">
        <v>1</v>
      </c>
      <c r="M320">
        <v>12.5</v>
      </c>
      <c r="N320">
        <v>10.7</v>
      </c>
      <c r="O320" t="s">
        <v>20</v>
      </c>
      <c r="W320">
        <v>4.2</v>
      </c>
      <c r="X320">
        <v>38.1</v>
      </c>
    </row>
    <row r="321" spans="1:24" x14ac:dyDescent="0.3">
      <c r="A321">
        <v>317</v>
      </c>
      <c r="B321" t="s">
        <v>588</v>
      </c>
      <c r="C321" t="s">
        <v>14</v>
      </c>
      <c r="D321" t="s">
        <v>8</v>
      </c>
      <c r="E321" t="s">
        <v>41</v>
      </c>
      <c r="F321" t="s">
        <v>41</v>
      </c>
      <c r="G321" t="s">
        <v>41</v>
      </c>
      <c r="H321" t="s">
        <v>41</v>
      </c>
      <c r="I321" t="s">
        <v>41</v>
      </c>
      <c r="J321" t="s">
        <v>41</v>
      </c>
      <c r="K321" t="s">
        <v>41</v>
      </c>
      <c r="L321" t="s">
        <v>41</v>
      </c>
      <c r="M321" t="s">
        <v>41</v>
      </c>
      <c r="N321">
        <v>5.6</v>
      </c>
      <c r="O321">
        <v>2.8</v>
      </c>
      <c r="W321">
        <v>4.2</v>
      </c>
      <c r="X321">
        <v>8.4</v>
      </c>
    </row>
    <row r="322" spans="1:24" x14ac:dyDescent="0.3">
      <c r="A322">
        <v>321</v>
      </c>
      <c r="B322" t="s">
        <v>326</v>
      </c>
      <c r="C322" t="s">
        <v>14</v>
      </c>
      <c r="D322" t="s">
        <v>2</v>
      </c>
      <c r="E322">
        <v>1.6</v>
      </c>
      <c r="F322">
        <v>2.2999999999999998</v>
      </c>
      <c r="G322">
        <v>6.6</v>
      </c>
      <c r="H322">
        <v>3</v>
      </c>
      <c r="I322">
        <v>1.4</v>
      </c>
      <c r="J322">
        <v>3.5</v>
      </c>
      <c r="K322">
        <v>3</v>
      </c>
      <c r="L322">
        <v>12.6</v>
      </c>
      <c r="M322">
        <v>3.9</v>
      </c>
      <c r="N322">
        <v>7.6</v>
      </c>
      <c r="O322">
        <v>0</v>
      </c>
      <c r="W322">
        <v>4.0999999999999996</v>
      </c>
      <c r="X322">
        <v>45.5</v>
      </c>
    </row>
    <row r="323" spans="1:24" x14ac:dyDescent="0.3">
      <c r="A323">
        <v>321</v>
      </c>
      <c r="B323" t="s">
        <v>225</v>
      </c>
      <c r="C323" t="s">
        <v>6</v>
      </c>
      <c r="D323" t="s">
        <v>47</v>
      </c>
      <c r="E323">
        <v>1.3</v>
      </c>
      <c r="F323">
        <v>4.3</v>
      </c>
      <c r="G323">
        <v>4.8</v>
      </c>
      <c r="H323">
        <v>15.4</v>
      </c>
      <c r="I323">
        <v>14.7</v>
      </c>
      <c r="J323">
        <v>0.8</v>
      </c>
      <c r="K323">
        <v>0.6</v>
      </c>
      <c r="L323">
        <v>0.4</v>
      </c>
      <c r="M323">
        <v>-0.1</v>
      </c>
      <c r="N323">
        <v>1.1000000000000001</v>
      </c>
      <c r="O323">
        <v>2.1</v>
      </c>
      <c r="W323">
        <v>4.0999999999999996</v>
      </c>
      <c r="X323">
        <v>45.4</v>
      </c>
    </row>
    <row r="324" spans="1:24" x14ac:dyDescent="0.3">
      <c r="A324">
        <v>321</v>
      </c>
      <c r="B324" t="s">
        <v>250</v>
      </c>
      <c r="C324" t="s">
        <v>14</v>
      </c>
      <c r="D324" t="s">
        <v>10</v>
      </c>
      <c r="E324">
        <v>2.5</v>
      </c>
      <c r="F324">
        <v>4.4000000000000004</v>
      </c>
      <c r="G324">
        <v>0</v>
      </c>
      <c r="H324">
        <v>14.5</v>
      </c>
      <c r="I324">
        <v>2</v>
      </c>
      <c r="J324">
        <v>6.7</v>
      </c>
      <c r="K324">
        <v>6.5</v>
      </c>
      <c r="L324">
        <v>0</v>
      </c>
      <c r="M324">
        <v>6.8</v>
      </c>
      <c r="N324">
        <v>-0.2</v>
      </c>
      <c r="O324">
        <v>2</v>
      </c>
      <c r="W324">
        <v>4.0999999999999996</v>
      </c>
      <c r="X324">
        <v>45.2</v>
      </c>
    </row>
    <row r="325" spans="1:24" x14ac:dyDescent="0.3">
      <c r="A325">
        <v>321</v>
      </c>
      <c r="B325" t="s">
        <v>295</v>
      </c>
      <c r="C325" t="s">
        <v>102</v>
      </c>
      <c r="D325" t="s">
        <v>52</v>
      </c>
      <c r="E325">
        <v>4</v>
      </c>
      <c r="F325">
        <v>3</v>
      </c>
      <c r="G325">
        <v>-2</v>
      </c>
      <c r="H325">
        <v>4</v>
      </c>
      <c r="I325">
        <v>5</v>
      </c>
      <c r="J325">
        <v>3</v>
      </c>
      <c r="K325">
        <v>9</v>
      </c>
      <c r="L325">
        <v>2</v>
      </c>
      <c r="M325">
        <v>10</v>
      </c>
      <c r="N325">
        <v>11</v>
      </c>
      <c r="O325">
        <v>-4</v>
      </c>
      <c r="W325">
        <v>4.0999999999999996</v>
      </c>
      <c r="X325">
        <v>45</v>
      </c>
    </row>
    <row r="326" spans="1:24" x14ac:dyDescent="0.3">
      <c r="A326">
        <v>321</v>
      </c>
      <c r="B326" t="s">
        <v>246</v>
      </c>
      <c r="C326" t="s">
        <v>6</v>
      </c>
      <c r="D326" t="s">
        <v>126</v>
      </c>
      <c r="E326">
        <v>0</v>
      </c>
      <c r="F326">
        <v>1.7</v>
      </c>
      <c r="G326">
        <v>7.6</v>
      </c>
      <c r="H326">
        <v>0.8</v>
      </c>
      <c r="I326">
        <v>18.3</v>
      </c>
      <c r="J326">
        <v>2.9</v>
      </c>
      <c r="K326">
        <v>5.9</v>
      </c>
      <c r="L326">
        <v>2.4</v>
      </c>
      <c r="M326">
        <v>2.2999999999999998</v>
      </c>
      <c r="N326">
        <v>1.4</v>
      </c>
      <c r="O326">
        <v>1.3</v>
      </c>
      <c r="W326">
        <v>4.0999999999999996</v>
      </c>
      <c r="X326">
        <v>44.6</v>
      </c>
    </row>
    <row r="327" spans="1:24" x14ac:dyDescent="0.3">
      <c r="A327">
        <v>321</v>
      </c>
      <c r="B327" t="s">
        <v>319</v>
      </c>
      <c r="C327" t="s">
        <v>14</v>
      </c>
      <c r="D327" t="s">
        <v>67</v>
      </c>
      <c r="E327">
        <v>1.9</v>
      </c>
      <c r="F327">
        <v>0.2</v>
      </c>
      <c r="G327">
        <v>0</v>
      </c>
      <c r="H327">
        <v>7.8</v>
      </c>
      <c r="I327">
        <v>2.7</v>
      </c>
      <c r="J327">
        <v>5.7</v>
      </c>
      <c r="K327">
        <v>3.7</v>
      </c>
      <c r="L327">
        <v>13.2</v>
      </c>
      <c r="M327">
        <v>0</v>
      </c>
      <c r="N327" t="s">
        <v>20</v>
      </c>
      <c r="O327">
        <v>5.9</v>
      </c>
      <c r="W327">
        <v>4.0999999999999996</v>
      </c>
      <c r="X327">
        <v>41.1</v>
      </c>
    </row>
    <row r="328" spans="1:24" x14ac:dyDescent="0.3">
      <c r="A328">
        <v>321</v>
      </c>
      <c r="B328" t="s">
        <v>294</v>
      </c>
      <c r="C328" t="s">
        <v>102</v>
      </c>
      <c r="D328" t="s">
        <v>79</v>
      </c>
      <c r="E328">
        <v>17</v>
      </c>
      <c r="F328">
        <v>1</v>
      </c>
      <c r="G328">
        <v>-1</v>
      </c>
      <c r="H328">
        <v>4</v>
      </c>
      <c r="I328">
        <v>6</v>
      </c>
      <c r="J328">
        <v>-1</v>
      </c>
      <c r="K328" t="s">
        <v>20</v>
      </c>
      <c r="L328">
        <v>1</v>
      </c>
      <c r="M328">
        <v>4</v>
      </c>
      <c r="N328">
        <v>8</v>
      </c>
      <c r="O328">
        <v>2</v>
      </c>
      <c r="W328">
        <v>4.0999999999999996</v>
      </c>
      <c r="X328">
        <v>41</v>
      </c>
    </row>
    <row r="329" spans="1:24" x14ac:dyDescent="0.3">
      <c r="A329">
        <v>321</v>
      </c>
      <c r="B329" t="s">
        <v>308</v>
      </c>
      <c r="C329" t="s">
        <v>102</v>
      </c>
      <c r="D329" t="s">
        <v>108</v>
      </c>
      <c r="E329">
        <v>6</v>
      </c>
      <c r="F329">
        <v>0</v>
      </c>
      <c r="G329">
        <v>7</v>
      </c>
      <c r="H329">
        <v>2</v>
      </c>
      <c r="I329">
        <v>6</v>
      </c>
      <c r="J329" t="s">
        <v>20</v>
      </c>
      <c r="K329">
        <v>3</v>
      </c>
      <c r="L329">
        <v>0</v>
      </c>
      <c r="M329">
        <v>2</v>
      </c>
      <c r="N329">
        <v>9</v>
      </c>
      <c r="O329">
        <v>6</v>
      </c>
      <c r="W329">
        <v>4.0999999999999996</v>
      </c>
      <c r="X329">
        <v>41</v>
      </c>
    </row>
    <row r="330" spans="1:24" x14ac:dyDescent="0.3">
      <c r="A330">
        <v>321</v>
      </c>
      <c r="B330" t="s">
        <v>296</v>
      </c>
      <c r="C330" t="s">
        <v>102</v>
      </c>
      <c r="D330" t="s">
        <v>97</v>
      </c>
      <c r="E330">
        <v>8</v>
      </c>
      <c r="F330">
        <v>2</v>
      </c>
      <c r="G330">
        <v>3</v>
      </c>
      <c r="H330">
        <v>10</v>
      </c>
      <c r="I330" t="s">
        <v>20</v>
      </c>
      <c r="J330">
        <v>3</v>
      </c>
      <c r="K330">
        <v>0</v>
      </c>
      <c r="L330">
        <v>0</v>
      </c>
      <c r="M330">
        <v>11</v>
      </c>
      <c r="N330">
        <v>0</v>
      </c>
      <c r="O330">
        <v>4</v>
      </c>
      <c r="W330">
        <v>4.0999999999999996</v>
      </c>
      <c r="X330">
        <v>41</v>
      </c>
    </row>
    <row r="331" spans="1:24" x14ac:dyDescent="0.3">
      <c r="A331">
        <v>330</v>
      </c>
      <c r="B331" t="s">
        <v>271</v>
      </c>
      <c r="C331" t="s">
        <v>6</v>
      </c>
      <c r="D331" t="s">
        <v>126</v>
      </c>
      <c r="E331" t="s">
        <v>41</v>
      </c>
      <c r="F331">
        <v>1.2</v>
      </c>
      <c r="G331">
        <v>0</v>
      </c>
      <c r="H331">
        <v>0</v>
      </c>
      <c r="I331">
        <v>8.6999999999999993</v>
      </c>
      <c r="J331">
        <v>10.5</v>
      </c>
      <c r="K331">
        <v>11.1</v>
      </c>
      <c r="L331">
        <v>0</v>
      </c>
      <c r="M331">
        <v>0</v>
      </c>
      <c r="N331">
        <v>8.9</v>
      </c>
      <c r="O331">
        <v>0</v>
      </c>
      <c r="W331">
        <v>4</v>
      </c>
      <c r="X331">
        <v>40.4</v>
      </c>
    </row>
    <row r="332" spans="1:24" x14ac:dyDescent="0.3">
      <c r="A332">
        <v>330</v>
      </c>
      <c r="B332" t="s">
        <v>293</v>
      </c>
      <c r="C332" t="s">
        <v>66</v>
      </c>
      <c r="D332" t="s">
        <v>15</v>
      </c>
      <c r="E332">
        <v>0</v>
      </c>
      <c r="F332">
        <v>7.2</v>
      </c>
      <c r="G332">
        <v>6.2</v>
      </c>
      <c r="H332">
        <v>6.8</v>
      </c>
      <c r="I332">
        <v>3</v>
      </c>
      <c r="J332">
        <v>3</v>
      </c>
      <c r="K332">
        <v>0</v>
      </c>
      <c r="L332">
        <v>5.2</v>
      </c>
      <c r="M332">
        <v>4.4000000000000004</v>
      </c>
      <c r="N332" t="s">
        <v>41</v>
      </c>
      <c r="O332" t="s">
        <v>41</v>
      </c>
      <c r="W332">
        <v>4</v>
      </c>
      <c r="X332">
        <v>35.799999999999997</v>
      </c>
    </row>
    <row r="333" spans="1:24" x14ac:dyDescent="0.3">
      <c r="A333">
        <v>330</v>
      </c>
      <c r="B333" t="s">
        <v>456</v>
      </c>
      <c r="C333" t="s">
        <v>14</v>
      </c>
      <c r="D333" t="s">
        <v>47</v>
      </c>
      <c r="E333" t="s">
        <v>41</v>
      </c>
      <c r="F333" t="s">
        <v>41</v>
      </c>
      <c r="G333" t="s">
        <v>41</v>
      </c>
      <c r="H333">
        <v>1.7</v>
      </c>
      <c r="I333">
        <v>0</v>
      </c>
      <c r="J333">
        <v>0</v>
      </c>
      <c r="K333">
        <v>0</v>
      </c>
      <c r="L333">
        <v>5.9</v>
      </c>
      <c r="M333">
        <v>0</v>
      </c>
      <c r="N333">
        <v>18.399999999999999</v>
      </c>
      <c r="O333">
        <v>6.3</v>
      </c>
      <c r="W333">
        <v>4</v>
      </c>
      <c r="X333">
        <v>32.299999999999997</v>
      </c>
    </row>
    <row r="334" spans="1:24" x14ac:dyDescent="0.3">
      <c r="A334">
        <v>330</v>
      </c>
      <c r="B334" t="s">
        <v>533</v>
      </c>
      <c r="C334" t="s">
        <v>14</v>
      </c>
      <c r="D334" t="s">
        <v>52</v>
      </c>
      <c r="E334" t="s">
        <v>41</v>
      </c>
      <c r="F334" t="s">
        <v>41</v>
      </c>
      <c r="G334" t="s">
        <v>41</v>
      </c>
      <c r="H334" t="s">
        <v>41</v>
      </c>
      <c r="I334" t="s">
        <v>41</v>
      </c>
      <c r="J334" t="s">
        <v>41</v>
      </c>
      <c r="K334" t="s">
        <v>41</v>
      </c>
      <c r="L334" t="s">
        <v>41</v>
      </c>
      <c r="M334">
        <v>4</v>
      </c>
      <c r="N334" t="s">
        <v>41</v>
      </c>
      <c r="O334" t="s">
        <v>41</v>
      </c>
      <c r="W334">
        <v>4</v>
      </c>
      <c r="X334">
        <v>4</v>
      </c>
    </row>
    <row r="335" spans="1:24" x14ac:dyDescent="0.3">
      <c r="A335">
        <v>330</v>
      </c>
      <c r="B335" t="s">
        <v>591</v>
      </c>
      <c r="C335" t="s">
        <v>551</v>
      </c>
      <c r="D335" t="s">
        <v>74</v>
      </c>
      <c r="E335" t="s">
        <v>41</v>
      </c>
      <c r="F335" t="s">
        <v>41</v>
      </c>
      <c r="G335" t="s">
        <v>41</v>
      </c>
      <c r="H335" t="s">
        <v>41</v>
      </c>
      <c r="I335" t="s">
        <v>41</v>
      </c>
      <c r="J335" t="s">
        <v>41</v>
      </c>
      <c r="K335" t="s">
        <v>41</v>
      </c>
      <c r="L335" t="s">
        <v>41</v>
      </c>
      <c r="M335">
        <v>4</v>
      </c>
      <c r="N335" t="s">
        <v>41</v>
      </c>
      <c r="O335" t="s">
        <v>20</v>
      </c>
      <c r="W335">
        <v>4</v>
      </c>
      <c r="X335">
        <v>4</v>
      </c>
    </row>
    <row r="336" spans="1:24" x14ac:dyDescent="0.3">
      <c r="A336">
        <v>335</v>
      </c>
      <c r="B336" t="s">
        <v>322</v>
      </c>
      <c r="C336" t="s">
        <v>66</v>
      </c>
      <c r="D336" t="s">
        <v>19</v>
      </c>
      <c r="E336">
        <v>2.1</v>
      </c>
      <c r="F336">
        <v>3.9</v>
      </c>
      <c r="G336">
        <v>0</v>
      </c>
      <c r="H336">
        <v>3.6</v>
      </c>
      <c r="I336" t="s">
        <v>20</v>
      </c>
      <c r="J336">
        <v>10.7</v>
      </c>
      <c r="K336">
        <v>1.5</v>
      </c>
      <c r="L336">
        <v>8.8000000000000007</v>
      </c>
      <c r="M336">
        <v>8</v>
      </c>
      <c r="N336">
        <v>0</v>
      </c>
      <c r="O336">
        <v>0</v>
      </c>
      <c r="W336">
        <v>3.9</v>
      </c>
      <c r="X336">
        <v>38.6</v>
      </c>
    </row>
    <row r="337" spans="1:24" x14ac:dyDescent="0.3">
      <c r="A337">
        <v>335</v>
      </c>
      <c r="B337" t="s">
        <v>292</v>
      </c>
      <c r="C337" t="s">
        <v>14</v>
      </c>
      <c r="D337" t="s">
        <v>38</v>
      </c>
      <c r="E337" t="s">
        <v>41</v>
      </c>
      <c r="F337">
        <v>3.2</v>
      </c>
      <c r="G337">
        <v>1.8</v>
      </c>
      <c r="H337">
        <v>7.2</v>
      </c>
      <c r="I337" t="s">
        <v>20</v>
      </c>
      <c r="J337">
        <v>9.8000000000000007</v>
      </c>
      <c r="K337">
        <v>4.5</v>
      </c>
      <c r="L337">
        <v>0</v>
      </c>
      <c r="M337">
        <v>3.2</v>
      </c>
      <c r="N337">
        <v>0</v>
      </c>
      <c r="O337">
        <v>5.6</v>
      </c>
      <c r="W337">
        <v>3.9</v>
      </c>
      <c r="X337">
        <v>35.299999999999997</v>
      </c>
    </row>
    <row r="338" spans="1:24" x14ac:dyDescent="0.3">
      <c r="A338">
        <v>335</v>
      </c>
      <c r="B338" t="s">
        <v>535</v>
      </c>
      <c r="C338" t="s">
        <v>66</v>
      </c>
      <c r="D338" t="s">
        <v>30</v>
      </c>
      <c r="E338" t="s">
        <v>41</v>
      </c>
      <c r="F338" t="s">
        <v>41</v>
      </c>
      <c r="G338" t="s">
        <v>41</v>
      </c>
      <c r="H338" t="s">
        <v>41</v>
      </c>
      <c r="I338" t="s">
        <v>41</v>
      </c>
      <c r="J338" t="s">
        <v>41</v>
      </c>
      <c r="K338" t="s">
        <v>41</v>
      </c>
      <c r="L338" t="s">
        <v>41</v>
      </c>
      <c r="M338">
        <v>2.2000000000000002</v>
      </c>
      <c r="N338">
        <v>1.4</v>
      </c>
      <c r="O338">
        <v>8.1</v>
      </c>
      <c r="W338">
        <v>3.9</v>
      </c>
      <c r="X338">
        <v>11.7</v>
      </c>
    </row>
    <row r="339" spans="1:24" x14ac:dyDescent="0.3">
      <c r="A339">
        <v>335</v>
      </c>
      <c r="B339" t="s">
        <v>392</v>
      </c>
      <c r="C339" t="s">
        <v>1</v>
      </c>
      <c r="D339" t="s">
        <v>108</v>
      </c>
      <c r="E339" t="s">
        <v>41</v>
      </c>
      <c r="F339">
        <v>3.6</v>
      </c>
      <c r="G339">
        <v>4.3</v>
      </c>
      <c r="H339" t="s">
        <v>41</v>
      </c>
      <c r="I339" t="s">
        <v>41</v>
      </c>
      <c r="J339" t="s">
        <v>20</v>
      </c>
      <c r="K339" t="s">
        <v>41</v>
      </c>
      <c r="L339" t="s">
        <v>41</v>
      </c>
      <c r="M339" t="s">
        <v>41</v>
      </c>
      <c r="N339" t="s">
        <v>41</v>
      </c>
      <c r="O339" t="s">
        <v>41</v>
      </c>
      <c r="W339">
        <v>3.9</v>
      </c>
      <c r="X339">
        <v>7.9</v>
      </c>
    </row>
    <row r="340" spans="1:24" x14ac:dyDescent="0.3">
      <c r="A340">
        <v>339</v>
      </c>
      <c r="B340" t="s">
        <v>298</v>
      </c>
      <c r="C340" t="s">
        <v>66</v>
      </c>
      <c r="D340" t="s">
        <v>24</v>
      </c>
      <c r="E340">
        <v>3.2</v>
      </c>
      <c r="F340">
        <v>8.8000000000000007</v>
      </c>
      <c r="G340">
        <v>2.1</v>
      </c>
      <c r="H340">
        <v>3.2</v>
      </c>
      <c r="I340">
        <v>7.2</v>
      </c>
      <c r="J340">
        <v>0</v>
      </c>
      <c r="K340">
        <v>1.1000000000000001</v>
      </c>
      <c r="L340">
        <v>3.3</v>
      </c>
      <c r="M340">
        <v>5.4</v>
      </c>
      <c r="N340">
        <v>3.3</v>
      </c>
      <c r="O340" t="s">
        <v>20</v>
      </c>
      <c r="W340">
        <v>3.8</v>
      </c>
      <c r="X340">
        <v>37.6</v>
      </c>
    </row>
    <row r="341" spans="1:24" x14ac:dyDescent="0.3">
      <c r="A341">
        <v>339</v>
      </c>
      <c r="B341" t="s">
        <v>318</v>
      </c>
      <c r="C341" t="s">
        <v>14</v>
      </c>
      <c r="D341" t="s">
        <v>8</v>
      </c>
      <c r="E341">
        <v>0</v>
      </c>
      <c r="F341">
        <v>0</v>
      </c>
      <c r="G341" t="s">
        <v>41</v>
      </c>
      <c r="H341">
        <v>0</v>
      </c>
      <c r="I341">
        <v>0</v>
      </c>
      <c r="J341">
        <v>15.5</v>
      </c>
      <c r="K341">
        <v>6.7</v>
      </c>
      <c r="L341">
        <v>4.5999999999999996</v>
      </c>
      <c r="M341" t="s">
        <v>41</v>
      </c>
      <c r="N341" t="s">
        <v>41</v>
      </c>
      <c r="O341" t="s">
        <v>41</v>
      </c>
      <c r="W341">
        <v>3.8</v>
      </c>
      <c r="X341">
        <v>26.8</v>
      </c>
    </row>
    <row r="342" spans="1:24" x14ac:dyDescent="0.3">
      <c r="A342">
        <v>339</v>
      </c>
      <c r="B342" t="s">
        <v>358</v>
      </c>
      <c r="C342" t="s">
        <v>14</v>
      </c>
      <c r="D342" t="s">
        <v>19</v>
      </c>
      <c r="E342" t="s">
        <v>41</v>
      </c>
      <c r="F342">
        <v>0</v>
      </c>
      <c r="G342">
        <v>3.3</v>
      </c>
      <c r="H342">
        <v>11.7</v>
      </c>
      <c r="I342" t="s">
        <v>20</v>
      </c>
      <c r="J342" t="s">
        <v>41</v>
      </c>
      <c r="K342">
        <v>0</v>
      </c>
      <c r="L342" t="s">
        <v>41</v>
      </c>
      <c r="M342" t="s">
        <v>41</v>
      </c>
      <c r="N342" t="s">
        <v>41</v>
      </c>
      <c r="O342" t="s">
        <v>41</v>
      </c>
      <c r="W342">
        <v>3.8</v>
      </c>
      <c r="X342">
        <v>15</v>
      </c>
    </row>
    <row r="343" spans="1:24" x14ac:dyDescent="0.3">
      <c r="A343">
        <v>342</v>
      </c>
      <c r="B343" t="s">
        <v>354</v>
      </c>
      <c r="C343" t="s">
        <v>14</v>
      </c>
      <c r="D343" t="s">
        <v>87</v>
      </c>
      <c r="E343">
        <v>3.5</v>
      </c>
      <c r="F343">
        <v>4.2</v>
      </c>
      <c r="G343">
        <v>2.2999999999999998</v>
      </c>
      <c r="H343">
        <v>4.7</v>
      </c>
      <c r="I343">
        <v>0</v>
      </c>
      <c r="J343" t="s">
        <v>20</v>
      </c>
      <c r="K343">
        <v>1.8</v>
      </c>
      <c r="L343">
        <v>6.3</v>
      </c>
      <c r="M343">
        <v>7.3</v>
      </c>
      <c r="N343">
        <v>2.6</v>
      </c>
      <c r="O343">
        <v>4.5999999999999996</v>
      </c>
      <c r="W343">
        <v>3.7</v>
      </c>
      <c r="X343">
        <v>37.299999999999997</v>
      </c>
    </row>
    <row r="344" spans="1:24" x14ac:dyDescent="0.3">
      <c r="A344">
        <v>342</v>
      </c>
      <c r="B344" t="s">
        <v>300</v>
      </c>
      <c r="C344" t="s">
        <v>66</v>
      </c>
      <c r="D344" t="s">
        <v>40</v>
      </c>
      <c r="E344">
        <v>1.5</v>
      </c>
      <c r="F344">
        <v>7.5</v>
      </c>
      <c r="G344">
        <v>0</v>
      </c>
      <c r="H344">
        <v>5.0999999999999996</v>
      </c>
      <c r="I344">
        <v>1.5</v>
      </c>
      <c r="J344">
        <v>1.9</v>
      </c>
      <c r="K344">
        <v>7.6</v>
      </c>
      <c r="L344">
        <v>3.9</v>
      </c>
      <c r="M344" t="s">
        <v>20</v>
      </c>
      <c r="N344">
        <v>1.6</v>
      </c>
      <c r="O344">
        <v>6.2</v>
      </c>
      <c r="W344">
        <v>3.7</v>
      </c>
      <c r="X344">
        <v>36.799999999999997</v>
      </c>
    </row>
    <row r="345" spans="1:24" x14ac:dyDescent="0.3">
      <c r="A345">
        <v>342</v>
      </c>
      <c r="B345" t="s">
        <v>328</v>
      </c>
      <c r="C345" t="s">
        <v>66</v>
      </c>
      <c r="D345" t="s">
        <v>22</v>
      </c>
      <c r="E345">
        <v>0</v>
      </c>
      <c r="F345">
        <v>0</v>
      </c>
      <c r="G345">
        <v>4.3</v>
      </c>
      <c r="H345">
        <v>10.7</v>
      </c>
      <c r="I345">
        <v>2.2999999999999998</v>
      </c>
      <c r="J345">
        <v>2.2999999999999998</v>
      </c>
      <c r="K345">
        <v>1.5</v>
      </c>
      <c r="L345">
        <v>5.4</v>
      </c>
      <c r="M345">
        <v>6.7</v>
      </c>
      <c r="N345" t="s">
        <v>20</v>
      </c>
      <c r="O345">
        <v>3.5</v>
      </c>
      <c r="W345">
        <v>3.7</v>
      </c>
      <c r="X345">
        <v>36.700000000000003</v>
      </c>
    </row>
    <row r="346" spans="1:24" x14ac:dyDescent="0.3">
      <c r="A346">
        <v>342</v>
      </c>
      <c r="B346" t="s">
        <v>325</v>
      </c>
      <c r="C346" t="s">
        <v>6</v>
      </c>
      <c r="D346" t="s">
        <v>67</v>
      </c>
      <c r="E346">
        <v>4.5999999999999996</v>
      </c>
      <c r="F346">
        <v>6.8</v>
      </c>
      <c r="G346">
        <v>3.4</v>
      </c>
      <c r="H346">
        <v>3</v>
      </c>
      <c r="I346" t="s">
        <v>41</v>
      </c>
      <c r="J346" t="s">
        <v>41</v>
      </c>
      <c r="K346">
        <v>3.7</v>
      </c>
      <c r="L346">
        <v>-0.1</v>
      </c>
      <c r="M346">
        <v>7</v>
      </c>
      <c r="N346" t="s">
        <v>20</v>
      </c>
      <c r="O346">
        <v>0.9</v>
      </c>
      <c r="W346">
        <v>3.7</v>
      </c>
      <c r="X346">
        <v>29.3</v>
      </c>
    </row>
    <row r="347" spans="1:24" x14ac:dyDescent="0.3">
      <c r="A347">
        <v>346</v>
      </c>
      <c r="B347" t="s">
        <v>261</v>
      </c>
      <c r="C347" t="s">
        <v>102</v>
      </c>
      <c r="D347" t="s">
        <v>15</v>
      </c>
      <c r="E347">
        <v>2</v>
      </c>
      <c r="F347">
        <v>9</v>
      </c>
      <c r="G347">
        <v>-2</v>
      </c>
      <c r="H347">
        <v>2</v>
      </c>
      <c r="I347">
        <v>1</v>
      </c>
      <c r="J347">
        <v>8</v>
      </c>
      <c r="K347">
        <v>15</v>
      </c>
      <c r="L347">
        <v>-4</v>
      </c>
      <c r="M347">
        <v>10</v>
      </c>
      <c r="N347">
        <v>-4</v>
      </c>
      <c r="O347">
        <v>3</v>
      </c>
      <c r="W347">
        <v>3.6</v>
      </c>
      <c r="X347">
        <v>40</v>
      </c>
    </row>
    <row r="348" spans="1:24" x14ac:dyDescent="0.3">
      <c r="A348">
        <v>346</v>
      </c>
      <c r="B348" t="s">
        <v>399</v>
      </c>
      <c r="C348" t="s">
        <v>1</v>
      </c>
      <c r="D348" t="s">
        <v>74</v>
      </c>
      <c r="E348" t="s">
        <v>41</v>
      </c>
      <c r="F348" t="s">
        <v>41</v>
      </c>
      <c r="G348">
        <v>3.8</v>
      </c>
      <c r="H348" t="s">
        <v>41</v>
      </c>
      <c r="I348" t="s">
        <v>41</v>
      </c>
      <c r="J348" t="s">
        <v>41</v>
      </c>
      <c r="K348">
        <v>3.4</v>
      </c>
      <c r="L348" t="s">
        <v>41</v>
      </c>
      <c r="M348" t="s">
        <v>41</v>
      </c>
      <c r="N348" t="s">
        <v>41</v>
      </c>
      <c r="O348" t="s">
        <v>20</v>
      </c>
      <c r="W348">
        <v>3.6</v>
      </c>
      <c r="X348">
        <v>7.1</v>
      </c>
    </row>
    <row r="349" spans="1:24" x14ac:dyDescent="0.3">
      <c r="A349">
        <v>348</v>
      </c>
      <c r="B349" t="s">
        <v>267</v>
      </c>
      <c r="C349" t="s">
        <v>102</v>
      </c>
      <c r="D349" t="s">
        <v>28</v>
      </c>
      <c r="E349">
        <v>3</v>
      </c>
      <c r="F349">
        <v>3</v>
      </c>
      <c r="G349">
        <v>2</v>
      </c>
      <c r="H349">
        <v>17</v>
      </c>
      <c r="I349">
        <v>2</v>
      </c>
      <c r="J349">
        <v>5</v>
      </c>
      <c r="K349">
        <v>0</v>
      </c>
      <c r="L349">
        <v>6</v>
      </c>
      <c r="M349">
        <v>3</v>
      </c>
      <c r="N349">
        <v>1</v>
      </c>
      <c r="O349">
        <v>-3</v>
      </c>
      <c r="W349">
        <v>3.5</v>
      </c>
      <c r="X349">
        <v>39</v>
      </c>
    </row>
    <row r="350" spans="1:24" x14ac:dyDescent="0.3">
      <c r="A350">
        <v>348</v>
      </c>
      <c r="B350" t="s">
        <v>289</v>
      </c>
      <c r="C350" t="s">
        <v>14</v>
      </c>
      <c r="D350" t="s">
        <v>40</v>
      </c>
      <c r="E350">
        <v>0</v>
      </c>
      <c r="F350">
        <v>2.9</v>
      </c>
      <c r="G350">
        <v>6.4</v>
      </c>
      <c r="H350">
        <v>10.7</v>
      </c>
      <c r="I350">
        <v>4.5</v>
      </c>
      <c r="J350">
        <v>0</v>
      </c>
      <c r="K350">
        <v>2.5</v>
      </c>
      <c r="L350">
        <v>0</v>
      </c>
      <c r="M350">
        <v>1.6</v>
      </c>
      <c r="N350">
        <v>10.199999999999999</v>
      </c>
      <c r="O350">
        <v>0</v>
      </c>
      <c r="W350">
        <v>3.5</v>
      </c>
      <c r="X350">
        <v>38.799999999999997</v>
      </c>
    </row>
    <row r="351" spans="1:24" x14ac:dyDescent="0.3">
      <c r="A351">
        <v>348</v>
      </c>
      <c r="B351" t="s">
        <v>356</v>
      </c>
      <c r="C351" t="s">
        <v>66</v>
      </c>
      <c r="D351" t="s">
        <v>12</v>
      </c>
      <c r="E351">
        <v>3.3</v>
      </c>
      <c r="F351">
        <v>0</v>
      </c>
      <c r="G351">
        <v>1.7</v>
      </c>
      <c r="H351">
        <v>1</v>
      </c>
      <c r="I351">
        <v>0</v>
      </c>
      <c r="J351">
        <v>8.1999999999999993</v>
      </c>
      <c r="K351">
        <v>1.5</v>
      </c>
      <c r="L351">
        <v>7</v>
      </c>
      <c r="M351">
        <v>1.5</v>
      </c>
      <c r="N351">
        <v>6</v>
      </c>
      <c r="O351">
        <v>8</v>
      </c>
      <c r="W351">
        <v>3.5</v>
      </c>
      <c r="X351">
        <v>38.200000000000003</v>
      </c>
    </row>
    <row r="352" spans="1:24" x14ac:dyDescent="0.3">
      <c r="A352">
        <v>348</v>
      </c>
      <c r="B352" t="s">
        <v>592</v>
      </c>
      <c r="C352" t="s">
        <v>66</v>
      </c>
      <c r="D352" t="s">
        <v>15</v>
      </c>
      <c r="E352">
        <v>1.8</v>
      </c>
      <c r="F352" t="s">
        <v>41</v>
      </c>
      <c r="G352" t="s">
        <v>41</v>
      </c>
      <c r="H352" t="s">
        <v>41</v>
      </c>
      <c r="I352" t="s">
        <v>41</v>
      </c>
      <c r="J352">
        <v>0</v>
      </c>
      <c r="K352">
        <v>0</v>
      </c>
      <c r="L352">
        <v>0</v>
      </c>
      <c r="M352">
        <v>3.4</v>
      </c>
      <c r="N352">
        <v>16.3</v>
      </c>
      <c r="O352">
        <v>3.3</v>
      </c>
      <c r="W352">
        <v>3.5</v>
      </c>
      <c r="X352">
        <v>24.8</v>
      </c>
    </row>
    <row r="353" spans="1:24" x14ac:dyDescent="0.3">
      <c r="A353">
        <v>348</v>
      </c>
      <c r="B353" t="s">
        <v>369</v>
      </c>
      <c r="C353" t="s">
        <v>6</v>
      </c>
      <c r="D353" t="s">
        <v>92</v>
      </c>
      <c r="E353">
        <v>3.8</v>
      </c>
      <c r="F353">
        <v>5.9</v>
      </c>
      <c r="G353">
        <v>0.9</v>
      </c>
      <c r="H353">
        <v>1.9</v>
      </c>
      <c r="I353" t="s">
        <v>20</v>
      </c>
      <c r="J353" t="s">
        <v>41</v>
      </c>
      <c r="K353" t="s">
        <v>41</v>
      </c>
      <c r="L353" t="s">
        <v>41</v>
      </c>
      <c r="M353" t="s">
        <v>41</v>
      </c>
      <c r="N353">
        <v>5.5</v>
      </c>
      <c r="O353">
        <v>2.7</v>
      </c>
      <c r="W353">
        <v>3.5</v>
      </c>
      <c r="X353">
        <v>20.7</v>
      </c>
    </row>
    <row r="354" spans="1:24" x14ac:dyDescent="0.3">
      <c r="A354">
        <v>348</v>
      </c>
      <c r="B354" t="s">
        <v>593</v>
      </c>
      <c r="C354" t="s">
        <v>551</v>
      </c>
      <c r="D354" t="s">
        <v>74</v>
      </c>
      <c r="E354">
        <v>8</v>
      </c>
      <c r="F354">
        <v>0</v>
      </c>
      <c r="G354">
        <v>0</v>
      </c>
      <c r="H354" t="s">
        <v>41</v>
      </c>
      <c r="I354" t="s">
        <v>41</v>
      </c>
      <c r="J354" t="s">
        <v>41</v>
      </c>
      <c r="K354" t="s">
        <v>41</v>
      </c>
      <c r="L354" t="s">
        <v>41</v>
      </c>
      <c r="M354" t="s">
        <v>41</v>
      </c>
      <c r="N354">
        <v>6</v>
      </c>
      <c r="O354" t="s">
        <v>20</v>
      </c>
      <c r="W354">
        <v>3.5</v>
      </c>
      <c r="X354">
        <v>14</v>
      </c>
    </row>
    <row r="355" spans="1:24" x14ac:dyDescent="0.3">
      <c r="A355">
        <v>348</v>
      </c>
      <c r="B355" t="s">
        <v>380</v>
      </c>
      <c r="C355" t="s">
        <v>14</v>
      </c>
      <c r="D355" t="s">
        <v>19</v>
      </c>
      <c r="E355">
        <v>0</v>
      </c>
      <c r="F355">
        <v>8.3000000000000007</v>
      </c>
      <c r="G355">
        <v>2.1</v>
      </c>
      <c r="H355" t="s">
        <v>41</v>
      </c>
      <c r="I355" t="s">
        <v>20</v>
      </c>
      <c r="J355" t="s">
        <v>41</v>
      </c>
      <c r="K355" t="s">
        <v>41</v>
      </c>
      <c r="L355" t="s">
        <v>41</v>
      </c>
      <c r="M355" t="s">
        <v>41</v>
      </c>
      <c r="N355" t="s">
        <v>41</v>
      </c>
      <c r="O355" t="s">
        <v>41</v>
      </c>
      <c r="W355">
        <v>3.5</v>
      </c>
      <c r="X355">
        <v>10.4</v>
      </c>
    </row>
    <row r="356" spans="1:24" x14ac:dyDescent="0.3">
      <c r="A356">
        <v>355</v>
      </c>
      <c r="B356" t="s">
        <v>310</v>
      </c>
      <c r="C356" t="s">
        <v>14</v>
      </c>
      <c r="D356" t="s">
        <v>40</v>
      </c>
      <c r="E356">
        <v>1.1000000000000001</v>
      </c>
      <c r="F356">
        <v>3.4</v>
      </c>
      <c r="G356">
        <v>0</v>
      </c>
      <c r="H356">
        <v>4.0999999999999996</v>
      </c>
      <c r="I356">
        <v>5.6</v>
      </c>
      <c r="J356">
        <v>0</v>
      </c>
      <c r="K356">
        <v>9.5</v>
      </c>
      <c r="L356">
        <v>10.199999999999999</v>
      </c>
      <c r="M356" t="s">
        <v>20</v>
      </c>
      <c r="N356">
        <v>0</v>
      </c>
      <c r="O356">
        <v>0</v>
      </c>
      <c r="W356">
        <v>3.4</v>
      </c>
      <c r="X356">
        <v>33.9</v>
      </c>
    </row>
    <row r="357" spans="1:24" x14ac:dyDescent="0.3">
      <c r="A357">
        <v>355</v>
      </c>
      <c r="B357" t="s">
        <v>347</v>
      </c>
      <c r="C357" t="s">
        <v>14</v>
      </c>
      <c r="D357" t="s">
        <v>4</v>
      </c>
      <c r="E357">
        <v>2.9</v>
      </c>
      <c r="F357">
        <v>0</v>
      </c>
      <c r="G357">
        <v>0</v>
      </c>
      <c r="H357">
        <v>11.6</v>
      </c>
      <c r="I357" t="s">
        <v>41</v>
      </c>
      <c r="J357" t="s">
        <v>41</v>
      </c>
      <c r="K357">
        <v>2.6</v>
      </c>
      <c r="L357">
        <v>4.9000000000000004</v>
      </c>
      <c r="M357">
        <v>5.3</v>
      </c>
      <c r="N357">
        <v>0</v>
      </c>
      <c r="O357" t="s">
        <v>20</v>
      </c>
      <c r="W357">
        <v>3.4</v>
      </c>
      <c r="X357">
        <v>27.3</v>
      </c>
    </row>
    <row r="358" spans="1:24" x14ac:dyDescent="0.3">
      <c r="A358">
        <v>355</v>
      </c>
      <c r="B358" t="s">
        <v>353</v>
      </c>
      <c r="C358" t="s">
        <v>6</v>
      </c>
      <c r="D358" t="s">
        <v>47</v>
      </c>
      <c r="E358">
        <v>1.6</v>
      </c>
      <c r="F358" t="s">
        <v>41</v>
      </c>
      <c r="G358" t="s">
        <v>41</v>
      </c>
      <c r="H358" t="s">
        <v>41</v>
      </c>
      <c r="I358" t="s">
        <v>41</v>
      </c>
      <c r="J358">
        <v>14.7</v>
      </c>
      <c r="K358">
        <v>0.2</v>
      </c>
      <c r="L358">
        <v>0.4</v>
      </c>
      <c r="M358" t="s">
        <v>41</v>
      </c>
      <c r="N358" t="s">
        <v>41</v>
      </c>
      <c r="O358">
        <v>0.2</v>
      </c>
      <c r="W358">
        <v>3.4</v>
      </c>
      <c r="X358">
        <v>17.100000000000001</v>
      </c>
    </row>
    <row r="359" spans="1:24" x14ac:dyDescent="0.3">
      <c r="A359">
        <v>358</v>
      </c>
      <c r="B359" t="s">
        <v>362</v>
      </c>
      <c r="C359" t="s">
        <v>6</v>
      </c>
      <c r="D359" t="s">
        <v>26</v>
      </c>
      <c r="E359">
        <v>0</v>
      </c>
      <c r="F359">
        <v>0</v>
      </c>
      <c r="G359">
        <v>1.9</v>
      </c>
      <c r="H359">
        <v>-2</v>
      </c>
      <c r="I359">
        <v>2.2000000000000002</v>
      </c>
      <c r="J359">
        <v>9.9</v>
      </c>
      <c r="K359">
        <v>1.7</v>
      </c>
      <c r="L359">
        <v>19.2</v>
      </c>
      <c r="M359" t="s">
        <v>20</v>
      </c>
      <c r="N359">
        <v>0</v>
      </c>
      <c r="O359">
        <v>0</v>
      </c>
      <c r="W359">
        <v>3.3</v>
      </c>
      <c r="X359">
        <v>32.9</v>
      </c>
    </row>
    <row r="360" spans="1:24" x14ac:dyDescent="0.3">
      <c r="A360">
        <v>358</v>
      </c>
      <c r="B360" t="s">
        <v>343</v>
      </c>
      <c r="C360" t="s">
        <v>6</v>
      </c>
      <c r="D360" t="s">
        <v>40</v>
      </c>
      <c r="E360">
        <v>1.3</v>
      </c>
      <c r="F360">
        <v>0.3</v>
      </c>
      <c r="G360">
        <v>7.8</v>
      </c>
      <c r="H360">
        <v>8.1999999999999993</v>
      </c>
      <c r="I360" t="s">
        <v>41</v>
      </c>
      <c r="J360" t="s">
        <v>41</v>
      </c>
      <c r="K360" t="s">
        <v>41</v>
      </c>
      <c r="L360" t="s">
        <v>41</v>
      </c>
      <c r="M360" t="s">
        <v>20</v>
      </c>
      <c r="N360">
        <v>1.4</v>
      </c>
      <c r="O360">
        <v>1</v>
      </c>
      <c r="W360">
        <v>3.3</v>
      </c>
      <c r="X360">
        <v>20</v>
      </c>
    </row>
    <row r="361" spans="1:24" x14ac:dyDescent="0.3">
      <c r="A361">
        <v>360</v>
      </c>
      <c r="B361" t="s">
        <v>282</v>
      </c>
      <c r="C361" t="s">
        <v>14</v>
      </c>
      <c r="D361" t="s">
        <v>10</v>
      </c>
      <c r="E361">
        <v>0</v>
      </c>
      <c r="F361">
        <v>3.7</v>
      </c>
      <c r="G361">
        <v>3.6</v>
      </c>
      <c r="H361">
        <v>1.4</v>
      </c>
      <c r="I361">
        <v>13.7</v>
      </c>
      <c r="J361">
        <v>2.1</v>
      </c>
      <c r="K361">
        <v>3.3</v>
      </c>
      <c r="L361">
        <v>1.6</v>
      </c>
      <c r="M361">
        <v>3.4</v>
      </c>
      <c r="N361">
        <v>0.7</v>
      </c>
      <c r="O361">
        <v>1.4</v>
      </c>
      <c r="W361">
        <v>3.2</v>
      </c>
      <c r="X361">
        <v>34.9</v>
      </c>
    </row>
    <row r="362" spans="1:24" x14ac:dyDescent="0.3">
      <c r="A362">
        <v>360</v>
      </c>
      <c r="B362" t="s">
        <v>336</v>
      </c>
      <c r="C362" t="s">
        <v>14</v>
      </c>
      <c r="D362" t="s">
        <v>87</v>
      </c>
      <c r="E362">
        <v>0</v>
      </c>
      <c r="F362">
        <v>0</v>
      </c>
      <c r="G362">
        <v>0</v>
      </c>
      <c r="H362">
        <v>0</v>
      </c>
      <c r="I362">
        <v>7.3</v>
      </c>
      <c r="J362" t="s">
        <v>20</v>
      </c>
      <c r="K362">
        <v>12.5</v>
      </c>
      <c r="L362">
        <v>1.8</v>
      </c>
      <c r="M362">
        <v>4.7</v>
      </c>
      <c r="N362">
        <v>1.3</v>
      </c>
      <c r="O362">
        <v>4.0999999999999996</v>
      </c>
      <c r="W362">
        <v>3.2</v>
      </c>
      <c r="X362">
        <v>31.7</v>
      </c>
    </row>
    <row r="363" spans="1:24" x14ac:dyDescent="0.3">
      <c r="A363">
        <v>360</v>
      </c>
      <c r="B363" t="s">
        <v>284</v>
      </c>
      <c r="C363" t="s">
        <v>66</v>
      </c>
      <c r="D363" t="s">
        <v>34</v>
      </c>
      <c r="E363">
        <v>3.5</v>
      </c>
      <c r="F363">
        <v>3.2</v>
      </c>
      <c r="G363">
        <v>7.2</v>
      </c>
      <c r="H363">
        <v>3.5</v>
      </c>
      <c r="I363">
        <v>5.0999999999999996</v>
      </c>
      <c r="J363" t="s">
        <v>20</v>
      </c>
      <c r="K363">
        <v>4.8</v>
      </c>
      <c r="L363">
        <v>2</v>
      </c>
      <c r="M363">
        <v>0</v>
      </c>
      <c r="N363">
        <v>0</v>
      </c>
      <c r="O363">
        <v>2.2999999999999998</v>
      </c>
      <c r="W363">
        <v>3.2</v>
      </c>
      <c r="X363">
        <v>31.6</v>
      </c>
    </row>
    <row r="364" spans="1:24" x14ac:dyDescent="0.3">
      <c r="A364">
        <v>360</v>
      </c>
      <c r="B364" t="s">
        <v>291</v>
      </c>
      <c r="C364" t="s">
        <v>6</v>
      </c>
      <c r="D364" t="s">
        <v>26</v>
      </c>
      <c r="E364">
        <v>6</v>
      </c>
      <c r="F364">
        <v>4.9000000000000004</v>
      </c>
      <c r="G364">
        <v>1.6</v>
      </c>
      <c r="H364">
        <v>2.2000000000000002</v>
      </c>
      <c r="I364">
        <v>0</v>
      </c>
      <c r="J364">
        <v>10.6</v>
      </c>
      <c r="K364">
        <v>1.4</v>
      </c>
      <c r="L364">
        <v>1.7</v>
      </c>
      <c r="M364" t="s">
        <v>20</v>
      </c>
      <c r="N364">
        <v>0</v>
      </c>
      <c r="O364">
        <v>3.2</v>
      </c>
      <c r="W364">
        <v>3.2</v>
      </c>
      <c r="X364">
        <v>31.6</v>
      </c>
    </row>
    <row r="365" spans="1:24" x14ac:dyDescent="0.3">
      <c r="A365">
        <v>360</v>
      </c>
      <c r="B365" t="s">
        <v>349</v>
      </c>
      <c r="C365" t="s">
        <v>6</v>
      </c>
      <c r="D365" t="s">
        <v>19</v>
      </c>
      <c r="E365">
        <v>2.2000000000000002</v>
      </c>
      <c r="F365">
        <v>0.6</v>
      </c>
      <c r="G365">
        <v>3.2</v>
      </c>
      <c r="H365">
        <v>0.9</v>
      </c>
      <c r="I365" t="s">
        <v>20</v>
      </c>
      <c r="J365">
        <v>2.2999999999999998</v>
      </c>
      <c r="K365">
        <v>7.7</v>
      </c>
      <c r="L365">
        <v>1.9</v>
      </c>
      <c r="M365">
        <v>2</v>
      </c>
      <c r="N365">
        <v>4.9000000000000004</v>
      </c>
      <c r="O365">
        <v>5.9</v>
      </c>
      <c r="W365">
        <v>3.2</v>
      </c>
      <c r="X365">
        <v>31.6</v>
      </c>
    </row>
    <row r="366" spans="1:24" x14ac:dyDescent="0.3">
      <c r="A366">
        <v>360</v>
      </c>
      <c r="B366" t="s">
        <v>530</v>
      </c>
      <c r="C366" t="s">
        <v>14</v>
      </c>
      <c r="D366" t="s">
        <v>22</v>
      </c>
      <c r="E366" t="s">
        <v>41</v>
      </c>
      <c r="F366" t="s">
        <v>41</v>
      </c>
      <c r="G366" t="s">
        <v>41</v>
      </c>
      <c r="H366" t="s">
        <v>41</v>
      </c>
      <c r="I366" t="s">
        <v>41</v>
      </c>
      <c r="J366" t="s">
        <v>41</v>
      </c>
      <c r="K366" t="s">
        <v>41</v>
      </c>
      <c r="L366" t="s">
        <v>41</v>
      </c>
      <c r="M366">
        <v>6.4</v>
      </c>
      <c r="N366" t="s">
        <v>20</v>
      </c>
      <c r="O366">
        <v>0</v>
      </c>
      <c r="W366">
        <v>3.2</v>
      </c>
      <c r="X366">
        <v>6.4</v>
      </c>
    </row>
    <row r="367" spans="1:24" x14ac:dyDescent="0.3">
      <c r="A367">
        <v>366</v>
      </c>
      <c r="B367" t="s">
        <v>375</v>
      </c>
      <c r="C367" t="s">
        <v>14</v>
      </c>
      <c r="D367" t="s">
        <v>54</v>
      </c>
      <c r="E367">
        <v>0</v>
      </c>
      <c r="F367">
        <v>2</v>
      </c>
      <c r="G367">
        <v>1.9</v>
      </c>
      <c r="H367">
        <v>0</v>
      </c>
      <c r="I367">
        <v>3.4</v>
      </c>
      <c r="J367">
        <v>0</v>
      </c>
      <c r="K367">
        <v>3.8</v>
      </c>
      <c r="L367">
        <v>1.8</v>
      </c>
      <c r="M367">
        <v>1.4</v>
      </c>
      <c r="N367">
        <v>7</v>
      </c>
      <c r="O367">
        <v>13.3</v>
      </c>
      <c r="W367">
        <v>3.1</v>
      </c>
      <c r="X367">
        <v>34.6</v>
      </c>
    </row>
    <row r="368" spans="1:24" x14ac:dyDescent="0.3">
      <c r="A368">
        <v>366</v>
      </c>
      <c r="B368" t="s">
        <v>342</v>
      </c>
      <c r="C368" t="s">
        <v>66</v>
      </c>
      <c r="D368" t="s">
        <v>97</v>
      </c>
      <c r="E368">
        <v>3.1</v>
      </c>
      <c r="F368">
        <v>0</v>
      </c>
      <c r="G368">
        <v>8.9</v>
      </c>
      <c r="H368">
        <v>0</v>
      </c>
      <c r="I368" t="s">
        <v>20</v>
      </c>
      <c r="J368">
        <v>0</v>
      </c>
      <c r="K368">
        <v>6.5</v>
      </c>
      <c r="L368">
        <v>0</v>
      </c>
      <c r="M368">
        <v>11.3</v>
      </c>
      <c r="N368">
        <v>0</v>
      </c>
      <c r="O368">
        <v>1.6</v>
      </c>
      <c r="W368">
        <v>3.1</v>
      </c>
      <c r="X368">
        <v>31.4</v>
      </c>
    </row>
    <row r="369" spans="1:24" x14ac:dyDescent="0.3">
      <c r="A369">
        <v>366</v>
      </c>
      <c r="B369" t="s">
        <v>309</v>
      </c>
      <c r="C369" t="s">
        <v>14</v>
      </c>
      <c r="D369" t="s">
        <v>135</v>
      </c>
      <c r="E369">
        <v>1.6</v>
      </c>
      <c r="F369">
        <v>9.1999999999999993</v>
      </c>
      <c r="G369">
        <v>3.3</v>
      </c>
      <c r="H369">
        <v>6</v>
      </c>
      <c r="I369">
        <v>2.2999999999999998</v>
      </c>
      <c r="J369">
        <v>1.4</v>
      </c>
      <c r="K369">
        <v>0</v>
      </c>
      <c r="L369" t="s">
        <v>41</v>
      </c>
      <c r="M369">
        <v>0</v>
      </c>
      <c r="N369">
        <v>7.2</v>
      </c>
      <c r="O369">
        <v>0</v>
      </c>
      <c r="W369">
        <v>3.1</v>
      </c>
      <c r="X369">
        <v>31</v>
      </c>
    </row>
    <row r="370" spans="1:24" x14ac:dyDescent="0.3">
      <c r="A370">
        <v>366</v>
      </c>
      <c r="B370" t="s">
        <v>316</v>
      </c>
      <c r="C370" t="s">
        <v>6</v>
      </c>
      <c r="D370" t="s">
        <v>111</v>
      </c>
      <c r="E370">
        <v>0</v>
      </c>
      <c r="F370">
        <v>6.1</v>
      </c>
      <c r="G370">
        <v>0.5</v>
      </c>
      <c r="H370">
        <v>1.7</v>
      </c>
      <c r="I370">
        <v>7</v>
      </c>
      <c r="J370">
        <v>6.7</v>
      </c>
      <c r="K370">
        <v>0.5</v>
      </c>
      <c r="L370">
        <v>2.6</v>
      </c>
      <c r="M370" t="s">
        <v>41</v>
      </c>
      <c r="N370" t="s">
        <v>20</v>
      </c>
      <c r="O370" t="s">
        <v>41</v>
      </c>
      <c r="W370">
        <v>3.1</v>
      </c>
      <c r="X370">
        <v>25.1</v>
      </c>
    </row>
    <row r="371" spans="1:24" x14ac:dyDescent="0.3">
      <c r="A371">
        <v>366</v>
      </c>
      <c r="B371" t="s">
        <v>307</v>
      </c>
      <c r="C371" t="s">
        <v>6</v>
      </c>
      <c r="D371" t="s">
        <v>8</v>
      </c>
      <c r="E371">
        <v>12.1</v>
      </c>
      <c r="F371">
        <v>3.9</v>
      </c>
      <c r="G371">
        <v>0.9</v>
      </c>
      <c r="H371">
        <v>3.9</v>
      </c>
      <c r="I371">
        <v>0.9</v>
      </c>
      <c r="J371">
        <v>0.7</v>
      </c>
      <c r="K371">
        <v>1.7</v>
      </c>
      <c r="L371">
        <v>0.4</v>
      </c>
      <c r="M371" t="s">
        <v>41</v>
      </c>
      <c r="N371" t="s">
        <v>41</v>
      </c>
      <c r="O371" t="s">
        <v>41</v>
      </c>
      <c r="W371">
        <v>3.1</v>
      </c>
      <c r="X371">
        <v>24.5</v>
      </c>
    </row>
    <row r="372" spans="1:24" x14ac:dyDescent="0.3">
      <c r="A372">
        <v>366</v>
      </c>
      <c r="B372" t="s">
        <v>386</v>
      </c>
      <c r="C372" t="s">
        <v>6</v>
      </c>
      <c r="D372" t="s">
        <v>54</v>
      </c>
      <c r="E372" t="s">
        <v>41</v>
      </c>
      <c r="F372">
        <v>2.8</v>
      </c>
      <c r="G372">
        <v>7</v>
      </c>
      <c r="H372">
        <v>-0.4</v>
      </c>
      <c r="I372" t="s">
        <v>41</v>
      </c>
      <c r="J372" t="s">
        <v>41</v>
      </c>
      <c r="K372" t="s">
        <v>41</v>
      </c>
      <c r="L372" t="s">
        <v>41</v>
      </c>
      <c r="M372" t="s">
        <v>41</v>
      </c>
      <c r="N372" t="s">
        <v>41</v>
      </c>
      <c r="O372" t="s">
        <v>41</v>
      </c>
      <c r="W372">
        <v>3.1</v>
      </c>
      <c r="X372">
        <v>9.4</v>
      </c>
    </row>
    <row r="373" spans="1:24" x14ac:dyDescent="0.3">
      <c r="A373">
        <v>372</v>
      </c>
      <c r="B373" t="s">
        <v>330</v>
      </c>
      <c r="C373" t="s">
        <v>66</v>
      </c>
      <c r="D373" t="s">
        <v>97</v>
      </c>
      <c r="E373">
        <v>0</v>
      </c>
      <c r="F373">
        <v>3.3</v>
      </c>
      <c r="G373">
        <v>8.3000000000000007</v>
      </c>
      <c r="H373">
        <v>1.5</v>
      </c>
      <c r="I373" t="s">
        <v>20</v>
      </c>
      <c r="J373">
        <v>1.2</v>
      </c>
      <c r="K373">
        <v>6.4</v>
      </c>
      <c r="L373">
        <v>5.3</v>
      </c>
      <c r="M373">
        <v>2.2000000000000002</v>
      </c>
      <c r="N373">
        <v>0</v>
      </c>
      <c r="O373">
        <v>1.6</v>
      </c>
      <c r="W373">
        <v>3</v>
      </c>
      <c r="X373">
        <v>29.8</v>
      </c>
    </row>
    <row r="374" spans="1:24" x14ac:dyDescent="0.3">
      <c r="A374">
        <v>372</v>
      </c>
      <c r="B374" t="s">
        <v>323</v>
      </c>
      <c r="C374" t="s">
        <v>14</v>
      </c>
      <c r="D374" t="s">
        <v>8</v>
      </c>
      <c r="E374">
        <v>-2</v>
      </c>
      <c r="F374">
        <v>0</v>
      </c>
      <c r="G374">
        <v>1.3</v>
      </c>
      <c r="H374">
        <v>0</v>
      </c>
      <c r="I374">
        <v>0</v>
      </c>
      <c r="J374">
        <v>4.8</v>
      </c>
      <c r="K374">
        <v>17.7</v>
      </c>
      <c r="L374" t="s">
        <v>41</v>
      </c>
      <c r="M374">
        <v>5.4</v>
      </c>
      <c r="N374" t="s">
        <v>41</v>
      </c>
      <c r="O374">
        <v>0</v>
      </c>
      <c r="W374">
        <v>3</v>
      </c>
      <c r="X374">
        <v>27.2</v>
      </c>
    </row>
    <row r="375" spans="1:24" x14ac:dyDescent="0.3">
      <c r="A375">
        <v>372</v>
      </c>
      <c r="B375" t="s">
        <v>299</v>
      </c>
      <c r="C375" t="s">
        <v>6</v>
      </c>
      <c r="D375" t="s">
        <v>34</v>
      </c>
      <c r="E375">
        <v>7.2</v>
      </c>
      <c r="F375">
        <v>8.1999999999999993</v>
      </c>
      <c r="G375">
        <v>1.3</v>
      </c>
      <c r="H375">
        <v>2.2999999999999998</v>
      </c>
      <c r="I375">
        <v>5.9</v>
      </c>
      <c r="J375" t="s">
        <v>20</v>
      </c>
      <c r="K375">
        <v>0.4</v>
      </c>
      <c r="L375">
        <v>0</v>
      </c>
      <c r="M375" t="s">
        <v>41</v>
      </c>
      <c r="N375">
        <v>1.8</v>
      </c>
      <c r="O375">
        <v>0</v>
      </c>
      <c r="W375">
        <v>3</v>
      </c>
      <c r="X375">
        <v>27.1</v>
      </c>
    </row>
    <row r="376" spans="1:24" x14ac:dyDescent="0.3">
      <c r="A376">
        <v>372</v>
      </c>
      <c r="B376" t="s">
        <v>429</v>
      </c>
      <c r="C376" t="s">
        <v>14</v>
      </c>
      <c r="D376" t="s">
        <v>108</v>
      </c>
      <c r="E376" t="s">
        <v>41</v>
      </c>
      <c r="F376" t="s">
        <v>41</v>
      </c>
      <c r="G376" t="s">
        <v>41</v>
      </c>
      <c r="H376">
        <v>1.8</v>
      </c>
      <c r="I376">
        <v>0</v>
      </c>
      <c r="J376" t="s">
        <v>20</v>
      </c>
      <c r="K376">
        <v>2.9</v>
      </c>
      <c r="L376">
        <v>0</v>
      </c>
      <c r="M376">
        <v>0.9</v>
      </c>
      <c r="N376">
        <v>10.5</v>
      </c>
      <c r="O376">
        <v>4.8</v>
      </c>
      <c r="W376">
        <v>3</v>
      </c>
      <c r="X376">
        <v>20.9</v>
      </c>
    </row>
    <row r="377" spans="1:24" x14ac:dyDescent="0.3">
      <c r="A377">
        <v>372</v>
      </c>
      <c r="B377" t="s">
        <v>594</v>
      </c>
      <c r="C377" t="s">
        <v>551</v>
      </c>
      <c r="D377" t="s">
        <v>176</v>
      </c>
      <c r="E377" t="s">
        <v>41</v>
      </c>
      <c r="F377" t="s">
        <v>41</v>
      </c>
      <c r="G377" t="s">
        <v>41</v>
      </c>
      <c r="H377" t="s">
        <v>41</v>
      </c>
      <c r="I377" t="s">
        <v>41</v>
      </c>
      <c r="J377" t="s">
        <v>41</v>
      </c>
      <c r="K377" t="s">
        <v>41</v>
      </c>
      <c r="L377" t="s">
        <v>41</v>
      </c>
      <c r="M377">
        <v>3</v>
      </c>
      <c r="N377" t="s">
        <v>41</v>
      </c>
      <c r="O377" t="s">
        <v>41</v>
      </c>
      <c r="W377">
        <v>3</v>
      </c>
      <c r="X377">
        <v>3</v>
      </c>
    </row>
    <row r="378" spans="1:24" x14ac:dyDescent="0.3">
      <c r="A378">
        <v>377</v>
      </c>
      <c r="B378" t="s">
        <v>335</v>
      </c>
      <c r="C378" t="s">
        <v>102</v>
      </c>
      <c r="D378" t="s">
        <v>67</v>
      </c>
      <c r="E378">
        <v>1</v>
      </c>
      <c r="F378">
        <v>4</v>
      </c>
      <c r="G378">
        <v>-2</v>
      </c>
      <c r="H378">
        <v>9</v>
      </c>
      <c r="I378">
        <v>2</v>
      </c>
      <c r="J378">
        <v>2</v>
      </c>
      <c r="K378">
        <v>4</v>
      </c>
      <c r="L378">
        <v>3</v>
      </c>
      <c r="M378">
        <v>5</v>
      </c>
      <c r="N378" t="s">
        <v>20</v>
      </c>
      <c r="O378">
        <v>1</v>
      </c>
      <c r="W378">
        <v>2.9</v>
      </c>
      <c r="X378">
        <v>29</v>
      </c>
    </row>
    <row r="379" spans="1:24" x14ac:dyDescent="0.3">
      <c r="A379">
        <v>377</v>
      </c>
      <c r="B379" t="s">
        <v>596</v>
      </c>
      <c r="C379" t="s">
        <v>1</v>
      </c>
      <c r="D379" t="s">
        <v>52</v>
      </c>
      <c r="E379" t="s">
        <v>41</v>
      </c>
      <c r="F379" t="s">
        <v>41</v>
      </c>
      <c r="G379">
        <v>-1.1000000000000001</v>
      </c>
      <c r="H379" t="s">
        <v>41</v>
      </c>
      <c r="I379" t="s">
        <v>41</v>
      </c>
      <c r="J379">
        <v>0.2</v>
      </c>
      <c r="K379" t="s">
        <v>41</v>
      </c>
      <c r="L379" t="s">
        <v>41</v>
      </c>
      <c r="M379" t="s">
        <v>41</v>
      </c>
      <c r="N379">
        <v>7.2</v>
      </c>
      <c r="O379">
        <v>5.2</v>
      </c>
      <c r="W379">
        <v>2.9</v>
      </c>
      <c r="X379">
        <v>11.6</v>
      </c>
    </row>
    <row r="380" spans="1:24" x14ac:dyDescent="0.3">
      <c r="A380">
        <v>377</v>
      </c>
      <c r="B380" t="s">
        <v>595</v>
      </c>
      <c r="C380" t="s">
        <v>14</v>
      </c>
      <c r="D380" t="s">
        <v>97</v>
      </c>
      <c r="E380" t="s">
        <v>41</v>
      </c>
      <c r="F380" t="s">
        <v>41</v>
      </c>
      <c r="G380" t="s">
        <v>41</v>
      </c>
      <c r="H380" t="s">
        <v>41</v>
      </c>
      <c r="I380" t="s">
        <v>20</v>
      </c>
      <c r="J380" t="s">
        <v>41</v>
      </c>
      <c r="K380" t="s">
        <v>41</v>
      </c>
      <c r="L380" t="s">
        <v>41</v>
      </c>
      <c r="M380">
        <v>0</v>
      </c>
      <c r="N380">
        <v>4.3</v>
      </c>
      <c r="O380">
        <v>4.3</v>
      </c>
      <c r="W380">
        <v>2.9</v>
      </c>
      <c r="X380">
        <v>8.6</v>
      </c>
    </row>
    <row r="381" spans="1:24" x14ac:dyDescent="0.3">
      <c r="A381">
        <v>380</v>
      </c>
      <c r="B381" t="s">
        <v>371</v>
      </c>
      <c r="C381" t="s">
        <v>66</v>
      </c>
      <c r="D381" t="s">
        <v>38</v>
      </c>
      <c r="E381">
        <v>1.2</v>
      </c>
      <c r="F381">
        <v>0</v>
      </c>
      <c r="G381">
        <v>7.4</v>
      </c>
      <c r="H381">
        <v>3.3</v>
      </c>
      <c r="I381" t="s">
        <v>20</v>
      </c>
      <c r="J381">
        <v>0</v>
      </c>
      <c r="K381">
        <v>0</v>
      </c>
      <c r="L381">
        <v>7.8</v>
      </c>
      <c r="M381">
        <v>1.1000000000000001</v>
      </c>
      <c r="N381">
        <v>0</v>
      </c>
      <c r="O381">
        <v>7.5</v>
      </c>
      <c r="W381">
        <v>2.8</v>
      </c>
      <c r="X381">
        <v>28.3</v>
      </c>
    </row>
    <row r="382" spans="1:24" x14ac:dyDescent="0.3">
      <c r="A382">
        <v>380</v>
      </c>
      <c r="B382" t="s">
        <v>372</v>
      </c>
      <c r="C382" t="s">
        <v>66</v>
      </c>
      <c r="D382" t="s">
        <v>54</v>
      </c>
      <c r="E382" t="s">
        <v>41</v>
      </c>
      <c r="F382" t="s">
        <v>41</v>
      </c>
      <c r="G382" t="s">
        <v>41</v>
      </c>
      <c r="H382" t="s">
        <v>41</v>
      </c>
      <c r="I382">
        <v>1.5</v>
      </c>
      <c r="J382">
        <v>3.1</v>
      </c>
      <c r="K382">
        <v>7.1</v>
      </c>
      <c r="L382">
        <v>3.8</v>
      </c>
      <c r="M382">
        <v>0</v>
      </c>
      <c r="N382">
        <v>4.0999999999999996</v>
      </c>
      <c r="O382">
        <v>0</v>
      </c>
      <c r="W382">
        <v>2.8</v>
      </c>
      <c r="X382">
        <v>19.600000000000001</v>
      </c>
    </row>
    <row r="383" spans="1:24" x14ac:dyDescent="0.3">
      <c r="A383">
        <v>380</v>
      </c>
      <c r="B383" t="s">
        <v>377</v>
      </c>
      <c r="C383" t="s">
        <v>66</v>
      </c>
      <c r="D383" t="s">
        <v>57</v>
      </c>
      <c r="E383" t="s">
        <v>41</v>
      </c>
      <c r="F383">
        <v>5.3</v>
      </c>
      <c r="G383">
        <v>5.9</v>
      </c>
      <c r="H383">
        <v>0</v>
      </c>
      <c r="I383">
        <v>-0.3</v>
      </c>
      <c r="J383" t="s">
        <v>41</v>
      </c>
      <c r="K383" t="s">
        <v>41</v>
      </c>
      <c r="L383">
        <v>3.3</v>
      </c>
      <c r="M383" t="s">
        <v>41</v>
      </c>
      <c r="N383" t="s">
        <v>41</v>
      </c>
      <c r="O383" t="s">
        <v>20</v>
      </c>
      <c r="W383">
        <v>2.8</v>
      </c>
      <c r="X383">
        <v>14.2</v>
      </c>
    </row>
    <row r="384" spans="1:24" x14ac:dyDescent="0.3">
      <c r="A384">
        <v>380</v>
      </c>
      <c r="B384" t="s">
        <v>416</v>
      </c>
      <c r="C384" t="s">
        <v>1</v>
      </c>
      <c r="D384" t="s">
        <v>111</v>
      </c>
      <c r="E384" t="s">
        <v>41</v>
      </c>
      <c r="F384" t="s">
        <v>41</v>
      </c>
      <c r="G384" t="s">
        <v>41</v>
      </c>
      <c r="H384" t="s">
        <v>41</v>
      </c>
      <c r="I384" t="s">
        <v>41</v>
      </c>
      <c r="J384" t="s">
        <v>41</v>
      </c>
      <c r="K384">
        <v>5.7</v>
      </c>
      <c r="L384" t="s">
        <v>41</v>
      </c>
      <c r="M384" t="s">
        <v>41</v>
      </c>
      <c r="N384" t="s">
        <v>20</v>
      </c>
      <c r="O384">
        <v>0</v>
      </c>
      <c r="W384">
        <v>2.8</v>
      </c>
      <c r="X384">
        <v>5.7</v>
      </c>
    </row>
    <row r="385" spans="1:24" x14ac:dyDescent="0.3">
      <c r="A385">
        <v>380</v>
      </c>
      <c r="B385" t="s">
        <v>441</v>
      </c>
      <c r="C385" t="s">
        <v>6</v>
      </c>
      <c r="D385" t="s">
        <v>44</v>
      </c>
      <c r="E385" t="s">
        <v>41</v>
      </c>
      <c r="F385">
        <v>2.8</v>
      </c>
      <c r="G385" t="s">
        <v>41</v>
      </c>
      <c r="H385" t="s">
        <v>41</v>
      </c>
      <c r="I385" t="s">
        <v>41</v>
      </c>
      <c r="J385" t="s">
        <v>41</v>
      </c>
      <c r="K385" t="s">
        <v>41</v>
      </c>
      <c r="L385" t="s">
        <v>41</v>
      </c>
      <c r="M385" t="s">
        <v>41</v>
      </c>
      <c r="N385" t="s">
        <v>20</v>
      </c>
      <c r="O385" t="s">
        <v>41</v>
      </c>
      <c r="W385">
        <v>2.8</v>
      </c>
      <c r="X385">
        <v>2.8</v>
      </c>
    </row>
    <row r="386" spans="1:24" x14ac:dyDescent="0.3">
      <c r="A386">
        <v>385</v>
      </c>
      <c r="B386" t="s">
        <v>491</v>
      </c>
      <c r="C386" t="s">
        <v>66</v>
      </c>
      <c r="D386" t="s">
        <v>54</v>
      </c>
      <c r="E386">
        <v>0</v>
      </c>
      <c r="F386">
        <v>0</v>
      </c>
      <c r="G386">
        <v>2.2999999999999998</v>
      </c>
      <c r="H386">
        <v>0</v>
      </c>
      <c r="I386">
        <v>2.9</v>
      </c>
      <c r="J386">
        <v>0</v>
      </c>
      <c r="K386">
        <v>0</v>
      </c>
      <c r="L386">
        <v>18.5</v>
      </c>
      <c r="M386">
        <v>1.4</v>
      </c>
      <c r="N386">
        <v>4.4000000000000004</v>
      </c>
      <c r="O386">
        <v>0</v>
      </c>
      <c r="W386">
        <v>2.7</v>
      </c>
      <c r="X386">
        <v>29.5</v>
      </c>
    </row>
    <row r="387" spans="1:24" x14ac:dyDescent="0.3">
      <c r="A387">
        <v>385</v>
      </c>
      <c r="B387" t="s">
        <v>313</v>
      </c>
      <c r="C387" t="s">
        <v>6</v>
      </c>
      <c r="D387" t="s">
        <v>52</v>
      </c>
      <c r="E387" t="s">
        <v>41</v>
      </c>
      <c r="F387">
        <v>2.6</v>
      </c>
      <c r="G387">
        <v>1.2</v>
      </c>
      <c r="H387">
        <v>0</v>
      </c>
      <c r="I387">
        <v>3</v>
      </c>
      <c r="J387">
        <v>6.4</v>
      </c>
      <c r="K387">
        <v>10</v>
      </c>
      <c r="L387">
        <v>3.3</v>
      </c>
      <c r="M387">
        <v>0.6</v>
      </c>
      <c r="N387">
        <v>0</v>
      </c>
      <c r="O387">
        <v>0.3</v>
      </c>
      <c r="W387">
        <v>2.7</v>
      </c>
      <c r="X387">
        <v>27.4</v>
      </c>
    </row>
    <row r="388" spans="1:24" x14ac:dyDescent="0.3">
      <c r="A388">
        <v>385</v>
      </c>
      <c r="B388" t="s">
        <v>338</v>
      </c>
      <c r="C388" t="s">
        <v>6</v>
      </c>
      <c r="D388" t="s">
        <v>111</v>
      </c>
      <c r="E388">
        <v>5</v>
      </c>
      <c r="F388">
        <v>1.5</v>
      </c>
      <c r="G388" t="s">
        <v>41</v>
      </c>
      <c r="H388" t="s">
        <v>41</v>
      </c>
      <c r="I388">
        <v>0.2</v>
      </c>
      <c r="J388">
        <v>9.8000000000000007</v>
      </c>
      <c r="K388">
        <v>2.5</v>
      </c>
      <c r="L388">
        <v>1.3</v>
      </c>
      <c r="M388">
        <v>0.8</v>
      </c>
      <c r="N388" t="s">
        <v>20</v>
      </c>
      <c r="O388">
        <v>0.5</v>
      </c>
      <c r="W388">
        <v>2.7</v>
      </c>
      <c r="X388">
        <v>21.6</v>
      </c>
    </row>
    <row r="389" spans="1:24" x14ac:dyDescent="0.3">
      <c r="A389">
        <v>385</v>
      </c>
      <c r="B389" t="s">
        <v>341</v>
      </c>
      <c r="C389" t="s">
        <v>14</v>
      </c>
      <c r="D389" t="s">
        <v>135</v>
      </c>
      <c r="E389">
        <v>5.0999999999999996</v>
      </c>
      <c r="F389">
        <v>1.7</v>
      </c>
      <c r="G389">
        <v>0</v>
      </c>
      <c r="H389">
        <v>1.3</v>
      </c>
      <c r="I389" t="s">
        <v>41</v>
      </c>
      <c r="J389" t="s">
        <v>41</v>
      </c>
      <c r="K389">
        <v>10.6</v>
      </c>
      <c r="L389">
        <v>0</v>
      </c>
      <c r="M389" t="s">
        <v>41</v>
      </c>
      <c r="N389">
        <v>0</v>
      </c>
      <c r="O389" t="s">
        <v>41</v>
      </c>
      <c r="W389">
        <v>2.7</v>
      </c>
      <c r="X389">
        <v>18.7</v>
      </c>
    </row>
    <row r="390" spans="1:24" x14ac:dyDescent="0.3">
      <c r="A390">
        <v>389</v>
      </c>
      <c r="B390" t="s">
        <v>434</v>
      </c>
      <c r="C390" t="s">
        <v>6</v>
      </c>
      <c r="D390" t="s">
        <v>54</v>
      </c>
      <c r="E390">
        <v>1.4</v>
      </c>
      <c r="F390" t="s">
        <v>41</v>
      </c>
      <c r="G390" t="s">
        <v>41</v>
      </c>
      <c r="H390" t="s">
        <v>41</v>
      </c>
      <c r="I390" t="s">
        <v>41</v>
      </c>
      <c r="J390">
        <v>1.3</v>
      </c>
      <c r="K390">
        <v>0.9</v>
      </c>
      <c r="L390">
        <v>0.4</v>
      </c>
      <c r="M390">
        <v>3.5</v>
      </c>
      <c r="N390">
        <v>5.3</v>
      </c>
      <c r="O390">
        <v>5.5</v>
      </c>
      <c r="W390">
        <v>2.6</v>
      </c>
      <c r="X390">
        <v>18.3</v>
      </c>
    </row>
    <row r="391" spans="1:24" x14ac:dyDescent="0.3">
      <c r="A391">
        <v>389</v>
      </c>
      <c r="B391" t="s">
        <v>444</v>
      </c>
      <c r="C391" t="s">
        <v>6</v>
      </c>
      <c r="D391" t="s">
        <v>44</v>
      </c>
      <c r="E391" t="s">
        <v>41</v>
      </c>
      <c r="F391" t="s">
        <v>41</v>
      </c>
      <c r="G391">
        <v>0.3</v>
      </c>
      <c r="H391" t="s">
        <v>41</v>
      </c>
      <c r="I391" t="s">
        <v>41</v>
      </c>
      <c r="J391">
        <v>2.1</v>
      </c>
      <c r="K391">
        <v>0</v>
      </c>
      <c r="L391">
        <v>2.7</v>
      </c>
      <c r="M391">
        <v>7.1</v>
      </c>
      <c r="N391" t="s">
        <v>20</v>
      </c>
      <c r="O391">
        <v>3.3</v>
      </c>
      <c r="W391">
        <v>2.6</v>
      </c>
      <c r="X391">
        <v>15.5</v>
      </c>
    </row>
    <row r="392" spans="1:24" x14ac:dyDescent="0.3">
      <c r="A392">
        <v>389</v>
      </c>
      <c r="B392" t="s">
        <v>493</v>
      </c>
      <c r="C392" t="s">
        <v>66</v>
      </c>
      <c r="D392" t="s">
        <v>111</v>
      </c>
      <c r="E392" t="s">
        <v>41</v>
      </c>
      <c r="F392">
        <v>0</v>
      </c>
      <c r="G392">
        <v>0</v>
      </c>
      <c r="H392">
        <v>10.3</v>
      </c>
      <c r="I392">
        <v>0</v>
      </c>
      <c r="J392" t="s">
        <v>41</v>
      </c>
      <c r="K392" t="s">
        <v>41</v>
      </c>
      <c r="L392" t="s">
        <v>41</v>
      </c>
      <c r="M392" t="s">
        <v>41</v>
      </c>
      <c r="N392" t="s">
        <v>20</v>
      </c>
      <c r="O392" t="s">
        <v>41</v>
      </c>
      <c r="W392">
        <v>2.6</v>
      </c>
      <c r="X392">
        <v>10.3</v>
      </c>
    </row>
    <row r="393" spans="1:24" x14ac:dyDescent="0.3">
      <c r="A393">
        <v>392</v>
      </c>
      <c r="B393" t="s">
        <v>376</v>
      </c>
      <c r="C393" t="s">
        <v>14</v>
      </c>
      <c r="D393" t="s">
        <v>52</v>
      </c>
      <c r="E393">
        <v>1.3</v>
      </c>
      <c r="F393">
        <v>0</v>
      </c>
      <c r="G393">
        <v>3.8</v>
      </c>
      <c r="H393">
        <v>0</v>
      </c>
      <c r="I393">
        <v>0</v>
      </c>
      <c r="J393">
        <v>0</v>
      </c>
      <c r="K393">
        <v>6</v>
      </c>
      <c r="L393">
        <v>7.6</v>
      </c>
      <c r="M393">
        <v>7.1</v>
      </c>
      <c r="N393">
        <v>0</v>
      </c>
      <c r="O393">
        <v>2</v>
      </c>
      <c r="W393">
        <v>2.5</v>
      </c>
      <c r="X393">
        <v>27.8</v>
      </c>
    </row>
    <row r="394" spans="1:24" x14ac:dyDescent="0.3">
      <c r="A394">
        <v>392</v>
      </c>
      <c r="B394" t="s">
        <v>422</v>
      </c>
      <c r="C394" t="s">
        <v>14</v>
      </c>
      <c r="D394" t="s">
        <v>2</v>
      </c>
      <c r="E394">
        <v>0</v>
      </c>
      <c r="F394">
        <v>0</v>
      </c>
      <c r="G394">
        <v>0</v>
      </c>
      <c r="H394">
        <v>0</v>
      </c>
      <c r="I394">
        <v>5.0999999999999996</v>
      </c>
      <c r="J394">
        <v>0</v>
      </c>
      <c r="K394">
        <v>0</v>
      </c>
      <c r="L394">
        <v>0</v>
      </c>
      <c r="M394">
        <v>0</v>
      </c>
      <c r="N394">
        <v>20.5</v>
      </c>
      <c r="O394">
        <v>1.8</v>
      </c>
      <c r="W394">
        <v>2.5</v>
      </c>
      <c r="X394">
        <v>27.4</v>
      </c>
    </row>
    <row r="395" spans="1:24" x14ac:dyDescent="0.3">
      <c r="A395">
        <v>392</v>
      </c>
      <c r="B395" t="s">
        <v>329</v>
      </c>
      <c r="C395" t="s">
        <v>6</v>
      </c>
      <c r="D395" t="s">
        <v>135</v>
      </c>
      <c r="E395">
        <v>0</v>
      </c>
      <c r="F395">
        <v>0.2</v>
      </c>
      <c r="G395">
        <v>0.5</v>
      </c>
      <c r="H395">
        <v>1.5</v>
      </c>
      <c r="I395">
        <v>0</v>
      </c>
      <c r="J395">
        <v>3.1</v>
      </c>
      <c r="K395">
        <v>15.7</v>
      </c>
      <c r="L395" t="s">
        <v>41</v>
      </c>
      <c r="M395">
        <v>0.7</v>
      </c>
      <c r="N395">
        <v>3.4</v>
      </c>
      <c r="O395">
        <v>0.2</v>
      </c>
      <c r="W395">
        <v>2.5</v>
      </c>
      <c r="X395">
        <v>25.3</v>
      </c>
    </row>
    <row r="396" spans="1:24" x14ac:dyDescent="0.3">
      <c r="A396">
        <v>392</v>
      </c>
      <c r="B396" t="s">
        <v>363</v>
      </c>
      <c r="C396" t="s">
        <v>66</v>
      </c>
      <c r="D396" t="s">
        <v>79</v>
      </c>
      <c r="E396">
        <v>0</v>
      </c>
      <c r="F396">
        <v>10.3</v>
      </c>
      <c r="G396">
        <v>1.5</v>
      </c>
      <c r="H396">
        <v>0</v>
      </c>
      <c r="I396">
        <v>1.8</v>
      </c>
      <c r="J396">
        <v>0</v>
      </c>
      <c r="K396" t="s">
        <v>20</v>
      </c>
      <c r="L396">
        <v>0</v>
      </c>
      <c r="M396">
        <v>0</v>
      </c>
      <c r="N396">
        <v>0</v>
      </c>
      <c r="O396">
        <v>11.6</v>
      </c>
      <c r="W396">
        <v>2.5</v>
      </c>
      <c r="X396">
        <v>25.2</v>
      </c>
    </row>
    <row r="397" spans="1:24" x14ac:dyDescent="0.3">
      <c r="A397">
        <v>392</v>
      </c>
      <c r="B397" t="s">
        <v>387</v>
      </c>
      <c r="C397" t="s">
        <v>14</v>
      </c>
      <c r="D397" t="s">
        <v>57</v>
      </c>
      <c r="E397">
        <v>2.4</v>
      </c>
      <c r="F397">
        <v>0</v>
      </c>
      <c r="G397">
        <v>0</v>
      </c>
      <c r="H397">
        <v>0</v>
      </c>
      <c r="I397">
        <v>3.3</v>
      </c>
      <c r="J397">
        <v>3.7</v>
      </c>
      <c r="K397">
        <v>0</v>
      </c>
      <c r="L397">
        <v>7.9</v>
      </c>
      <c r="M397">
        <v>4</v>
      </c>
      <c r="N397">
        <v>3.8</v>
      </c>
      <c r="O397" t="s">
        <v>20</v>
      </c>
      <c r="W397">
        <v>2.5</v>
      </c>
      <c r="X397">
        <v>25.1</v>
      </c>
    </row>
    <row r="398" spans="1:24" x14ac:dyDescent="0.3">
      <c r="A398">
        <v>392</v>
      </c>
      <c r="B398" t="s">
        <v>346</v>
      </c>
      <c r="C398" t="s">
        <v>6</v>
      </c>
      <c r="D398" t="s">
        <v>108</v>
      </c>
      <c r="E398" t="s">
        <v>41</v>
      </c>
      <c r="F398">
        <v>0.4</v>
      </c>
      <c r="G398">
        <v>1.7</v>
      </c>
      <c r="H398">
        <v>3.2</v>
      </c>
      <c r="I398">
        <v>8.6</v>
      </c>
      <c r="J398" t="s">
        <v>20</v>
      </c>
      <c r="K398">
        <v>3.3</v>
      </c>
      <c r="L398">
        <v>1.8</v>
      </c>
      <c r="M398">
        <v>1.8</v>
      </c>
      <c r="N398">
        <v>0.3</v>
      </c>
      <c r="O398">
        <v>1.6</v>
      </c>
      <c r="W398">
        <v>2.5</v>
      </c>
      <c r="X398">
        <v>22.7</v>
      </c>
    </row>
    <row r="399" spans="1:24" x14ac:dyDescent="0.3">
      <c r="A399">
        <v>398</v>
      </c>
      <c r="B399" t="s">
        <v>332</v>
      </c>
      <c r="C399" t="s">
        <v>14</v>
      </c>
      <c r="D399" t="s">
        <v>28</v>
      </c>
      <c r="E399">
        <v>0</v>
      </c>
      <c r="F399">
        <v>0</v>
      </c>
      <c r="G399">
        <v>0</v>
      </c>
      <c r="H399">
        <v>6</v>
      </c>
      <c r="I399">
        <v>14.7</v>
      </c>
      <c r="J399">
        <v>0</v>
      </c>
      <c r="K399">
        <v>0</v>
      </c>
      <c r="L399">
        <v>0</v>
      </c>
      <c r="M399">
        <v>1.9</v>
      </c>
      <c r="N399">
        <v>0</v>
      </c>
      <c r="O399">
        <v>4.2</v>
      </c>
      <c r="W399">
        <v>2.4</v>
      </c>
      <c r="X399">
        <v>26.8</v>
      </c>
    </row>
    <row r="400" spans="1:24" x14ac:dyDescent="0.3">
      <c r="A400">
        <v>398</v>
      </c>
      <c r="B400" t="s">
        <v>314</v>
      </c>
      <c r="C400" t="s">
        <v>66</v>
      </c>
      <c r="D400" t="s">
        <v>126</v>
      </c>
      <c r="E400">
        <v>0</v>
      </c>
      <c r="F400">
        <v>3.2</v>
      </c>
      <c r="G400">
        <v>0</v>
      </c>
      <c r="H400">
        <v>0</v>
      </c>
      <c r="I400">
        <v>11.7</v>
      </c>
      <c r="J400">
        <v>8.1</v>
      </c>
      <c r="K400">
        <v>0</v>
      </c>
      <c r="L400">
        <v>0</v>
      </c>
      <c r="M400">
        <v>0</v>
      </c>
      <c r="N400">
        <v>0</v>
      </c>
      <c r="O400">
        <v>3.7</v>
      </c>
      <c r="W400">
        <v>2.4</v>
      </c>
      <c r="X400">
        <v>26.7</v>
      </c>
    </row>
    <row r="401" spans="1:24" x14ac:dyDescent="0.3">
      <c r="A401">
        <v>398</v>
      </c>
      <c r="B401" t="s">
        <v>311</v>
      </c>
      <c r="C401" t="s">
        <v>66</v>
      </c>
      <c r="D401" t="s">
        <v>2</v>
      </c>
      <c r="E401">
        <v>0</v>
      </c>
      <c r="F401">
        <v>1.4</v>
      </c>
      <c r="G401">
        <v>4</v>
      </c>
      <c r="H401">
        <v>0</v>
      </c>
      <c r="I401">
        <v>15.6</v>
      </c>
      <c r="J401">
        <v>0</v>
      </c>
      <c r="K401">
        <v>2.4</v>
      </c>
      <c r="L401">
        <v>1.9</v>
      </c>
      <c r="M401">
        <v>0</v>
      </c>
      <c r="N401">
        <v>1.4</v>
      </c>
      <c r="O401">
        <v>0</v>
      </c>
      <c r="W401">
        <v>2.4</v>
      </c>
      <c r="X401">
        <v>26.7</v>
      </c>
    </row>
    <row r="402" spans="1:24" x14ac:dyDescent="0.3">
      <c r="A402">
        <v>398</v>
      </c>
      <c r="B402" t="s">
        <v>327</v>
      </c>
      <c r="C402" t="s">
        <v>14</v>
      </c>
      <c r="D402" t="s">
        <v>10</v>
      </c>
      <c r="E402">
        <v>4.8</v>
      </c>
      <c r="F402">
        <v>0</v>
      </c>
      <c r="G402">
        <v>7.4</v>
      </c>
      <c r="H402">
        <v>2.7</v>
      </c>
      <c r="I402">
        <v>4.9000000000000004</v>
      </c>
      <c r="J402">
        <v>1.5</v>
      </c>
      <c r="K402">
        <v>0</v>
      </c>
      <c r="L402">
        <v>1.8</v>
      </c>
      <c r="M402">
        <v>0</v>
      </c>
      <c r="N402">
        <v>3.3</v>
      </c>
      <c r="O402">
        <v>0</v>
      </c>
      <c r="W402">
        <v>2.4</v>
      </c>
      <c r="X402">
        <v>26.4</v>
      </c>
    </row>
    <row r="403" spans="1:24" x14ac:dyDescent="0.3">
      <c r="A403">
        <v>398</v>
      </c>
      <c r="B403" t="s">
        <v>334</v>
      </c>
      <c r="C403" t="s">
        <v>14</v>
      </c>
      <c r="D403" t="s">
        <v>8</v>
      </c>
      <c r="E403">
        <v>1.6</v>
      </c>
      <c r="F403">
        <v>0</v>
      </c>
      <c r="G403">
        <v>3.1</v>
      </c>
      <c r="H403">
        <v>1.6</v>
      </c>
      <c r="I403">
        <v>1.2</v>
      </c>
      <c r="J403">
        <v>2.5</v>
      </c>
      <c r="K403">
        <v>10.5</v>
      </c>
      <c r="L403">
        <v>3.4</v>
      </c>
      <c r="M403">
        <v>0</v>
      </c>
      <c r="N403">
        <v>0</v>
      </c>
      <c r="O403" t="s">
        <v>41</v>
      </c>
      <c r="W403">
        <v>2.4</v>
      </c>
      <c r="X403">
        <v>23.9</v>
      </c>
    </row>
    <row r="404" spans="1:24" x14ac:dyDescent="0.3">
      <c r="A404">
        <v>398</v>
      </c>
      <c r="B404" t="s">
        <v>413</v>
      </c>
      <c r="C404" t="s">
        <v>6</v>
      </c>
      <c r="D404" t="s">
        <v>8</v>
      </c>
      <c r="E404">
        <v>0</v>
      </c>
      <c r="F404" t="s">
        <v>41</v>
      </c>
      <c r="G404" t="s">
        <v>41</v>
      </c>
      <c r="H404" t="s">
        <v>41</v>
      </c>
      <c r="I404" t="s">
        <v>41</v>
      </c>
      <c r="J404" t="s">
        <v>41</v>
      </c>
      <c r="K404">
        <v>5.7</v>
      </c>
      <c r="L404">
        <v>1.6</v>
      </c>
      <c r="M404" t="s">
        <v>41</v>
      </c>
      <c r="N404" t="s">
        <v>41</v>
      </c>
      <c r="O404" t="s">
        <v>41</v>
      </c>
      <c r="W404">
        <v>2.4</v>
      </c>
      <c r="X404">
        <v>7.3</v>
      </c>
    </row>
    <row r="405" spans="1:24" x14ac:dyDescent="0.3">
      <c r="A405">
        <v>404</v>
      </c>
      <c r="B405" t="s">
        <v>315</v>
      </c>
      <c r="C405" t="s">
        <v>14</v>
      </c>
      <c r="D405" t="s">
        <v>79</v>
      </c>
      <c r="E405">
        <v>4.3</v>
      </c>
      <c r="F405">
        <v>1.1000000000000001</v>
      </c>
      <c r="G405">
        <v>5</v>
      </c>
      <c r="H405">
        <v>5.4</v>
      </c>
      <c r="I405">
        <v>5.7</v>
      </c>
      <c r="J405">
        <v>1.1000000000000001</v>
      </c>
      <c r="K405">
        <v>0</v>
      </c>
      <c r="L405">
        <v>0</v>
      </c>
      <c r="M405">
        <v>0</v>
      </c>
      <c r="N405" t="s">
        <v>41</v>
      </c>
      <c r="O405">
        <v>0</v>
      </c>
      <c r="W405">
        <v>2.2999999999999998</v>
      </c>
      <c r="X405">
        <v>22.6</v>
      </c>
    </row>
    <row r="406" spans="1:24" x14ac:dyDescent="0.3">
      <c r="A406">
        <v>404</v>
      </c>
      <c r="B406" t="s">
        <v>412</v>
      </c>
      <c r="C406" t="s">
        <v>14</v>
      </c>
      <c r="D406" t="s">
        <v>47</v>
      </c>
      <c r="E406">
        <v>0</v>
      </c>
      <c r="F406">
        <v>0</v>
      </c>
      <c r="G406">
        <v>3.8</v>
      </c>
      <c r="H406">
        <v>2</v>
      </c>
      <c r="I406">
        <v>0</v>
      </c>
      <c r="J406" t="s">
        <v>41</v>
      </c>
      <c r="K406" t="s">
        <v>41</v>
      </c>
      <c r="L406">
        <v>3.8</v>
      </c>
      <c r="M406">
        <v>6.4</v>
      </c>
      <c r="N406">
        <v>1.1000000000000001</v>
      </c>
      <c r="O406">
        <v>3.3</v>
      </c>
      <c r="W406">
        <v>2.2999999999999998</v>
      </c>
      <c r="X406">
        <v>20.399999999999999</v>
      </c>
    </row>
    <row r="407" spans="1:24" x14ac:dyDescent="0.3">
      <c r="A407">
        <v>404</v>
      </c>
      <c r="B407" t="s">
        <v>345</v>
      </c>
      <c r="C407" t="s">
        <v>6</v>
      </c>
      <c r="D407" t="s">
        <v>79</v>
      </c>
      <c r="E407">
        <v>3.8</v>
      </c>
      <c r="F407">
        <v>0</v>
      </c>
      <c r="G407">
        <v>6.1</v>
      </c>
      <c r="H407">
        <v>4.2</v>
      </c>
      <c r="I407">
        <v>3.4</v>
      </c>
      <c r="J407">
        <v>0</v>
      </c>
      <c r="K407" t="s">
        <v>20</v>
      </c>
      <c r="L407">
        <v>0</v>
      </c>
      <c r="M407">
        <v>2.9</v>
      </c>
      <c r="N407">
        <v>0</v>
      </c>
      <c r="O407" t="s">
        <v>41</v>
      </c>
      <c r="W407">
        <v>2.2999999999999998</v>
      </c>
      <c r="X407">
        <v>20.399999999999999</v>
      </c>
    </row>
    <row r="408" spans="1:24" x14ac:dyDescent="0.3">
      <c r="A408">
        <v>404</v>
      </c>
      <c r="B408" t="s">
        <v>365</v>
      </c>
      <c r="C408" t="s">
        <v>6</v>
      </c>
      <c r="D408" t="s">
        <v>108</v>
      </c>
      <c r="E408">
        <v>0.8</v>
      </c>
      <c r="F408">
        <v>0.2</v>
      </c>
      <c r="G408">
        <v>4.4000000000000004</v>
      </c>
      <c r="H408">
        <v>0</v>
      </c>
      <c r="I408">
        <v>6.3</v>
      </c>
      <c r="J408" t="s">
        <v>20</v>
      </c>
      <c r="K408">
        <v>1.4</v>
      </c>
      <c r="L408">
        <v>5.2</v>
      </c>
      <c r="M408">
        <v>0</v>
      </c>
      <c r="N408" t="s">
        <v>41</v>
      </c>
      <c r="O408" t="s">
        <v>41</v>
      </c>
      <c r="W408">
        <v>2.2999999999999998</v>
      </c>
      <c r="X408">
        <v>18.3</v>
      </c>
    </row>
    <row r="409" spans="1:24" x14ac:dyDescent="0.3">
      <c r="A409">
        <v>404</v>
      </c>
      <c r="B409" t="s">
        <v>446</v>
      </c>
      <c r="C409" t="s">
        <v>14</v>
      </c>
      <c r="D409" t="s">
        <v>108</v>
      </c>
      <c r="E409" t="s">
        <v>41</v>
      </c>
      <c r="F409">
        <v>2.2999999999999998</v>
      </c>
      <c r="G409" t="s">
        <v>41</v>
      </c>
      <c r="H409" t="s">
        <v>41</v>
      </c>
      <c r="I409" t="s">
        <v>41</v>
      </c>
      <c r="J409" t="s">
        <v>20</v>
      </c>
      <c r="K409" t="s">
        <v>41</v>
      </c>
      <c r="L409" t="s">
        <v>41</v>
      </c>
      <c r="M409" t="s">
        <v>41</v>
      </c>
      <c r="N409" t="s">
        <v>41</v>
      </c>
      <c r="O409" t="s">
        <v>41</v>
      </c>
      <c r="W409">
        <v>2.2999999999999998</v>
      </c>
      <c r="X409">
        <v>2.2999999999999998</v>
      </c>
    </row>
    <row r="410" spans="1:24" x14ac:dyDescent="0.3">
      <c r="A410">
        <v>409</v>
      </c>
      <c r="B410" t="s">
        <v>364</v>
      </c>
      <c r="C410" t="s">
        <v>66</v>
      </c>
      <c r="D410" t="s">
        <v>67</v>
      </c>
      <c r="E410">
        <v>0</v>
      </c>
      <c r="F410">
        <v>0</v>
      </c>
      <c r="G410">
        <v>0</v>
      </c>
      <c r="H410">
        <v>4.0999999999999996</v>
      </c>
      <c r="I410">
        <v>0</v>
      </c>
      <c r="J410">
        <v>5.4</v>
      </c>
      <c r="K410">
        <v>3.9</v>
      </c>
      <c r="L410" t="s">
        <v>41</v>
      </c>
      <c r="M410">
        <v>4.2</v>
      </c>
      <c r="N410" t="s">
        <v>20</v>
      </c>
      <c r="O410" t="s">
        <v>41</v>
      </c>
      <c r="W410">
        <v>2.2000000000000002</v>
      </c>
      <c r="X410">
        <v>17.600000000000001</v>
      </c>
    </row>
    <row r="411" spans="1:24" x14ac:dyDescent="0.3">
      <c r="A411">
        <v>409</v>
      </c>
      <c r="B411" t="s">
        <v>389</v>
      </c>
      <c r="C411" t="s">
        <v>6</v>
      </c>
      <c r="D411" t="s">
        <v>32</v>
      </c>
      <c r="E411">
        <v>0</v>
      </c>
      <c r="F411">
        <v>2.8</v>
      </c>
      <c r="G411" t="s">
        <v>41</v>
      </c>
      <c r="H411" t="s">
        <v>41</v>
      </c>
      <c r="I411">
        <v>4.3</v>
      </c>
      <c r="J411" t="s">
        <v>20</v>
      </c>
      <c r="K411">
        <v>1.1000000000000001</v>
      </c>
      <c r="L411">
        <v>2.8</v>
      </c>
      <c r="M411">
        <v>-0.1</v>
      </c>
      <c r="N411">
        <v>2.5</v>
      </c>
      <c r="O411">
        <v>3.8</v>
      </c>
      <c r="W411">
        <v>2.2000000000000002</v>
      </c>
      <c r="X411">
        <v>17.2</v>
      </c>
    </row>
    <row r="412" spans="1:24" x14ac:dyDescent="0.3">
      <c r="A412">
        <v>411</v>
      </c>
      <c r="B412" t="s">
        <v>378</v>
      </c>
      <c r="C412" t="s">
        <v>14</v>
      </c>
      <c r="D412" t="s">
        <v>19</v>
      </c>
      <c r="E412">
        <v>0</v>
      </c>
      <c r="F412">
        <v>1.6</v>
      </c>
      <c r="G412">
        <v>2.8</v>
      </c>
      <c r="H412">
        <v>3.1</v>
      </c>
      <c r="I412" t="s">
        <v>20</v>
      </c>
      <c r="J412">
        <v>3.3</v>
      </c>
      <c r="K412">
        <v>0</v>
      </c>
      <c r="L412">
        <v>0</v>
      </c>
      <c r="M412">
        <v>4.5999999999999996</v>
      </c>
      <c r="N412">
        <v>3.7</v>
      </c>
      <c r="O412">
        <v>1.8</v>
      </c>
      <c r="W412">
        <v>2.1</v>
      </c>
      <c r="X412">
        <v>20.9</v>
      </c>
    </row>
    <row r="413" spans="1:24" x14ac:dyDescent="0.3">
      <c r="A413">
        <v>411</v>
      </c>
      <c r="B413" t="s">
        <v>403</v>
      </c>
      <c r="C413" t="s">
        <v>14</v>
      </c>
      <c r="D413" t="s">
        <v>34</v>
      </c>
      <c r="E413">
        <v>0</v>
      </c>
      <c r="F413">
        <v>2.7</v>
      </c>
      <c r="G413">
        <v>1.8</v>
      </c>
      <c r="H413">
        <v>1.8</v>
      </c>
      <c r="I413">
        <v>0</v>
      </c>
      <c r="J413" t="s">
        <v>20</v>
      </c>
      <c r="K413">
        <v>0</v>
      </c>
      <c r="L413">
        <v>8</v>
      </c>
      <c r="M413">
        <v>1.7</v>
      </c>
      <c r="N413">
        <v>2.1</v>
      </c>
      <c r="O413">
        <v>2.6</v>
      </c>
      <c r="W413">
        <v>2.1</v>
      </c>
      <c r="X413">
        <v>20.7</v>
      </c>
    </row>
    <row r="414" spans="1:24" x14ac:dyDescent="0.3">
      <c r="A414">
        <v>411</v>
      </c>
      <c r="B414" t="s">
        <v>368</v>
      </c>
      <c r="C414" t="s">
        <v>14</v>
      </c>
      <c r="D414" t="s">
        <v>79</v>
      </c>
      <c r="E414">
        <v>2.8</v>
      </c>
      <c r="F414">
        <v>2</v>
      </c>
      <c r="G414">
        <v>3.4</v>
      </c>
      <c r="H414">
        <v>0</v>
      </c>
      <c r="I414">
        <v>2</v>
      </c>
      <c r="J414">
        <v>2.5</v>
      </c>
      <c r="K414" t="s">
        <v>20</v>
      </c>
      <c r="L414">
        <v>0</v>
      </c>
      <c r="M414">
        <v>4.5999999999999996</v>
      </c>
      <c r="N414">
        <v>1.4</v>
      </c>
      <c r="O414" t="s">
        <v>41</v>
      </c>
      <c r="W414">
        <v>2.1</v>
      </c>
      <c r="X414">
        <v>18.7</v>
      </c>
    </row>
    <row r="415" spans="1:24" x14ac:dyDescent="0.3">
      <c r="A415">
        <v>411</v>
      </c>
      <c r="B415" t="s">
        <v>352</v>
      </c>
      <c r="C415" t="s">
        <v>14</v>
      </c>
      <c r="D415" t="s">
        <v>92</v>
      </c>
      <c r="E415">
        <v>0</v>
      </c>
      <c r="F415">
        <v>0</v>
      </c>
      <c r="G415">
        <v>2.7</v>
      </c>
      <c r="H415">
        <v>0</v>
      </c>
      <c r="I415" t="s">
        <v>20</v>
      </c>
      <c r="J415">
        <v>6.4</v>
      </c>
      <c r="K415">
        <v>7.5</v>
      </c>
      <c r="L415">
        <v>0</v>
      </c>
      <c r="M415">
        <v>0</v>
      </c>
      <c r="N415" t="s">
        <v>41</v>
      </c>
      <c r="O415" t="s">
        <v>41</v>
      </c>
      <c r="W415">
        <v>2.1</v>
      </c>
      <c r="X415">
        <v>16.600000000000001</v>
      </c>
    </row>
    <row r="416" spans="1:24" x14ac:dyDescent="0.3">
      <c r="A416">
        <v>411</v>
      </c>
      <c r="B416" t="s">
        <v>400</v>
      </c>
      <c r="C416" t="s">
        <v>1</v>
      </c>
      <c r="D416" t="s">
        <v>8</v>
      </c>
      <c r="E416">
        <v>0</v>
      </c>
      <c r="F416">
        <v>-0.3</v>
      </c>
      <c r="G416" t="s">
        <v>41</v>
      </c>
      <c r="H416" t="s">
        <v>41</v>
      </c>
      <c r="I416">
        <v>1.8</v>
      </c>
      <c r="J416" t="s">
        <v>41</v>
      </c>
      <c r="K416">
        <v>5.5</v>
      </c>
      <c r="L416">
        <v>5.9</v>
      </c>
      <c r="M416" t="s">
        <v>41</v>
      </c>
      <c r="N416" t="s">
        <v>41</v>
      </c>
      <c r="O416">
        <v>-0.2</v>
      </c>
      <c r="W416">
        <v>2.1</v>
      </c>
      <c r="X416">
        <v>12.7</v>
      </c>
    </row>
    <row r="417" spans="1:24" x14ac:dyDescent="0.3">
      <c r="A417">
        <v>416</v>
      </c>
      <c r="B417" t="s">
        <v>424</v>
      </c>
      <c r="C417" t="s">
        <v>102</v>
      </c>
      <c r="D417" t="s">
        <v>57</v>
      </c>
      <c r="E417">
        <v>-1</v>
      </c>
      <c r="F417">
        <v>5</v>
      </c>
      <c r="G417">
        <v>5</v>
      </c>
      <c r="H417">
        <v>1</v>
      </c>
      <c r="I417">
        <v>-3</v>
      </c>
      <c r="J417">
        <v>-2</v>
      </c>
      <c r="K417">
        <v>0</v>
      </c>
      <c r="L417">
        <v>5</v>
      </c>
      <c r="M417">
        <v>1</v>
      </c>
      <c r="N417">
        <v>9</v>
      </c>
      <c r="O417" t="s">
        <v>20</v>
      </c>
      <c r="W417">
        <v>2</v>
      </c>
      <c r="X417">
        <v>20</v>
      </c>
    </row>
    <row r="418" spans="1:24" x14ac:dyDescent="0.3">
      <c r="A418">
        <v>416</v>
      </c>
      <c r="B418" t="s">
        <v>351</v>
      </c>
      <c r="C418" t="s">
        <v>66</v>
      </c>
      <c r="D418" t="s">
        <v>126</v>
      </c>
      <c r="E418" t="s">
        <v>41</v>
      </c>
      <c r="F418">
        <v>2.2000000000000002</v>
      </c>
      <c r="G418">
        <v>0</v>
      </c>
      <c r="H418">
        <v>8.5</v>
      </c>
      <c r="I418">
        <v>1.5</v>
      </c>
      <c r="J418">
        <v>4.4000000000000004</v>
      </c>
      <c r="K418">
        <v>0</v>
      </c>
      <c r="L418">
        <v>0</v>
      </c>
      <c r="M418">
        <v>0</v>
      </c>
      <c r="N418">
        <v>1.2</v>
      </c>
      <c r="O418">
        <v>1.8</v>
      </c>
      <c r="W418">
        <v>2</v>
      </c>
      <c r="X418">
        <v>19.600000000000001</v>
      </c>
    </row>
    <row r="419" spans="1:24" x14ac:dyDescent="0.3">
      <c r="A419">
        <v>416</v>
      </c>
      <c r="B419" t="s">
        <v>393</v>
      </c>
      <c r="C419" t="s">
        <v>66</v>
      </c>
      <c r="D419" t="s">
        <v>54</v>
      </c>
      <c r="E419">
        <v>3.2</v>
      </c>
      <c r="F419">
        <v>4.5999999999999996</v>
      </c>
      <c r="G419">
        <v>0</v>
      </c>
      <c r="H419">
        <v>0</v>
      </c>
      <c r="I419" t="s">
        <v>41</v>
      </c>
      <c r="J419" t="s">
        <v>41</v>
      </c>
      <c r="K419" t="s">
        <v>41</v>
      </c>
      <c r="L419" t="s">
        <v>41</v>
      </c>
      <c r="M419" t="s">
        <v>41</v>
      </c>
      <c r="N419" t="s">
        <v>41</v>
      </c>
      <c r="O419" t="s">
        <v>41</v>
      </c>
      <c r="W419">
        <v>2</v>
      </c>
      <c r="X419">
        <v>7.8</v>
      </c>
    </row>
    <row r="420" spans="1:24" x14ac:dyDescent="0.3">
      <c r="A420">
        <v>416</v>
      </c>
      <c r="B420" t="s">
        <v>492</v>
      </c>
      <c r="C420" t="s">
        <v>6</v>
      </c>
      <c r="D420" t="s">
        <v>79</v>
      </c>
      <c r="E420" t="s">
        <v>41</v>
      </c>
      <c r="F420" t="s">
        <v>41</v>
      </c>
      <c r="G420" t="s">
        <v>41</v>
      </c>
      <c r="H420" t="s">
        <v>41</v>
      </c>
      <c r="I420" t="s">
        <v>41</v>
      </c>
      <c r="J420" t="s">
        <v>41</v>
      </c>
      <c r="K420" t="s">
        <v>20</v>
      </c>
      <c r="L420">
        <v>3.2</v>
      </c>
      <c r="M420">
        <v>0.8</v>
      </c>
      <c r="N420" t="s">
        <v>41</v>
      </c>
      <c r="O420" t="s">
        <v>41</v>
      </c>
      <c r="W420">
        <v>2</v>
      </c>
      <c r="X420">
        <v>4</v>
      </c>
    </row>
    <row r="421" spans="1:24" x14ac:dyDescent="0.3">
      <c r="A421">
        <v>416</v>
      </c>
      <c r="B421" t="s">
        <v>597</v>
      </c>
      <c r="C421" t="s">
        <v>551</v>
      </c>
      <c r="D421" t="s">
        <v>176</v>
      </c>
      <c r="E421">
        <v>2</v>
      </c>
      <c r="F421" t="s">
        <v>41</v>
      </c>
      <c r="G421" t="s">
        <v>41</v>
      </c>
      <c r="H421" t="s">
        <v>41</v>
      </c>
      <c r="I421" t="s">
        <v>41</v>
      </c>
      <c r="J421" t="s">
        <v>41</v>
      </c>
      <c r="K421" t="s">
        <v>41</v>
      </c>
      <c r="L421" t="s">
        <v>41</v>
      </c>
      <c r="M421" t="s">
        <v>41</v>
      </c>
      <c r="N421" t="s">
        <v>41</v>
      </c>
      <c r="O421" t="s">
        <v>41</v>
      </c>
      <c r="W421">
        <v>2</v>
      </c>
      <c r="X421">
        <v>2</v>
      </c>
    </row>
    <row r="422" spans="1:24" x14ac:dyDescent="0.3">
      <c r="A422">
        <v>421</v>
      </c>
      <c r="B422" t="s">
        <v>410</v>
      </c>
      <c r="C422" t="s">
        <v>66</v>
      </c>
      <c r="D422" t="s">
        <v>54</v>
      </c>
      <c r="E422">
        <v>0</v>
      </c>
      <c r="F422">
        <v>0</v>
      </c>
      <c r="G422">
        <v>1.6</v>
      </c>
      <c r="H422">
        <v>1</v>
      </c>
      <c r="I422">
        <v>1.8</v>
      </c>
      <c r="J422">
        <v>1.5</v>
      </c>
      <c r="K422">
        <v>0</v>
      </c>
      <c r="L422">
        <v>7.3</v>
      </c>
      <c r="M422">
        <v>0</v>
      </c>
      <c r="N422">
        <v>0</v>
      </c>
      <c r="O422">
        <v>8.1999999999999993</v>
      </c>
      <c r="W422">
        <v>1.9</v>
      </c>
      <c r="X422">
        <v>21.4</v>
      </c>
    </row>
    <row r="423" spans="1:24" x14ac:dyDescent="0.3">
      <c r="A423">
        <v>421</v>
      </c>
      <c r="B423" t="s">
        <v>370</v>
      </c>
      <c r="C423" t="s">
        <v>66</v>
      </c>
      <c r="D423" t="s">
        <v>92</v>
      </c>
      <c r="E423">
        <v>5.3</v>
      </c>
      <c r="F423">
        <v>1.5</v>
      </c>
      <c r="G423">
        <v>3.5</v>
      </c>
      <c r="H423">
        <v>1.6</v>
      </c>
      <c r="I423" t="s">
        <v>20</v>
      </c>
      <c r="J423">
        <v>0</v>
      </c>
      <c r="K423" t="s">
        <v>41</v>
      </c>
      <c r="L423" t="s">
        <v>41</v>
      </c>
      <c r="M423">
        <v>1.6</v>
      </c>
      <c r="N423">
        <v>0</v>
      </c>
      <c r="O423" t="s">
        <v>41</v>
      </c>
      <c r="W423">
        <v>1.9</v>
      </c>
      <c r="X423">
        <v>13.5</v>
      </c>
    </row>
    <row r="424" spans="1:24" x14ac:dyDescent="0.3">
      <c r="A424">
        <v>421</v>
      </c>
      <c r="B424" t="s">
        <v>603</v>
      </c>
      <c r="C424" t="s">
        <v>14</v>
      </c>
      <c r="D424" t="s">
        <v>108</v>
      </c>
      <c r="E424" t="s">
        <v>41</v>
      </c>
      <c r="F424" t="s">
        <v>41</v>
      </c>
      <c r="G424" t="s">
        <v>41</v>
      </c>
      <c r="H424" t="s">
        <v>41</v>
      </c>
      <c r="I424">
        <v>0</v>
      </c>
      <c r="J424" t="s">
        <v>20</v>
      </c>
      <c r="K424">
        <v>0</v>
      </c>
      <c r="L424">
        <v>0</v>
      </c>
      <c r="M424">
        <v>4.5</v>
      </c>
      <c r="N424">
        <v>3.7</v>
      </c>
      <c r="O424">
        <v>3.3</v>
      </c>
      <c r="W424">
        <v>1.9</v>
      </c>
      <c r="X424">
        <v>11.5</v>
      </c>
    </row>
    <row r="425" spans="1:24" x14ac:dyDescent="0.3">
      <c r="A425">
        <v>421</v>
      </c>
      <c r="B425" t="s">
        <v>440</v>
      </c>
      <c r="C425" t="s">
        <v>14</v>
      </c>
      <c r="D425" t="s">
        <v>92</v>
      </c>
      <c r="E425" t="s">
        <v>41</v>
      </c>
      <c r="F425" t="s">
        <v>41</v>
      </c>
      <c r="G425" t="s">
        <v>41</v>
      </c>
      <c r="H425" t="s">
        <v>41</v>
      </c>
      <c r="I425" t="s">
        <v>20</v>
      </c>
      <c r="J425" t="s">
        <v>41</v>
      </c>
      <c r="K425">
        <v>3</v>
      </c>
      <c r="L425">
        <v>5.5</v>
      </c>
      <c r="M425">
        <v>1</v>
      </c>
      <c r="N425">
        <v>-0.2</v>
      </c>
      <c r="O425">
        <v>0</v>
      </c>
      <c r="W425">
        <v>1.9</v>
      </c>
      <c r="X425">
        <v>9.3000000000000007</v>
      </c>
    </row>
    <row r="426" spans="1:24" x14ac:dyDescent="0.3">
      <c r="A426">
        <v>421</v>
      </c>
      <c r="B426" t="s">
        <v>405</v>
      </c>
      <c r="C426" t="s">
        <v>66</v>
      </c>
      <c r="D426" t="s">
        <v>67</v>
      </c>
      <c r="E426">
        <v>2.2999999999999998</v>
      </c>
      <c r="F426">
        <v>2.1</v>
      </c>
      <c r="G426">
        <v>1.7</v>
      </c>
      <c r="H426" t="s">
        <v>41</v>
      </c>
      <c r="I426" t="s">
        <v>41</v>
      </c>
      <c r="J426" t="s">
        <v>41</v>
      </c>
      <c r="K426" t="s">
        <v>41</v>
      </c>
      <c r="L426" t="s">
        <v>41</v>
      </c>
      <c r="M426" t="s">
        <v>41</v>
      </c>
      <c r="N426" t="s">
        <v>20</v>
      </c>
      <c r="O426">
        <v>1.5</v>
      </c>
      <c r="W426">
        <v>1.9</v>
      </c>
      <c r="X426">
        <v>7.6</v>
      </c>
    </row>
    <row r="427" spans="1:24" x14ac:dyDescent="0.3">
      <c r="A427">
        <v>421</v>
      </c>
      <c r="B427" t="s">
        <v>534</v>
      </c>
      <c r="C427" t="s">
        <v>6</v>
      </c>
      <c r="D427" t="s">
        <v>10</v>
      </c>
      <c r="E427">
        <v>0</v>
      </c>
      <c r="F427" t="s">
        <v>41</v>
      </c>
      <c r="G427" t="s">
        <v>41</v>
      </c>
      <c r="H427" t="s">
        <v>41</v>
      </c>
      <c r="I427" t="s">
        <v>41</v>
      </c>
      <c r="J427" t="s">
        <v>41</v>
      </c>
      <c r="K427" t="s">
        <v>41</v>
      </c>
      <c r="L427" t="s">
        <v>41</v>
      </c>
      <c r="M427">
        <v>5.2</v>
      </c>
      <c r="N427">
        <v>0.4</v>
      </c>
      <c r="O427" t="s">
        <v>41</v>
      </c>
      <c r="W427">
        <v>1.9</v>
      </c>
      <c r="X427">
        <v>5.6</v>
      </c>
    </row>
    <row r="428" spans="1:24" x14ac:dyDescent="0.3">
      <c r="A428">
        <v>421</v>
      </c>
      <c r="B428" t="s">
        <v>598</v>
      </c>
      <c r="C428" t="s">
        <v>14</v>
      </c>
      <c r="D428" t="s">
        <v>8</v>
      </c>
      <c r="E428" t="s">
        <v>41</v>
      </c>
      <c r="F428" t="s">
        <v>41</v>
      </c>
      <c r="G428" t="s">
        <v>41</v>
      </c>
      <c r="H428" t="s">
        <v>41</v>
      </c>
      <c r="I428" t="s">
        <v>41</v>
      </c>
      <c r="J428" t="s">
        <v>41</v>
      </c>
      <c r="K428" t="s">
        <v>41</v>
      </c>
      <c r="L428" t="s">
        <v>41</v>
      </c>
      <c r="M428" t="s">
        <v>41</v>
      </c>
      <c r="N428">
        <v>1.8</v>
      </c>
      <c r="O428">
        <v>1.9</v>
      </c>
      <c r="W428">
        <v>1.9</v>
      </c>
      <c r="X428">
        <v>3.7</v>
      </c>
    </row>
    <row r="429" spans="1:24" x14ac:dyDescent="0.3">
      <c r="A429">
        <v>421</v>
      </c>
      <c r="B429" t="s">
        <v>536</v>
      </c>
      <c r="C429" t="s">
        <v>14</v>
      </c>
      <c r="D429" t="s">
        <v>15</v>
      </c>
      <c r="E429" t="s">
        <v>41</v>
      </c>
      <c r="F429" t="s">
        <v>41</v>
      </c>
      <c r="G429" t="s">
        <v>41</v>
      </c>
      <c r="H429" t="s">
        <v>41</v>
      </c>
      <c r="I429" t="s">
        <v>41</v>
      </c>
      <c r="J429" t="s">
        <v>41</v>
      </c>
      <c r="K429" t="s">
        <v>41</v>
      </c>
      <c r="L429" t="s">
        <v>41</v>
      </c>
      <c r="M429">
        <v>1.9</v>
      </c>
      <c r="N429" t="s">
        <v>41</v>
      </c>
      <c r="O429" t="s">
        <v>41</v>
      </c>
      <c r="W429">
        <v>1.9</v>
      </c>
      <c r="X429">
        <v>1.9</v>
      </c>
    </row>
    <row r="430" spans="1:24" x14ac:dyDescent="0.3">
      <c r="A430">
        <v>429</v>
      </c>
      <c r="B430" t="s">
        <v>496</v>
      </c>
      <c r="C430" t="s">
        <v>66</v>
      </c>
      <c r="D430" t="s">
        <v>30</v>
      </c>
      <c r="E430">
        <v>0</v>
      </c>
      <c r="F430">
        <v>0</v>
      </c>
      <c r="G430">
        <v>3.5</v>
      </c>
      <c r="H430">
        <v>3</v>
      </c>
      <c r="I430">
        <v>0</v>
      </c>
      <c r="J430">
        <v>2.7</v>
      </c>
      <c r="K430">
        <v>0</v>
      </c>
      <c r="L430">
        <v>4.4000000000000004</v>
      </c>
      <c r="M430">
        <v>1.4</v>
      </c>
      <c r="N430">
        <v>3.7</v>
      </c>
      <c r="O430">
        <v>1.6</v>
      </c>
      <c r="W430">
        <v>1.8</v>
      </c>
      <c r="X430">
        <v>20.3</v>
      </c>
    </row>
    <row r="431" spans="1:24" x14ac:dyDescent="0.3">
      <c r="A431">
        <v>429</v>
      </c>
      <c r="B431" t="s">
        <v>373</v>
      </c>
      <c r="C431" t="s">
        <v>66</v>
      </c>
      <c r="D431" t="s">
        <v>47</v>
      </c>
      <c r="E431">
        <v>0</v>
      </c>
      <c r="F431">
        <v>2.8</v>
      </c>
      <c r="G431">
        <v>0</v>
      </c>
      <c r="H431">
        <v>3.7</v>
      </c>
      <c r="I431">
        <v>2.6</v>
      </c>
      <c r="J431">
        <v>0</v>
      </c>
      <c r="K431">
        <v>2.5</v>
      </c>
      <c r="L431">
        <v>3.9</v>
      </c>
      <c r="M431">
        <v>0</v>
      </c>
      <c r="N431">
        <v>1.2</v>
      </c>
      <c r="O431">
        <v>3.5</v>
      </c>
      <c r="W431">
        <v>1.8</v>
      </c>
      <c r="X431">
        <v>20.2</v>
      </c>
    </row>
    <row r="432" spans="1:24" x14ac:dyDescent="0.3">
      <c r="A432">
        <v>429</v>
      </c>
      <c r="B432" t="s">
        <v>504</v>
      </c>
      <c r="C432" t="s">
        <v>66</v>
      </c>
      <c r="D432" t="s">
        <v>15</v>
      </c>
      <c r="E432">
        <v>0</v>
      </c>
      <c r="F432">
        <v>5.8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11.4</v>
      </c>
      <c r="N432">
        <v>0</v>
      </c>
      <c r="O432">
        <v>1.5</v>
      </c>
      <c r="W432">
        <v>1.8</v>
      </c>
      <c r="X432">
        <v>19.7</v>
      </c>
    </row>
    <row r="433" spans="1:24" x14ac:dyDescent="0.3">
      <c r="A433">
        <v>429</v>
      </c>
      <c r="B433" t="s">
        <v>395</v>
      </c>
      <c r="C433" t="s">
        <v>66</v>
      </c>
      <c r="D433" t="s">
        <v>108</v>
      </c>
      <c r="E433">
        <v>1.6</v>
      </c>
      <c r="F433">
        <v>0</v>
      </c>
      <c r="G433">
        <v>4.4000000000000004</v>
      </c>
      <c r="H433">
        <v>0</v>
      </c>
      <c r="I433">
        <v>0</v>
      </c>
      <c r="J433" t="s">
        <v>20</v>
      </c>
      <c r="K433">
        <v>1.4</v>
      </c>
      <c r="L433">
        <v>4.0999999999999996</v>
      </c>
      <c r="M433" t="s">
        <v>41</v>
      </c>
      <c r="N433">
        <v>0</v>
      </c>
      <c r="O433">
        <v>4.8</v>
      </c>
      <c r="W433">
        <v>1.8</v>
      </c>
      <c r="X433">
        <v>16.3</v>
      </c>
    </row>
    <row r="434" spans="1:24" x14ac:dyDescent="0.3">
      <c r="A434">
        <v>429</v>
      </c>
      <c r="B434" t="s">
        <v>425</v>
      </c>
      <c r="C434" t="s">
        <v>6</v>
      </c>
      <c r="D434" t="s">
        <v>8</v>
      </c>
      <c r="E434">
        <v>1.1000000000000001</v>
      </c>
      <c r="F434">
        <v>0</v>
      </c>
      <c r="G434">
        <v>0</v>
      </c>
      <c r="H434" t="s">
        <v>41</v>
      </c>
      <c r="I434" t="s">
        <v>41</v>
      </c>
      <c r="J434">
        <v>3.8</v>
      </c>
      <c r="K434" t="s">
        <v>41</v>
      </c>
      <c r="L434" t="s">
        <v>41</v>
      </c>
      <c r="M434">
        <v>4.8</v>
      </c>
      <c r="N434">
        <v>2.4</v>
      </c>
      <c r="O434">
        <v>0.3</v>
      </c>
      <c r="W434">
        <v>1.8</v>
      </c>
      <c r="X434">
        <v>12.4</v>
      </c>
    </row>
    <row r="435" spans="1:24" x14ac:dyDescent="0.3">
      <c r="A435">
        <v>429</v>
      </c>
      <c r="B435" t="s">
        <v>396</v>
      </c>
      <c r="C435" t="s">
        <v>6</v>
      </c>
      <c r="D435" t="s">
        <v>108</v>
      </c>
      <c r="E435">
        <v>2.6</v>
      </c>
      <c r="F435">
        <v>3.2</v>
      </c>
      <c r="G435">
        <v>1.4</v>
      </c>
      <c r="H435">
        <v>0</v>
      </c>
      <c r="I435" t="s">
        <v>41</v>
      </c>
      <c r="J435" t="s">
        <v>20</v>
      </c>
      <c r="K435" t="s">
        <v>41</v>
      </c>
      <c r="L435" t="s">
        <v>41</v>
      </c>
      <c r="M435" t="s">
        <v>41</v>
      </c>
      <c r="N435" t="s">
        <v>41</v>
      </c>
      <c r="O435" t="s">
        <v>41</v>
      </c>
      <c r="W435">
        <v>1.8</v>
      </c>
      <c r="X435">
        <v>7.2</v>
      </c>
    </row>
    <row r="436" spans="1:24" x14ac:dyDescent="0.3">
      <c r="A436">
        <v>429</v>
      </c>
      <c r="B436" t="s">
        <v>397</v>
      </c>
      <c r="C436" t="s">
        <v>66</v>
      </c>
      <c r="D436" t="s">
        <v>44</v>
      </c>
      <c r="E436">
        <v>0</v>
      </c>
      <c r="F436">
        <v>1.6</v>
      </c>
      <c r="G436">
        <v>1.3</v>
      </c>
      <c r="H436">
        <v>4.3</v>
      </c>
      <c r="I436" t="s">
        <v>41</v>
      </c>
      <c r="J436" t="s">
        <v>41</v>
      </c>
      <c r="K436" t="s">
        <v>41</v>
      </c>
      <c r="L436" t="s">
        <v>41</v>
      </c>
      <c r="M436" t="s">
        <v>41</v>
      </c>
      <c r="N436" t="s">
        <v>20</v>
      </c>
      <c r="O436" t="s">
        <v>41</v>
      </c>
      <c r="W436">
        <v>1.8</v>
      </c>
      <c r="X436">
        <v>7.2</v>
      </c>
    </row>
    <row r="437" spans="1:24" x14ac:dyDescent="0.3">
      <c r="A437">
        <v>436</v>
      </c>
      <c r="B437" t="s">
        <v>350</v>
      </c>
      <c r="C437" t="s">
        <v>14</v>
      </c>
      <c r="D437" t="s">
        <v>126</v>
      </c>
      <c r="E437">
        <v>12.4</v>
      </c>
      <c r="F437">
        <v>2.2999999999999998</v>
      </c>
      <c r="G437">
        <v>0</v>
      </c>
      <c r="H437">
        <v>0</v>
      </c>
      <c r="I437">
        <v>0.9</v>
      </c>
      <c r="J437">
        <v>0</v>
      </c>
      <c r="K437">
        <v>1.2</v>
      </c>
      <c r="L437">
        <v>0</v>
      </c>
      <c r="M437">
        <v>1.7</v>
      </c>
      <c r="N437">
        <v>0.7</v>
      </c>
      <c r="O437">
        <v>0</v>
      </c>
      <c r="W437">
        <v>1.7</v>
      </c>
      <c r="X437">
        <v>19.2</v>
      </c>
    </row>
    <row r="438" spans="1:24" x14ac:dyDescent="0.3">
      <c r="A438">
        <v>436</v>
      </c>
      <c r="B438" t="s">
        <v>359</v>
      </c>
      <c r="C438" t="s">
        <v>14</v>
      </c>
      <c r="D438" t="s">
        <v>22</v>
      </c>
      <c r="E438">
        <v>0</v>
      </c>
      <c r="F438">
        <v>3.5</v>
      </c>
      <c r="G438">
        <v>0</v>
      </c>
      <c r="H438">
        <v>6</v>
      </c>
      <c r="I438">
        <v>1.3</v>
      </c>
      <c r="J438">
        <v>3.8</v>
      </c>
      <c r="K438">
        <v>0</v>
      </c>
      <c r="L438">
        <v>2.5</v>
      </c>
      <c r="M438">
        <v>0</v>
      </c>
      <c r="N438" t="s">
        <v>20</v>
      </c>
      <c r="O438">
        <v>0</v>
      </c>
      <c r="W438">
        <v>1.7</v>
      </c>
      <c r="X438">
        <v>17.100000000000001</v>
      </c>
    </row>
    <row r="439" spans="1:24" x14ac:dyDescent="0.3">
      <c r="A439">
        <v>436</v>
      </c>
      <c r="B439" t="s">
        <v>374</v>
      </c>
      <c r="C439" t="s">
        <v>6</v>
      </c>
      <c r="D439" t="s">
        <v>87</v>
      </c>
      <c r="E439">
        <v>0.3</v>
      </c>
      <c r="F439">
        <v>0.4</v>
      </c>
      <c r="G439">
        <v>8.4</v>
      </c>
      <c r="H439">
        <v>-0.4</v>
      </c>
      <c r="I439">
        <v>1.2</v>
      </c>
      <c r="J439" t="s">
        <v>20</v>
      </c>
      <c r="K439">
        <v>1.7</v>
      </c>
      <c r="L439">
        <v>2.4</v>
      </c>
      <c r="M439">
        <v>0.9</v>
      </c>
      <c r="N439">
        <v>0.3</v>
      </c>
      <c r="O439">
        <v>1.7</v>
      </c>
      <c r="W439">
        <v>1.7</v>
      </c>
      <c r="X439">
        <v>16.899999999999999</v>
      </c>
    </row>
    <row r="440" spans="1:24" x14ac:dyDescent="0.3">
      <c r="A440">
        <v>439</v>
      </c>
      <c r="B440" t="s">
        <v>366</v>
      </c>
      <c r="C440" t="s">
        <v>14</v>
      </c>
      <c r="D440" t="s">
        <v>72</v>
      </c>
      <c r="E440">
        <v>1.6</v>
      </c>
      <c r="F440">
        <v>6.2</v>
      </c>
      <c r="G440">
        <v>5.2</v>
      </c>
      <c r="H440">
        <v>0</v>
      </c>
      <c r="I440">
        <v>0</v>
      </c>
      <c r="J440">
        <v>0</v>
      </c>
      <c r="K440" t="s">
        <v>20</v>
      </c>
      <c r="L440">
        <v>1.7</v>
      </c>
      <c r="M440">
        <v>0</v>
      </c>
      <c r="N440">
        <v>1.5</v>
      </c>
      <c r="O440">
        <v>0</v>
      </c>
      <c r="W440">
        <v>1.6</v>
      </c>
      <c r="X440">
        <v>16.2</v>
      </c>
    </row>
    <row r="441" spans="1:24" x14ac:dyDescent="0.3">
      <c r="A441">
        <v>439</v>
      </c>
      <c r="B441" t="s">
        <v>367</v>
      </c>
      <c r="C441" t="s">
        <v>14</v>
      </c>
      <c r="D441" t="s">
        <v>44</v>
      </c>
      <c r="E441">
        <v>0</v>
      </c>
      <c r="F441">
        <v>0.8</v>
      </c>
      <c r="G441">
        <v>0</v>
      </c>
      <c r="H441">
        <v>3.8</v>
      </c>
      <c r="I441">
        <v>2.2000000000000002</v>
      </c>
      <c r="J441">
        <v>4.3</v>
      </c>
      <c r="K441">
        <v>1.7</v>
      </c>
      <c r="L441">
        <v>0</v>
      </c>
      <c r="M441">
        <v>2.9</v>
      </c>
      <c r="N441" t="s">
        <v>20</v>
      </c>
      <c r="O441">
        <v>0</v>
      </c>
      <c r="W441">
        <v>1.6</v>
      </c>
      <c r="X441">
        <v>15.7</v>
      </c>
    </row>
    <row r="442" spans="1:24" x14ac:dyDescent="0.3">
      <c r="A442">
        <v>439</v>
      </c>
      <c r="B442" t="s">
        <v>415</v>
      </c>
      <c r="C442" t="s">
        <v>14</v>
      </c>
      <c r="D442" t="s">
        <v>15</v>
      </c>
      <c r="E442">
        <v>0</v>
      </c>
      <c r="F442">
        <v>5.7</v>
      </c>
      <c r="G442">
        <v>0</v>
      </c>
      <c r="H442">
        <v>0</v>
      </c>
      <c r="I442">
        <v>0</v>
      </c>
      <c r="J442" t="s">
        <v>41</v>
      </c>
      <c r="K442">
        <v>0</v>
      </c>
      <c r="L442">
        <v>5.0999999999999996</v>
      </c>
      <c r="M442" t="s">
        <v>41</v>
      </c>
      <c r="N442">
        <v>2.1</v>
      </c>
      <c r="O442">
        <v>1.8</v>
      </c>
      <c r="W442">
        <v>1.6</v>
      </c>
      <c r="X442">
        <v>14.7</v>
      </c>
    </row>
    <row r="443" spans="1:24" x14ac:dyDescent="0.3">
      <c r="A443">
        <v>439</v>
      </c>
      <c r="B443" t="s">
        <v>419</v>
      </c>
      <c r="C443" t="s">
        <v>6</v>
      </c>
      <c r="D443" t="s">
        <v>79</v>
      </c>
      <c r="E443">
        <v>0.4</v>
      </c>
      <c r="F443">
        <v>2.7</v>
      </c>
      <c r="G443">
        <v>2.2999999999999998</v>
      </c>
      <c r="H443">
        <v>0</v>
      </c>
      <c r="I443" t="s">
        <v>41</v>
      </c>
      <c r="J443" t="s">
        <v>41</v>
      </c>
      <c r="K443" t="s">
        <v>20</v>
      </c>
      <c r="L443" t="s">
        <v>41</v>
      </c>
      <c r="M443" t="s">
        <v>41</v>
      </c>
      <c r="N443" t="s">
        <v>41</v>
      </c>
      <c r="O443">
        <v>2.7</v>
      </c>
      <c r="W443">
        <v>1.6</v>
      </c>
      <c r="X443">
        <v>8.1</v>
      </c>
    </row>
    <row r="444" spans="1:24" x14ac:dyDescent="0.3">
      <c r="A444">
        <v>439</v>
      </c>
      <c r="B444" t="s">
        <v>432</v>
      </c>
      <c r="C444" t="s">
        <v>6</v>
      </c>
      <c r="D444" t="s">
        <v>176</v>
      </c>
      <c r="E444" t="s">
        <v>41</v>
      </c>
      <c r="F444" t="s">
        <v>41</v>
      </c>
      <c r="G444">
        <v>2.2999999999999998</v>
      </c>
      <c r="H444">
        <v>1.8</v>
      </c>
      <c r="I444" t="s">
        <v>41</v>
      </c>
      <c r="J444" t="s">
        <v>41</v>
      </c>
      <c r="K444" t="s">
        <v>41</v>
      </c>
      <c r="L444" t="s">
        <v>41</v>
      </c>
      <c r="M444">
        <v>2.2999999999999998</v>
      </c>
      <c r="N444">
        <v>0</v>
      </c>
      <c r="O444" t="s">
        <v>41</v>
      </c>
      <c r="W444">
        <v>1.6</v>
      </c>
      <c r="X444">
        <v>6.4</v>
      </c>
    </row>
    <row r="445" spans="1:24" x14ac:dyDescent="0.3">
      <c r="A445">
        <v>439</v>
      </c>
      <c r="B445" t="s">
        <v>455</v>
      </c>
      <c r="C445" t="s">
        <v>6</v>
      </c>
      <c r="D445" t="s">
        <v>28</v>
      </c>
      <c r="E445" t="s">
        <v>41</v>
      </c>
      <c r="F445" t="s">
        <v>41</v>
      </c>
      <c r="G445" t="s">
        <v>41</v>
      </c>
      <c r="H445" t="s">
        <v>41</v>
      </c>
      <c r="I445" t="s">
        <v>41</v>
      </c>
      <c r="J445" t="s">
        <v>41</v>
      </c>
      <c r="K445">
        <v>1.7</v>
      </c>
      <c r="L445" t="s">
        <v>41</v>
      </c>
      <c r="M445" t="s">
        <v>41</v>
      </c>
      <c r="N445" t="s">
        <v>41</v>
      </c>
      <c r="O445">
        <v>1.5</v>
      </c>
      <c r="W445">
        <v>1.6</v>
      </c>
      <c r="X445">
        <v>3.2</v>
      </c>
    </row>
    <row r="446" spans="1:24" x14ac:dyDescent="0.3">
      <c r="A446">
        <v>439</v>
      </c>
      <c r="B446" t="s">
        <v>438</v>
      </c>
      <c r="C446" t="s">
        <v>1</v>
      </c>
      <c r="D446" t="s">
        <v>47</v>
      </c>
      <c r="E446" t="s">
        <v>41</v>
      </c>
      <c r="F446" t="s">
        <v>41</v>
      </c>
      <c r="G446">
        <v>3.2</v>
      </c>
      <c r="H446" t="s">
        <v>41</v>
      </c>
      <c r="I446" t="s">
        <v>41</v>
      </c>
      <c r="J446">
        <v>0</v>
      </c>
      <c r="K446" t="s">
        <v>41</v>
      </c>
      <c r="L446" t="s">
        <v>41</v>
      </c>
      <c r="M446" t="s">
        <v>41</v>
      </c>
      <c r="N446" t="s">
        <v>41</v>
      </c>
      <c r="O446" t="s">
        <v>41</v>
      </c>
      <c r="W446">
        <v>1.6</v>
      </c>
      <c r="X446">
        <v>3.2</v>
      </c>
    </row>
    <row r="447" spans="1:24" x14ac:dyDescent="0.3">
      <c r="A447">
        <v>439</v>
      </c>
      <c r="B447" t="s">
        <v>460</v>
      </c>
      <c r="C447" t="s">
        <v>14</v>
      </c>
      <c r="D447" t="s">
        <v>19</v>
      </c>
      <c r="E447" t="s">
        <v>41</v>
      </c>
      <c r="F447" t="s">
        <v>41</v>
      </c>
      <c r="G447" t="s">
        <v>41</v>
      </c>
      <c r="H447">
        <v>1.6</v>
      </c>
      <c r="I447" t="s">
        <v>20</v>
      </c>
      <c r="J447" t="s">
        <v>41</v>
      </c>
      <c r="K447" t="s">
        <v>41</v>
      </c>
      <c r="L447" t="s">
        <v>41</v>
      </c>
      <c r="M447" t="s">
        <v>41</v>
      </c>
      <c r="N447" t="s">
        <v>41</v>
      </c>
      <c r="O447" t="s">
        <v>41</v>
      </c>
      <c r="W447">
        <v>1.6</v>
      </c>
      <c r="X447">
        <v>1.6</v>
      </c>
    </row>
    <row r="448" spans="1:24" x14ac:dyDescent="0.3">
      <c r="A448">
        <v>447</v>
      </c>
      <c r="B448" t="s">
        <v>495</v>
      </c>
      <c r="C448" t="s">
        <v>66</v>
      </c>
      <c r="D448" t="s">
        <v>126</v>
      </c>
      <c r="E448">
        <v>0</v>
      </c>
      <c r="F448">
        <v>1.9</v>
      </c>
      <c r="G448">
        <v>5</v>
      </c>
      <c r="H448">
        <v>0</v>
      </c>
      <c r="I448">
        <v>0</v>
      </c>
      <c r="J448">
        <v>0</v>
      </c>
      <c r="K448">
        <v>0</v>
      </c>
      <c r="L448">
        <v>1.4</v>
      </c>
      <c r="M448">
        <v>3.2</v>
      </c>
      <c r="N448">
        <v>3.5</v>
      </c>
      <c r="O448">
        <v>1.4</v>
      </c>
      <c r="W448">
        <v>1.5</v>
      </c>
      <c r="X448">
        <v>16.399999999999999</v>
      </c>
    </row>
    <row r="449" spans="1:24" x14ac:dyDescent="0.3">
      <c r="A449">
        <v>447</v>
      </c>
      <c r="B449" t="s">
        <v>430</v>
      </c>
      <c r="C449" t="s">
        <v>14</v>
      </c>
      <c r="D449" t="s">
        <v>87</v>
      </c>
      <c r="E449">
        <v>4.7</v>
      </c>
      <c r="F449">
        <v>0</v>
      </c>
      <c r="G449">
        <v>0</v>
      </c>
      <c r="H449">
        <v>0</v>
      </c>
      <c r="I449">
        <v>0</v>
      </c>
      <c r="J449" t="s">
        <v>20</v>
      </c>
      <c r="K449" t="s">
        <v>41</v>
      </c>
      <c r="L449">
        <v>4</v>
      </c>
      <c r="M449" t="s">
        <v>41</v>
      </c>
      <c r="N449" t="s">
        <v>41</v>
      </c>
      <c r="O449" t="s">
        <v>41</v>
      </c>
      <c r="W449">
        <v>1.5</v>
      </c>
      <c r="X449">
        <v>8.6999999999999993</v>
      </c>
    </row>
    <row r="450" spans="1:24" x14ac:dyDescent="0.3">
      <c r="A450">
        <v>447</v>
      </c>
      <c r="B450" t="s">
        <v>394</v>
      </c>
      <c r="C450" t="s">
        <v>14</v>
      </c>
      <c r="D450" t="s">
        <v>97</v>
      </c>
      <c r="E450">
        <v>1.3</v>
      </c>
      <c r="F450">
        <v>0</v>
      </c>
      <c r="G450">
        <v>1.9</v>
      </c>
      <c r="H450">
        <v>2.2999999999999998</v>
      </c>
      <c r="I450" t="s">
        <v>20</v>
      </c>
      <c r="J450">
        <v>2</v>
      </c>
      <c r="K450" t="s">
        <v>41</v>
      </c>
      <c r="L450" t="s">
        <v>41</v>
      </c>
      <c r="M450" t="s">
        <v>41</v>
      </c>
      <c r="N450" t="s">
        <v>41</v>
      </c>
      <c r="O450" t="s">
        <v>41</v>
      </c>
      <c r="W450">
        <v>1.5</v>
      </c>
      <c r="X450">
        <v>7.5</v>
      </c>
    </row>
    <row r="451" spans="1:24" x14ac:dyDescent="0.3">
      <c r="A451">
        <v>447</v>
      </c>
      <c r="B451" t="s">
        <v>463</v>
      </c>
      <c r="C451" t="s">
        <v>1</v>
      </c>
      <c r="D451" t="s">
        <v>74</v>
      </c>
      <c r="E451" t="s">
        <v>41</v>
      </c>
      <c r="F451" t="s">
        <v>41</v>
      </c>
      <c r="G451" t="s">
        <v>41</v>
      </c>
      <c r="H451" t="s">
        <v>41</v>
      </c>
      <c r="I451" t="s">
        <v>41</v>
      </c>
      <c r="J451" t="s">
        <v>41</v>
      </c>
      <c r="K451">
        <v>1.5</v>
      </c>
      <c r="L451" t="s">
        <v>41</v>
      </c>
      <c r="M451" t="s">
        <v>41</v>
      </c>
      <c r="N451" t="s">
        <v>41</v>
      </c>
      <c r="O451" t="s">
        <v>20</v>
      </c>
      <c r="W451">
        <v>1.5</v>
      </c>
      <c r="X451">
        <v>1.5</v>
      </c>
    </row>
    <row r="452" spans="1:24" x14ac:dyDescent="0.3">
      <c r="A452">
        <v>447</v>
      </c>
      <c r="B452" t="s">
        <v>599</v>
      </c>
      <c r="C452" t="s">
        <v>1</v>
      </c>
      <c r="D452" t="s">
        <v>79</v>
      </c>
      <c r="E452" t="s">
        <v>41</v>
      </c>
      <c r="F452" t="s">
        <v>41</v>
      </c>
      <c r="G452" t="s">
        <v>41</v>
      </c>
      <c r="H452" t="s">
        <v>41</v>
      </c>
      <c r="I452" t="s">
        <v>41</v>
      </c>
      <c r="J452" t="s">
        <v>41</v>
      </c>
      <c r="K452" t="s">
        <v>20</v>
      </c>
      <c r="L452" t="s">
        <v>41</v>
      </c>
      <c r="M452" t="s">
        <v>41</v>
      </c>
      <c r="N452">
        <v>1.5</v>
      </c>
      <c r="O452" t="s">
        <v>41</v>
      </c>
      <c r="W452">
        <v>1.5</v>
      </c>
      <c r="X452">
        <v>1.5</v>
      </c>
    </row>
    <row r="453" spans="1:24" x14ac:dyDescent="0.3">
      <c r="A453">
        <v>447</v>
      </c>
      <c r="B453" t="s">
        <v>623</v>
      </c>
      <c r="C453" t="s">
        <v>66</v>
      </c>
      <c r="D453" t="s">
        <v>12</v>
      </c>
      <c r="E453" t="s">
        <v>41</v>
      </c>
      <c r="F453" t="s">
        <v>41</v>
      </c>
      <c r="G453" t="s">
        <v>41</v>
      </c>
      <c r="H453" t="s">
        <v>41</v>
      </c>
      <c r="I453" t="s">
        <v>41</v>
      </c>
      <c r="J453" t="s">
        <v>41</v>
      </c>
      <c r="K453" t="s">
        <v>41</v>
      </c>
      <c r="L453" t="s">
        <v>41</v>
      </c>
      <c r="M453" t="s">
        <v>41</v>
      </c>
      <c r="N453" t="s">
        <v>41</v>
      </c>
      <c r="O453">
        <v>1.5</v>
      </c>
      <c r="W453">
        <v>1.5</v>
      </c>
      <c r="X453">
        <v>1.5</v>
      </c>
    </row>
    <row r="454" spans="1:24" x14ac:dyDescent="0.3">
      <c r="A454">
        <v>453</v>
      </c>
      <c r="B454" t="s">
        <v>421</v>
      </c>
      <c r="C454" t="s">
        <v>14</v>
      </c>
      <c r="D454" t="s">
        <v>30</v>
      </c>
      <c r="E454">
        <v>0</v>
      </c>
      <c r="F454">
        <v>0</v>
      </c>
      <c r="G454">
        <v>3.6</v>
      </c>
      <c r="H454">
        <v>1.6</v>
      </c>
      <c r="I454">
        <v>0</v>
      </c>
      <c r="J454">
        <v>0</v>
      </c>
      <c r="K454">
        <v>0</v>
      </c>
      <c r="L454">
        <v>7.1</v>
      </c>
      <c r="M454">
        <v>0</v>
      </c>
      <c r="N454">
        <v>0</v>
      </c>
      <c r="O454">
        <v>2.7</v>
      </c>
      <c r="W454">
        <v>1.4</v>
      </c>
      <c r="X454">
        <v>15</v>
      </c>
    </row>
    <row r="455" spans="1:24" x14ac:dyDescent="0.3">
      <c r="A455">
        <v>453</v>
      </c>
      <c r="B455" t="s">
        <v>428</v>
      </c>
      <c r="C455" t="s">
        <v>14</v>
      </c>
      <c r="D455" t="s">
        <v>92</v>
      </c>
      <c r="E455">
        <v>0.9</v>
      </c>
      <c r="F455">
        <v>0</v>
      </c>
      <c r="G455">
        <v>0.8</v>
      </c>
      <c r="H455">
        <v>0</v>
      </c>
      <c r="I455" t="s">
        <v>20</v>
      </c>
      <c r="J455">
        <v>3.2</v>
      </c>
      <c r="K455" t="s">
        <v>41</v>
      </c>
      <c r="L455" t="s">
        <v>41</v>
      </c>
      <c r="M455">
        <v>0</v>
      </c>
      <c r="N455">
        <v>3.3</v>
      </c>
      <c r="O455">
        <v>3</v>
      </c>
      <c r="W455">
        <v>1.4</v>
      </c>
      <c r="X455">
        <v>11.2</v>
      </c>
    </row>
    <row r="456" spans="1:24" x14ac:dyDescent="0.3">
      <c r="A456">
        <v>453</v>
      </c>
      <c r="B456" t="s">
        <v>383</v>
      </c>
      <c r="C456" t="s">
        <v>6</v>
      </c>
      <c r="D456" t="s">
        <v>15</v>
      </c>
      <c r="E456">
        <v>0.4</v>
      </c>
      <c r="F456">
        <v>8.6999999999999993</v>
      </c>
      <c r="G456">
        <v>0.9</v>
      </c>
      <c r="H456" t="s">
        <v>41</v>
      </c>
      <c r="I456">
        <v>0</v>
      </c>
      <c r="J456">
        <v>0</v>
      </c>
      <c r="K456" t="s">
        <v>41</v>
      </c>
      <c r="L456" t="s">
        <v>41</v>
      </c>
      <c r="M456" t="s">
        <v>41</v>
      </c>
      <c r="N456">
        <v>0</v>
      </c>
      <c r="O456">
        <v>0</v>
      </c>
      <c r="W456">
        <v>1.4</v>
      </c>
      <c r="X456">
        <v>10</v>
      </c>
    </row>
    <row r="457" spans="1:24" x14ac:dyDescent="0.3">
      <c r="A457">
        <v>453</v>
      </c>
      <c r="B457" t="s">
        <v>610</v>
      </c>
      <c r="C457" t="s">
        <v>66</v>
      </c>
      <c r="D457" t="s">
        <v>32</v>
      </c>
      <c r="E457">
        <v>0</v>
      </c>
      <c r="F457" t="s">
        <v>41</v>
      </c>
      <c r="G457" t="s">
        <v>41</v>
      </c>
      <c r="H457" t="s">
        <v>41</v>
      </c>
      <c r="I457">
        <v>0</v>
      </c>
      <c r="J457" t="s">
        <v>20</v>
      </c>
      <c r="K457">
        <v>0</v>
      </c>
      <c r="L457">
        <v>0</v>
      </c>
      <c r="M457">
        <v>1.5</v>
      </c>
      <c r="N457">
        <v>8.4</v>
      </c>
      <c r="O457">
        <v>0</v>
      </c>
      <c r="W457">
        <v>1.4</v>
      </c>
      <c r="X457">
        <v>9.9</v>
      </c>
    </row>
    <row r="458" spans="1:24" x14ac:dyDescent="0.3">
      <c r="A458">
        <v>453</v>
      </c>
      <c r="B458" t="s">
        <v>544</v>
      </c>
      <c r="C458" t="s">
        <v>66</v>
      </c>
      <c r="D458" t="s">
        <v>87</v>
      </c>
      <c r="E458" t="s">
        <v>41</v>
      </c>
      <c r="F458">
        <v>0</v>
      </c>
      <c r="G458" t="s">
        <v>41</v>
      </c>
      <c r="H458" t="s">
        <v>41</v>
      </c>
      <c r="I458" t="s">
        <v>41</v>
      </c>
      <c r="J458" t="s">
        <v>20</v>
      </c>
      <c r="K458" t="s">
        <v>41</v>
      </c>
      <c r="L458" t="s">
        <v>41</v>
      </c>
      <c r="M458">
        <v>1.9</v>
      </c>
      <c r="N458">
        <v>1.6</v>
      </c>
      <c r="O458">
        <v>2.1</v>
      </c>
      <c r="W458">
        <v>1.4</v>
      </c>
      <c r="X458">
        <v>5.6</v>
      </c>
    </row>
    <row r="459" spans="1:24" x14ac:dyDescent="0.3">
      <c r="A459">
        <v>453</v>
      </c>
      <c r="B459" t="s">
        <v>433</v>
      </c>
      <c r="C459" t="s">
        <v>14</v>
      </c>
      <c r="D459" t="s">
        <v>108</v>
      </c>
      <c r="E459" t="s">
        <v>41</v>
      </c>
      <c r="F459" t="s">
        <v>41</v>
      </c>
      <c r="G459">
        <v>4</v>
      </c>
      <c r="H459">
        <v>0</v>
      </c>
      <c r="I459" t="s">
        <v>41</v>
      </c>
      <c r="J459" t="s">
        <v>20</v>
      </c>
      <c r="K459" t="s">
        <v>41</v>
      </c>
      <c r="L459">
        <v>1.6</v>
      </c>
      <c r="M459">
        <v>0</v>
      </c>
      <c r="N459" t="s">
        <v>41</v>
      </c>
      <c r="O459" t="s">
        <v>41</v>
      </c>
      <c r="W459">
        <v>1.4</v>
      </c>
      <c r="X459">
        <v>5.6</v>
      </c>
    </row>
    <row r="460" spans="1:24" x14ac:dyDescent="0.3">
      <c r="A460">
        <v>453</v>
      </c>
      <c r="B460" t="s">
        <v>442</v>
      </c>
      <c r="C460" t="s">
        <v>66</v>
      </c>
      <c r="D460" t="s">
        <v>47</v>
      </c>
      <c r="E460">
        <v>1.3</v>
      </c>
      <c r="F460">
        <v>1.4</v>
      </c>
      <c r="G460" t="s">
        <v>41</v>
      </c>
      <c r="H460" t="s">
        <v>41</v>
      </c>
      <c r="I460" t="s">
        <v>41</v>
      </c>
      <c r="J460" t="s">
        <v>41</v>
      </c>
      <c r="K460" t="s">
        <v>41</v>
      </c>
      <c r="L460" t="s">
        <v>41</v>
      </c>
      <c r="M460" t="s">
        <v>41</v>
      </c>
      <c r="N460" t="s">
        <v>41</v>
      </c>
      <c r="O460" t="s">
        <v>41</v>
      </c>
      <c r="W460">
        <v>1.4</v>
      </c>
      <c r="X460">
        <v>2.7</v>
      </c>
    </row>
    <row r="461" spans="1:24" x14ac:dyDescent="0.3">
      <c r="A461">
        <v>460</v>
      </c>
      <c r="B461" t="s">
        <v>408</v>
      </c>
      <c r="C461" t="s">
        <v>6</v>
      </c>
      <c r="D461" t="s">
        <v>2</v>
      </c>
      <c r="E461">
        <v>0</v>
      </c>
      <c r="F461">
        <v>0</v>
      </c>
      <c r="G461">
        <v>0</v>
      </c>
      <c r="H461">
        <v>6</v>
      </c>
      <c r="I461">
        <v>0</v>
      </c>
      <c r="J461">
        <v>0</v>
      </c>
      <c r="K461">
        <v>0</v>
      </c>
      <c r="L461">
        <v>0</v>
      </c>
      <c r="M461">
        <v>7.3</v>
      </c>
      <c r="N461">
        <v>0</v>
      </c>
      <c r="O461">
        <v>1.5</v>
      </c>
      <c r="W461">
        <v>1.3</v>
      </c>
      <c r="X461">
        <v>14.8</v>
      </c>
    </row>
    <row r="462" spans="1:24" x14ac:dyDescent="0.3">
      <c r="A462">
        <v>460</v>
      </c>
      <c r="B462" t="s">
        <v>502</v>
      </c>
      <c r="C462" t="s">
        <v>66</v>
      </c>
      <c r="D462" t="s">
        <v>52</v>
      </c>
      <c r="E462">
        <v>0</v>
      </c>
      <c r="F462">
        <v>3.3</v>
      </c>
      <c r="G462">
        <v>1.1000000000000001</v>
      </c>
      <c r="H462">
        <v>0</v>
      </c>
      <c r="I462">
        <v>3.7</v>
      </c>
      <c r="J462">
        <v>0</v>
      </c>
      <c r="K462">
        <v>0</v>
      </c>
      <c r="L462">
        <v>0</v>
      </c>
      <c r="M462">
        <v>1.5</v>
      </c>
      <c r="N462">
        <v>3.6</v>
      </c>
      <c r="O462">
        <v>1.3</v>
      </c>
      <c r="W462">
        <v>1.3</v>
      </c>
      <c r="X462">
        <v>14.5</v>
      </c>
    </row>
    <row r="463" spans="1:24" x14ac:dyDescent="0.3">
      <c r="A463">
        <v>460</v>
      </c>
      <c r="B463" t="s">
        <v>388</v>
      </c>
      <c r="C463" t="s">
        <v>14</v>
      </c>
      <c r="D463" t="s">
        <v>47</v>
      </c>
      <c r="E463">
        <v>1.3</v>
      </c>
      <c r="F463">
        <v>0</v>
      </c>
      <c r="G463">
        <v>0</v>
      </c>
      <c r="H463">
        <v>0</v>
      </c>
      <c r="I463">
        <v>5.0999999999999996</v>
      </c>
      <c r="J463">
        <v>0</v>
      </c>
      <c r="K463">
        <v>2.1</v>
      </c>
      <c r="L463">
        <v>2.9</v>
      </c>
      <c r="M463">
        <v>0</v>
      </c>
      <c r="N463">
        <v>2.6</v>
      </c>
      <c r="O463">
        <v>0</v>
      </c>
      <c r="W463">
        <v>1.3</v>
      </c>
      <c r="X463">
        <v>14</v>
      </c>
    </row>
    <row r="464" spans="1:24" x14ac:dyDescent="0.3">
      <c r="A464">
        <v>460</v>
      </c>
      <c r="B464" t="s">
        <v>600</v>
      </c>
      <c r="C464" t="s">
        <v>66</v>
      </c>
      <c r="D464" t="s">
        <v>40</v>
      </c>
      <c r="E464">
        <v>0</v>
      </c>
      <c r="F464">
        <v>0</v>
      </c>
      <c r="G464">
        <v>1.2</v>
      </c>
      <c r="H464">
        <v>0</v>
      </c>
      <c r="I464">
        <v>10.3</v>
      </c>
      <c r="J464">
        <v>1.4</v>
      </c>
      <c r="K464">
        <v>0</v>
      </c>
      <c r="L464">
        <v>0</v>
      </c>
      <c r="M464" t="s">
        <v>20</v>
      </c>
      <c r="N464">
        <v>0</v>
      </c>
      <c r="O464">
        <v>0</v>
      </c>
      <c r="W464">
        <v>1.3</v>
      </c>
      <c r="X464">
        <v>12.9</v>
      </c>
    </row>
    <row r="465" spans="1:24" x14ac:dyDescent="0.3">
      <c r="A465">
        <v>460</v>
      </c>
      <c r="B465" t="s">
        <v>379</v>
      </c>
      <c r="C465" t="s">
        <v>14</v>
      </c>
      <c r="D465" t="s">
        <v>22</v>
      </c>
      <c r="E465">
        <v>1.1000000000000001</v>
      </c>
      <c r="F465">
        <v>1.6</v>
      </c>
      <c r="G465">
        <v>1.2</v>
      </c>
      <c r="H465">
        <v>2.8</v>
      </c>
      <c r="I465">
        <v>0</v>
      </c>
      <c r="J465">
        <v>4</v>
      </c>
      <c r="K465">
        <v>0</v>
      </c>
      <c r="L465">
        <v>2</v>
      </c>
      <c r="M465">
        <v>0</v>
      </c>
      <c r="N465" t="s">
        <v>20</v>
      </c>
      <c r="O465">
        <v>0</v>
      </c>
      <c r="W465">
        <v>1.3</v>
      </c>
      <c r="X465">
        <v>12.7</v>
      </c>
    </row>
    <row r="466" spans="1:24" x14ac:dyDescent="0.3">
      <c r="A466">
        <v>460</v>
      </c>
      <c r="B466" t="s">
        <v>499</v>
      </c>
      <c r="C466" t="s">
        <v>14</v>
      </c>
      <c r="D466" t="s">
        <v>15</v>
      </c>
      <c r="E466" t="s">
        <v>41</v>
      </c>
      <c r="F466" t="s">
        <v>41</v>
      </c>
      <c r="G466" t="s">
        <v>41</v>
      </c>
      <c r="H466" t="s">
        <v>41</v>
      </c>
      <c r="I466" t="s">
        <v>41</v>
      </c>
      <c r="J466" t="s">
        <v>41</v>
      </c>
      <c r="K466" t="s">
        <v>41</v>
      </c>
      <c r="L466">
        <v>2.6</v>
      </c>
      <c r="M466">
        <v>0</v>
      </c>
      <c r="N466" t="s">
        <v>41</v>
      </c>
      <c r="O466" t="s">
        <v>41</v>
      </c>
      <c r="W466">
        <v>1.3</v>
      </c>
      <c r="X466">
        <v>2.6</v>
      </c>
    </row>
    <row r="467" spans="1:24" x14ac:dyDescent="0.3">
      <c r="A467">
        <v>460</v>
      </c>
      <c r="B467" t="s">
        <v>471</v>
      </c>
      <c r="C467" t="s">
        <v>6</v>
      </c>
      <c r="D467" t="s">
        <v>135</v>
      </c>
      <c r="E467" t="s">
        <v>41</v>
      </c>
      <c r="F467" t="s">
        <v>41</v>
      </c>
      <c r="G467" t="s">
        <v>41</v>
      </c>
      <c r="H467" t="s">
        <v>41</v>
      </c>
      <c r="I467" t="s">
        <v>41</v>
      </c>
      <c r="J467">
        <v>1.3</v>
      </c>
      <c r="K467" t="s">
        <v>41</v>
      </c>
      <c r="L467" t="s">
        <v>41</v>
      </c>
      <c r="M467" t="s">
        <v>41</v>
      </c>
      <c r="N467" t="s">
        <v>41</v>
      </c>
      <c r="O467" t="s">
        <v>41</v>
      </c>
      <c r="W467">
        <v>1.3</v>
      </c>
      <c r="X467">
        <v>1.3</v>
      </c>
    </row>
    <row r="468" spans="1:24" x14ac:dyDescent="0.3">
      <c r="A468">
        <v>467</v>
      </c>
      <c r="B468" t="s">
        <v>601</v>
      </c>
      <c r="C468" t="s">
        <v>66</v>
      </c>
      <c r="D468" t="s">
        <v>26</v>
      </c>
      <c r="E468">
        <v>0</v>
      </c>
      <c r="F468">
        <v>4.5999999999999996</v>
      </c>
      <c r="G468">
        <v>6.1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20</v>
      </c>
      <c r="N468">
        <v>0</v>
      </c>
      <c r="O468">
        <v>1.7</v>
      </c>
      <c r="W468">
        <v>1.2</v>
      </c>
      <c r="X468">
        <v>12.4</v>
      </c>
    </row>
    <row r="469" spans="1:24" x14ac:dyDescent="0.3">
      <c r="A469">
        <v>467</v>
      </c>
      <c r="B469" t="s">
        <v>505</v>
      </c>
      <c r="C469" t="s">
        <v>66</v>
      </c>
      <c r="D469" t="s">
        <v>79</v>
      </c>
      <c r="E469">
        <v>0</v>
      </c>
      <c r="F469">
        <v>0</v>
      </c>
      <c r="G469">
        <v>0</v>
      </c>
      <c r="H469">
        <v>0</v>
      </c>
      <c r="I469">
        <v>4</v>
      </c>
      <c r="J469">
        <v>0</v>
      </c>
      <c r="K469" t="s">
        <v>20</v>
      </c>
      <c r="L469">
        <v>0</v>
      </c>
      <c r="M469">
        <v>0</v>
      </c>
      <c r="N469">
        <v>0</v>
      </c>
      <c r="O469">
        <v>8.1999999999999993</v>
      </c>
      <c r="W469">
        <v>1.2</v>
      </c>
      <c r="X469">
        <v>12.2</v>
      </c>
    </row>
    <row r="470" spans="1:24" x14ac:dyDescent="0.3">
      <c r="A470">
        <v>467</v>
      </c>
      <c r="B470" t="s">
        <v>381</v>
      </c>
      <c r="C470" t="s">
        <v>6</v>
      </c>
      <c r="D470" t="s">
        <v>74</v>
      </c>
      <c r="E470">
        <v>2.5</v>
      </c>
      <c r="F470">
        <v>0</v>
      </c>
      <c r="G470">
        <v>-2</v>
      </c>
      <c r="H470">
        <v>0.1</v>
      </c>
      <c r="I470">
        <v>6.4</v>
      </c>
      <c r="J470">
        <v>1.3</v>
      </c>
      <c r="K470">
        <v>1.9</v>
      </c>
      <c r="L470">
        <v>1.3</v>
      </c>
      <c r="M470">
        <v>0</v>
      </c>
      <c r="N470">
        <v>0</v>
      </c>
      <c r="O470" t="s">
        <v>20</v>
      </c>
      <c r="W470">
        <v>1.2</v>
      </c>
      <c r="X470">
        <v>11.5</v>
      </c>
    </row>
    <row r="471" spans="1:24" x14ac:dyDescent="0.3">
      <c r="A471">
        <v>467</v>
      </c>
      <c r="B471" t="s">
        <v>407</v>
      </c>
      <c r="C471" t="s">
        <v>6</v>
      </c>
      <c r="D471" t="s">
        <v>32</v>
      </c>
      <c r="E471">
        <v>1.6</v>
      </c>
      <c r="F471">
        <v>1</v>
      </c>
      <c r="G471">
        <v>0.9</v>
      </c>
      <c r="H471">
        <v>2.6</v>
      </c>
      <c r="I471" t="s">
        <v>41</v>
      </c>
      <c r="J471" t="s">
        <v>20</v>
      </c>
      <c r="K471">
        <v>0</v>
      </c>
      <c r="L471" t="s">
        <v>41</v>
      </c>
      <c r="M471" t="s">
        <v>41</v>
      </c>
      <c r="N471" t="s">
        <v>41</v>
      </c>
      <c r="O471" t="s">
        <v>41</v>
      </c>
      <c r="W471">
        <v>1.2</v>
      </c>
      <c r="X471">
        <v>6.1</v>
      </c>
    </row>
    <row r="472" spans="1:24" x14ac:dyDescent="0.3">
      <c r="A472">
        <v>467</v>
      </c>
      <c r="B472" t="s">
        <v>406</v>
      </c>
      <c r="C472" t="s">
        <v>14</v>
      </c>
      <c r="D472" t="s">
        <v>67</v>
      </c>
      <c r="E472" t="s">
        <v>41</v>
      </c>
      <c r="F472" t="s">
        <v>41</v>
      </c>
      <c r="G472" t="s">
        <v>41</v>
      </c>
      <c r="H472">
        <v>0</v>
      </c>
      <c r="I472">
        <v>0</v>
      </c>
      <c r="J472">
        <v>6.1</v>
      </c>
      <c r="K472">
        <v>0</v>
      </c>
      <c r="L472">
        <v>0</v>
      </c>
      <c r="M472" t="s">
        <v>41</v>
      </c>
      <c r="N472" t="s">
        <v>20</v>
      </c>
      <c r="O472" t="s">
        <v>41</v>
      </c>
      <c r="W472">
        <v>1.2</v>
      </c>
      <c r="X472">
        <v>6.1</v>
      </c>
    </row>
    <row r="473" spans="1:24" x14ac:dyDescent="0.3">
      <c r="A473">
        <v>467</v>
      </c>
      <c r="B473" t="s">
        <v>602</v>
      </c>
      <c r="C473" t="s">
        <v>6</v>
      </c>
      <c r="D473" t="s">
        <v>26</v>
      </c>
      <c r="E473" t="s">
        <v>41</v>
      </c>
      <c r="F473" t="s">
        <v>41</v>
      </c>
      <c r="G473" t="s">
        <v>41</v>
      </c>
      <c r="H473">
        <v>0</v>
      </c>
      <c r="I473">
        <v>0</v>
      </c>
      <c r="J473">
        <v>3.8</v>
      </c>
      <c r="K473" t="s">
        <v>41</v>
      </c>
      <c r="L473">
        <v>0.9</v>
      </c>
      <c r="M473" t="s">
        <v>20</v>
      </c>
      <c r="N473" t="s">
        <v>41</v>
      </c>
      <c r="O473" t="s">
        <v>41</v>
      </c>
      <c r="W473">
        <v>1.2</v>
      </c>
      <c r="X473">
        <v>4.7</v>
      </c>
    </row>
    <row r="474" spans="1:24" x14ac:dyDescent="0.3">
      <c r="A474">
        <v>467</v>
      </c>
      <c r="B474" t="s">
        <v>443</v>
      </c>
      <c r="C474" t="s">
        <v>14</v>
      </c>
      <c r="D474" t="s">
        <v>28</v>
      </c>
      <c r="E474" t="s">
        <v>41</v>
      </c>
      <c r="F474" t="s">
        <v>41</v>
      </c>
      <c r="G474" t="s">
        <v>41</v>
      </c>
      <c r="H474" t="s">
        <v>41</v>
      </c>
      <c r="I474" t="s">
        <v>41</v>
      </c>
      <c r="J474" t="s">
        <v>41</v>
      </c>
      <c r="K474">
        <v>2.4</v>
      </c>
      <c r="L474" t="s">
        <v>41</v>
      </c>
      <c r="M474" t="s">
        <v>41</v>
      </c>
      <c r="N474" t="s">
        <v>41</v>
      </c>
      <c r="O474">
        <v>0</v>
      </c>
      <c r="W474">
        <v>1.2</v>
      </c>
      <c r="X474">
        <v>2.4</v>
      </c>
    </row>
    <row r="475" spans="1:24" x14ac:dyDescent="0.3">
      <c r="A475">
        <v>474</v>
      </c>
      <c r="B475" t="s">
        <v>459</v>
      </c>
      <c r="C475" t="s">
        <v>14</v>
      </c>
      <c r="D475" t="s">
        <v>74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1.6</v>
      </c>
      <c r="K475">
        <v>0</v>
      </c>
      <c r="L475" t="s">
        <v>41</v>
      </c>
      <c r="M475">
        <v>0</v>
      </c>
      <c r="N475">
        <v>7.9</v>
      </c>
      <c r="O475" t="s">
        <v>20</v>
      </c>
      <c r="W475">
        <v>1.1000000000000001</v>
      </c>
      <c r="X475">
        <v>9.5</v>
      </c>
    </row>
    <row r="476" spans="1:24" x14ac:dyDescent="0.3">
      <c r="A476">
        <v>474</v>
      </c>
      <c r="B476" t="s">
        <v>435</v>
      </c>
      <c r="C476" t="s">
        <v>6</v>
      </c>
      <c r="D476" t="s">
        <v>97</v>
      </c>
      <c r="E476">
        <v>0</v>
      </c>
      <c r="F476">
        <v>0</v>
      </c>
      <c r="G476" t="s">
        <v>41</v>
      </c>
      <c r="H476" t="s">
        <v>41</v>
      </c>
      <c r="I476" t="s">
        <v>20</v>
      </c>
      <c r="J476">
        <v>0.2</v>
      </c>
      <c r="K476">
        <v>3.4</v>
      </c>
      <c r="L476">
        <v>3.2</v>
      </c>
      <c r="M476">
        <v>2.2000000000000002</v>
      </c>
      <c r="N476">
        <v>0</v>
      </c>
      <c r="O476">
        <v>0</v>
      </c>
      <c r="W476">
        <v>1.1000000000000001</v>
      </c>
      <c r="X476">
        <v>9</v>
      </c>
    </row>
    <row r="477" spans="1:24" x14ac:dyDescent="0.3">
      <c r="A477">
        <v>474</v>
      </c>
      <c r="B477" t="s">
        <v>482</v>
      </c>
      <c r="C477" t="s">
        <v>14</v>
      </c>
      <c r="D477" t="s">
        <v>79</v>
      </c>
      <c r="E477" t="s">
        <v>41</v>
      </c>
      <c r="F477" t="s">
        <v>41</v>
      </c>
      <c r="G477" t="s">
        <v>41</v>
      </c>
      <c r="H477" t="s">
        <v>41</v>
      </c>
      <c r="I477">
        <v>0</v>
      </c>
      <c r="J477">
        <v>0.2</v>
      </c>
      <c r="K477" t="s">
        <v>20</v>
      </c>
      <c r="L477">
        <v>0</v>
      </c>
      <c r="M477">
        <v>2.2999999999999998</v>
      </c>
      <c r="N477">
        <v>0</v>
      </c>
      <c r="O477">
        <v>3.9</v>
      </c>
      <c r="W477">
        <v>1.1000000000000001</v>
      </c>
      <c r="X477">
        <v>6.4</v>
      </c>
    </row>
    <row r="478" spans="1:24" x14ac:dyDescent="0.3">
      <c r="A478">
        <v>474</v>
      </c>
      <c r="B478" t="s">
        <v>466</v>
      </c>
      <c r="C478" t="s">
        <v>14</v>
      </c>
      <c r="D478" t="s">
        <v>74</v>
      </c>
      <c r="E478" t="s">
        <v>41</v>
      </c>
      <c r="F478" t="s">
        <v>41</v>
      </c>
      <c r="G478" t="s">
        <v>41</v>
      </c>
      <c r="H478" t="s">
        <v>41</v>
      </c>
      <c r="I478">
        <v>0</v>
      </c>
      <c r="J478">
        <v>1.5</v>
      </c>
      <c r="K478" t="s">
        <v>41</v>
      </c>
      <c r="L478" t="s">
        <v>41</v>
      </c>
      <c r="M478" t="s">
        <v>41</v>
      </c>
      <c r="N478">
        <v>1.7</v>
      </c>
      <c r="O478" t="s">
        <v>20</v>
      </c>
      <c r="W478">
        <v>1.1000000000000001</v>
      </c>
      <c r="X478">
        <v>3.2</v>
      </c>
    </row>
    <row r="479" spans="1:24" x14ac:dyDescent="0.3">
      <c r="A479">
        <v>478</v>
      </c>
      <c r="B479" t="s">
        <v>494</v>
      </c>
      <c r="C479" t="s">
        <v>66</v>
      </c>
      <c r="D479" t="s">
        <v>10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8.6</v>
      </c>
      <c r="L479">
        <v>0</v>
      </c>
      <c r="M479">
        <v>2.2000000000000002</v>
      </c>
      <c r="N479">
        <v>0</v>
      </c>
      <c r="O479">
        <v>0</v>
      </c>
      <c r="W479">
        <v>1</v>
      </c>
      <c r="X479">
        <v>10.8</v>
      </c>
    </row>
    <row r="480" spans="1:24" x14ac:dyDescent="0.3">
      <c r="A480">
        <v>478</v>
      </c>
      <c r="B480" t="s">
        <v>411</v>
      </c>
      <c r="C480" t="s">
        <v>14</v>
      </c>
      <c r="D480" t="s">
        <v>34</v>
      </c>
      <c r="E480">
        <v>0</v>
      </c>
      <c r="F480">
        <v>3.6</v>
      </c>
      <c r="G480">
        <v>2.2999999999999998</v>
      </c>
      <c r="H480">
        <v>0</v>
      </c>
      <c r="I480">
        <v>0</v>
      </c>
      <c r="J480" t="s">
        <v>20</v>
      </c>
      <c r="K480">
        <v>0</v>
      </c>
      <c r="L480">
        <v>0</v>
      </c>
      <c r="M480">
        <v>1.9</v>
      </c>
      <c r="N480">
        <v>0</v>
      </c>
      <c r="O480">
        <v>2.2999999999999998</v>
      </c>
      <c r="W480">
        <v>1</v>
      </c>
      <c r="X480">
        <v>10.1</v>
      </c>
    </row>
    <row r="481" spans="1:24" x14ac:dyDescent="0.3">
      <c r="A481">
        <v>478</v>
      </c>
      <c r="B481" t="s">
        <v>398</v>
      </c>
      <c r="C481" t="s">
        <v>66</v>
      </c>
      <c r="D481" t="s">
        <v>72</v>
      </c>
      <c r="E481">
        <v>0.9</v>
      </c>
      <c r="F481">
        <v>2.1</v>
      </c>
      <c r="G481">
        <v>0</v>
      </c>
      <c r="H481">
        <v>0</v>
      </c>
      <c r="I481">
        <v>4.2</v>
      </c>
      <c r="J481">
        <v>0</v>
      </c>
      <c r="K481" t="s">
        <v>20</v>
      </c>
      <c r="L481">
        <v>1.3</v>
      </c>
      <c r="M481">
        <v>1.5</v>
      </c>
      <c r="N481">
        <v>0</v>
      </c>
      <c r="O481">
        <v>0</v>
      </c>
      <c r="W481">
        <v>1</v>
      </c>
      <c r="X481">
        <v>10</v>
      </c>
    </row>
    <row r="482" spans="1:24" x14ac:dyDescent="0.3">
      <c r="A482">
        <v>478</v>
      </c>
      <c r="B482" t="s">
        <v>453</v>
      </c>
      <c r="C482" t="s">
        <v>6</v>
      </c>
      <c r="D482" t="s">
        <v>92</v>
      </c>
      <c r="E482" t="s">
        <v>41</v>
      </c>
      <c r="F482">
        <v>1.1000000000000001</v>
      </c>
      <c r="G482" t="s">
        <v>41</v>
      </c>
      <c r="H482">
        <v>0</v>
      </c>
      <c r="I482" t="s">
        <v>20</v>
      </c>
      <c r="J482">
        <v>0.5</v>
      </c>
      <c r="K482">
        <v>0.2</v>
      </c>
      <c r="L482">
        <v>0</v>
      </c>
      <c r="M482">
        <v>0</v>
      </c>
      <c r="N482">
        <v>6.4</v>
      </c>
      <c r="O482">
        <v>0.1</v>
      </c>
      <c r="W482">
        <v>1</v>
      </c>
      <c r="X482">
        <v>8.3000000000000007</v>
      </c>
    </row>
    <row r="483" spans="1:24" x14ac:dyDescent="0.3">
      <c r="A483">
        <v>478</v>
      </c>
      <c r="B483" t="s">
        <v>539</v>
      </c>
      <c r="C483" t="s">
        <v>14</v>
      </c>
      <c r="D483" t="s">
        <v>19</v>
      </c>
      <c r="E483" t="s">
        <v>41</v>
      </c>
      <c r="F483" t="s">
        <v>41</v>
      </c>
      <c r="G483" t="s">
        <v>41</v>
      </c>
      <c r="H483" t="s">
        <v>41</v>
      </c>
      <c r="I483" t="s">
        <v>20</v>
      </c>
      <c r="J483" t="s">
        <v>41</v>
      </c>
      <c r="K483" t="s">
        <v>41</v>
      </c>
      <c r="L483">
        <v>0</v>
      </c>
      <c r="M483">
        <v>1.2</v>
      </c>
      <c r="N483">
        <v>2.6</v>
      </c>
      <c r="O483">
        <v>0</v>
      </c>
      <c r="W483">
        <v>1</v>
      </c>
      <c r="X483">
        <v>3.8</v>
      </c>
    </row>
    <row r="484" spans="1:24" x14ac:dyDescent="0.3">
      <c r="A484">
        <v>478</v>
      </c>
      <c r="B484" t="s">
        <v>475</v>
      </c>
      <c r="C484" t="s">
        <v>1</v>
      </c>
      <c r="D484" t="s">
        <v>92</v>
      </c>
      <c r="E484" t="s">
        <v>41</v>
      </c>
      <c r="F484" t="s">
        <v>41</v>
      </c>
      <c r="G484">
        <v>1</v>
      </c>
      <c r="H484" t="s">
        <v>41</v>
      </c>
      <c r="I484" t="s">
        <v>20</v>
      </c>
      <c r="J484" t="s">
        <v>41</v>
      </c>
      <c r="K484" t="s">
        <v>41</v>
      </c>
      <c r="L484" t="s">
        <v>41</v>
      </c>
      <c r="M484" t="s">
        <v>41</v>
      </c>
      <c r="N484" t="s">
        <v>41</v>
      </c>
      <c r="O484" t="s">
        <v>41</v>
      </c>
      <c r="W484">
        <v>1</v>
      </c>
      <c r="X484">
        <v>1</v>
      </c>
    </row>
    <row r="485" spans="1:24" x14ac:dyDescent="0.3">
      <c r="A485">
        <v>484</v>
      </c>
      <c r="B485" t="s">
        <v>501</v>
      </c>
      <c r="C485" t="s">
        <v>66</v>
      </c>
      <c r="D485" t="s">
        <v>10</v>
      </c>
      <c r="E485">
        <v>0</v>
      </c>
      <c r="F485">
        <v>1.5</v>
      </c>
      <c r="G485">
        <v>0</v>
      </c>
      <c r="H485">
        <v>1.9</v>
      </c>
      <c r="I485">
        <v>0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3.7</v>
      </c>
      <c r="W485">
        <v>0.9</v>
      </c>
      <c r="X485">
        <v>10.1</v>
      </c>
    </row>
    <row r="486" spans="1:24" x14ac:dyDescent="0.3">
      <c r="A486">
        <v>484</v>
      </c>
      <c r="B486" t="s">
        <v>420</v>
      </c>
      <c r="C486" t="s">
        <v>6</v>
      </c>
      <c r="D486" t="s">
        <v>54</v>
      </c>
      <c r="E486">
        <v>1.3</v>
      </c>
      <c r="F486">
        <v>1.1000000000000001</v>
      </c>
      <c r="G486">
        <v>0</v>
      </c>
      <c r="H486">
        <v>1.3</v>
      </c>
      <c r="I486">
        <v>1.5</v>
      </c>
      <c r="J486">
        <v>0</v>
      </c>
      <c r="K486">
        <v>0</v>
      </c>
      <c r="L486">
        <v>3.8</v>
      </c>
      <c r="M486">
        <v>-0.1</v>
      </c>
      <c r="N486">
        <v>0</v>
      </c>
      <c r="O486">
        <v>1</v>
      </c>
      <c r="W486">
        <v>0.9</v>
      </c>
      <c r="X486">
        <v>9.9</v>
      </c>
    </row>
    <row r="487" spans="1:24" x14ac:dyDescent="0.3">
      <c r="A487">
        <v>484</v>
      </c>
      <c r="B487" t="s">
        <v>452</v>
      </c>
      <c r="C487" t="s">
        <v>14</v>
      </c>
      <c r="D487" t="s">
        <v>19</v>
      </c>
      <c r="E487">
        <v>0</v>
      </c>
      <c r="F487">
        <v>0</v>
      </c>
      <c r="G487">
        <v>1.9</v>
      </c>
      <c r="H487">
        <v>0</v>
      </c>
      <c r="I487" t="s">
        <v>20</v>
      </c>
      <c r="J487">
        <v>0</v>
      </c>
      <c r="K487">
        <v>0</v>
      </c>
      <c r="L487">
        <v>0</v>
      </c>
      <c r="M487">
        <v>0</v>
      </c>
      <c r="N487">
        <v>7.5</v>
      </c>
      <c r="O487">
        <v>0</v>
      </c>
      <c r="W487">
        <v>0.9</v>
      </c>
      <c r="X487">
        <v>9.4</v>
      </c>
    </row>
    <row r="488" spans="1:24" x14ac:dyDescent="0.3">
      <c r="A488">
        <v>484</v>
      </c>
      <c r="B488" t="s">
        <v>498</v>
      </c>
      <c r="C488" t="s">
        <v>66</v>
      </c>
      <c r="D488" t="s">
        <v>32</v>
      </c>
      <c r="E488">
        <v>0</v>
      </c>
      <c r="F488">
        <v>0</v>
      </c>
      <c r="G488">
        <v>0</v>
      </c>
      <c r="H488">
        <v>0</v>
      </c>
      <c r="I488">
        <v>3.6</v>
      </c>
      <c r="J488" t="s">
        <v>20</v>
      </c>
      <c r="K488">
        <v>1.5</v>
      </c>
      <c r="L488">
        <v>2.8</v>
      </c>
      <c r="M488">
        <v>1.4</v>
      </c>
      <c r="N488">
        <v>0</v>
      </c>
      <c r="O488">
        <v>0</v>
      </c>
      <c r="W488">
        <v>0.9</v>
      </c>
      <c r="X488">
        <v>9.3000000000000007</v>
      </c>
    </row>
    <row r="489" spans="1:24" x14ac:dyDescent="0.3">
      <c r="A489">
        <v>484</v>
      </c>
      <c r="B489" t="s">
        <v>402</v>
      </c>
      <c r="C489" t="s">
        <v>14</v>
      </c>
      <c r="D489" t="s">
        <v>44</v>
      </c>
      <c r="E489" t="s">
        <v>41</v>
      </c>
      <c r="F489" t="s">
        <v>41</v>
      </c>
      <c r="G489">
        <v>0</v>
      </c>
      <c r="H489">
        <v>3.2</v>
      </c>
      <c r="I489">
        <v>3.4</v>
      </c>
      <c r="J489">
        <v>0</v>
      </c>
      <c r="K489">
        <v>0</v>
      </c>
      <c r="L489">
        <v>0</v>
      </c>
      <c r="M489" t="s">
        <v>41</v>
      </c>
      <c r="N489" t="s">
        <v>20</v>
      </c>
      <c r="O489">
        <v>0</v>
      </c>
      <c r="W489">
        <v>0.9</v>
      </c>
      <c r="X489">
        <v>6.6</v>
      </c>
    </row>
    <row r="490" spans="1:24" x14ac:dyDescent="0.3">
      <c r="A490">
        <v>484</v>
      </c>
      <c r="B490" t="s">
        <v>480</v>
      </c>
      <c r="C490" t="s">
        <v>1</v>
      </c>
      <c r="D490" t="s">
        <v>38</v>
      </c>
      <c r="E490" t="s">
        <v>41</v>
      </c>
      <c r="F490" t="s">
        <v>41</v>
      </c>
      <c r="G490" t="s">
        <v>41</v>
      </c>
      <c r="H490" t="s">
        <v>41</v>
      </c>
      <c r="I490" t="s">
        <v>20</v>
      </c>
      <c r="J490">
        <v>0.7</v>
      </c>
      <c r="K490" t="s">
        <v>41</v>
      </c>
      <c r="L490">
        <v>0.2</v>
      </c>
      <c r="M490" t="s">
        <v>41</v>
      </c>
      <c r="N490" t="s">
        <v>41</v>
      </c>
      <c r="O490">
        <v>1.8</v>
      </c>
      <c r="W490">
        <v>0.9</v>
      </c>
      <c r="X490">
        <v>2.7</v>
      </c>
    </row>
    <row r="491" spans="1:24" x14ac:dyDescent="0.3">
      <c r="A491">
        <v>484</v>
      </c>
      <c r="B491" t="s">
        <v>537</v>
      </c>
      <c r="C491" t="s">
        <v>14</v>
      </c>
      <c r="D491" t="s">
        <v>67</v>
      </c>
      <c r="E491" t="s">
        <v>41</v>
      </c>
      <c r="F491" t="s">
        <v>41</v>
      </c>
      <c r="G491" t="s">
        <v>41</v>
      </c>
      <c r="H491" t="s">
        <v>41</v>
      </c>
      <c r="I491" t="s">
        <v>41</v>
      </c>
      <c r="J491" t="s">
        <v>41</v>
      </c>
      <c r="K491" t="s">
        <v>41</v>
      </c>
      <c r="L491" t="s">
        <v>41</v>
      </c>
      <c r="M491">
        <v>1.7</v>
      </c>
      <c r="N491" t="s">
        <v>20</v>
      </c>
      <c r="O491">
        <v>0</v>
      </c>
      <c r="W491">
        <v>0.9</v>
      </c>
      <c r="X491">
        <v>1.7</v>
      </c>
    </row>
    <row r="492" spans="1:24" x14ac:dyDescent="0.3">
      <c r="A492">
        <v>484</v>
      </c>
      <c r="B492" t="s">
        <v>476</v>
      </c>
      <c r="C492" t="s">
        <v>14</v>
      </c>
      <c r="D492" t="s">
        <v>52</v>
      </c>
      <c r="E492">
        <v>0.9</v>
      </c>
      <c r="F492" t="s">
        <v>41</v>
      </c>
      <c r="G492" t="s">
        <v>41</v>
      </c>
      <c r="H492" t="s">
        <v>41</v>
      </c>
      <c r="I492" t="s">
        <v>41</v>
      </c>
      <c r="J492" t="s">
        <v>41</v>
      </c>
      <c r="K492" t="s">
        <v>41</v>
      </c>
      <c r="L492" t="s">
        <v>41</v>
      </c>
      <c r="M492" t="s">
        <v>41</v>
      </c>
      <c r="N492" t="s">
        <v>41</v>
      </c>
      <c r="O492" t="s">
        <v>41</v>
      </c>
      <c r="W492">
        <v>0.9</v>
      </c>
      <c r="X492">
        <v>0.9</v>
      </c>
    </row>
    <row r="493" spans="1:24" x14ac:dyDescent="0.3">
      <c r="A493">
        <v>492</v>
      </c>
      <c r="B493" t="s">
        <v>391</v>
      </c>
      <c r="C493" t="s">
        <v>6</v>
      </c>
      <c r="D493" t="s">
        <v>34</v>
      </c>
      <c r="E493">
        <v>1.1000000000000001</v>
      </c>
      <c r="F493">
        <v>0</v>
      </c>
      <c r="G493">
        <v>0</v>
      </c>
      <c r="H493">
        <v>0</v>
      </c>
      <c r="I493">
        <v>7</v>
      </c>
      <c r="J493" t="s">
        <v>20</v>
      </c>
      <c r="K493">
        <v>0</v>
      </c>
      <c r="L493">
        <v>0</v>
      </c>
      <c r="M493">
        <v>0</v>
      </c>
      <c r="N493">
        <v>0</v>
      </c>
      <c r="O493">
        <v>0</v>
      </c>
      <c r="W493">
        <v>0.8</v>
      </c>
      <c r="X493">
        <v>8.1</v>
      </c>
    </row>
    <row r="494" spans="1:24" x14ac:dyDescent="0.3">
      <c r="A494">
        <v>492</v>
      </c>
      <c r="B494" t="s">
        <v>497</v>
      </c>
      <c r="C494" t="s">
        <v>66</v>
      </c>
      <c r="D494" t="s">
        <v>92</v>
      </c>
      <c r="E494">
        <v>0</v>
      </c>
      <c r="F494">
        <v>0</v>
      </c>
      <c r="G494">
        <v>0</v>
      </c>
      <c r="H494">
        <v>0</v>
      </c>
      <c r="I494" t="s">
        <v>20</v>
      </c>
      <c r="J494">
        <v>2</v>
      </c>
      <c r="K494">
        <v>4.0999999999999996</v>
      </c>
      <c r="L494">
        <v>0</v>
      </c>
      <c r="M494" t="s">
        <v>41</v>
      </c>
      <c r="N494" t="s">
        <v>41</v>
      </c>
      <c r="O494">
        <v>0</v>
      </c>
      <c r="W494">
        <v>0.8</v>
      </c>
      <c r="X494">
        <v>6.1</v>
      </c>
    </row>
    <row r="495" spans="1:24" x14ac:dyDescent="0.3">
      <c r="A495">
        <v>492</v>
      </c>
      <c r="B495" t="s">
        <v>538</v>
      </c>
      <c r="C495" t="s">
        <v>66</v>
      </c>
      <c r="D495" t="s">
        <v>40</v>
      </c>
      <c r="E495">
        <v>1.9</v>
      </c>
      <c r="F495">
        <v>0</v>
      </c>
      <c r="G495" t="s">
        <v>41</v>
      </c>
      <c r="H495" t="s">
        <v>41</v>
      </c>
      <c r="I495" t="s">
        <v>41</v>
      </c>
      <c r="J495" t="s">
        <v>41</v>
      </c>
      <c r="K495">
        <v>0</v>
      </c>
      <c r="L495">
        <v>2</v>
      </c>
      <c r="M495" t="s">
        <v>20</v>
      </c>
      <c r="N495">
        <v>0</v>
      </c>
      <c r="O495" t="s">
        <v>41</v>
      </c>
      <c r="W495">
        <v>0.8</v>
      </c>
      <c r="X495">
        <v>3.9</v>
      </c>
    </row>
    <row r="496" spans="1:24" x14ac:dyDescent="0.3">
      <c r="A496">
        <v>492</v>
      </c>
      <c r="B496" t="s">
        <v>624</v>
      </c>
      <c r="C496" t="s">
        <v>66</v>
      </c>
      <c r="D496" t="s">
        <v>92</v>
      </c>
      <c r="E496" t="s">
        <v>41</v>
      </c>
      <c r="F496" t="s">
        <v>41</v>
      </c>
      <c r="G496" t="s">
        <v>41</v>
      </c>
      <c r="H496" t="s">
        <v>41</v>
      </c>
      <c r="I496" t="s">
        <v>20</v>
      </c>
      <c r="J496" t="s">
        <v>41</v>
      </c>
      <c r="K496" t="s">
        <v>41</v>
      </c>
      <c r="L496" t="s">
        <v>41</v>
      </c>
      <c r="M496" t="s">
        <v>41</v>
      </c>
      <c r="N496">
        <v>0</v>
      </c>
      <c r="O496">
        <v>1.6</v>
      </c>
      <c r="W496">
        <v>0.8</v>
      </c>
      <c r="X496">
        <v>1.6</v>
      </c>
    </row>
    <row r="497" spans="1:24" x14ac:dyDescent="0.3">
      <c r="A497">
        <v>492</v>
      </c>
      <c r="B497" t="s">
        <v>481</v>
      </c>
      <c r="C497" t="s">
        <v>1</v>
      </c>
      <c r="D497" t="s">
        <v>28</v>
      </c>
      <c r="E497" t="s">
        <v>41</v>
      </c>
      <c r="F497" t="s">
        <v>41</v>
      </c>
      <c r="G497" t="s">
        <v>41</v>
      </c>
      <c r="H497" t="s">
        <v>41</v>
      </c>
      <c r="I497" t="s">
        <v>41</v>
      </c>
      <c r="J497" t="s">
        <v>41</v>
      </c>
      <c r="K497">
        <v>0.6</v>
      </c>
      <c r="L497" t="s">
        <v>41</v>
      </c>
      <c r="M497" t="s">
        <v>41</v>
      </c>
      <c r="N497" t="s">
        <v>41</v>
      </c>
      <c r="O497">
        <v>1</v>
      </c>
      <c r="W497">
        <v>0.8</v>
      </c>
      <c r="X497">
        <v>1.5</v>
      </c>
    </row>
    <row r="498" spans="1:24" x14ac:dyDescent="0.3">
      <c r="A498">
        <v>492</v>
      </c>
      <c r="B498" t="s">
        <v>467</v>
      </c>
      <c r="C498" t="s">
        <v>14</v>
      </c>
      <c r="D498" t="s">
        <v>10</v>
      </c>
      <c r="E498">
        <v>1.5</v>
      </c>
      <c r="F498" t="s">
        <v>41</v>
      </c>
      <c r="G498">
        <v>0</v>
      </c>
      <c r="H498" t="s">
        <v>41</v>
      </c>
      <c r="I498" t="s">
        <v>41</v>
      </c>
      <c r="J498" t="s">
        <v>41</v>
      </c>
      <c r="K498" t="s">
        <v>41</v>
      </c>
      <c r="L498" t="s">
        <v>41</v>
      </c>
      <c r="M498" t="s">
        <v>41</v>
      </c>
      <c r="N498" t="s">
        <v>41</v>
      </c>
      <c r="O498" t="s">
        <v>41</v>
      </c>
      <c r="W498">
        <v>0.8</v>
      </c>
      <c r="X498">
        <v>1.5</v>
      </c>
    </row>
    <row r="499" spans="1:24" x14ac:dyDescent="0.3">
      <c r="A499">
        <v>492</v>
      </c>
      <c r="B499" t="s">
        <v>468</v>
      </c>
      <c r="C499" t="s">
        <v>14</v>
      </c>
      <c r="D499" t="s">
        <v>176</v>
      </c>
      <c r="E499">
        <v>0</v>
      </c>
      <c r="F499">
        <v>1.5</v>
      </c>
      <c r="G499" t="s">
        <v>41</v>
      </c>
      <c r="H499" t="s">
        <v>41</v>
      </c>
      <c r="I499" t="s">
        <v>41</v>
      </c>
      <c r="J499" t="s">
        <v>41</v>
      </c>
      <c r="K499" t="s">
        <v>41</v>
      </c>
      <c r="L499" t="s">
        <v>41</v>
      </c>
      <c r="M499" t="s">
        <v>41</v>
      </c>
      <c r="N499" t="s">
        <v>41</v>
      </c>
      <c r="O499" t="s">
        <v>41</v>
      </c>
      <c r="W499">
        <v>0.8</v>
      </c>
      <c r="X499">
        <v>1.5</v>
      </c>
    </row>
    <row r="500" spans="1:24" x14ac:dyDescent="0.3">
      <c r="A500">
        <v>492</v>
      </c>
      <c r="B500" t="s">
        <v>477</v>
      </c>
      <c r="C500" t="s">
        <v>14</v>
      </c>
      <c r="D500" t="s">
        <v>10</v>
      </c>
      <c r="E500" t="s">
        <v>41</v>
      </c>
      <c r="F500" t="s">
        <v>41</v>
      </c>
      <c r="G500" t="s">
        <v>41</v>
      </c>
      <c r="H500" t="s">
        <v>41</v>
      </c>
      <c r="I500">
        <v>0.8</v>
      </c>
      <c r="J500" t="s">
        <v>41</v>
      </c>
      <c r="K500" t="s">
        <v>41</v>
      </c>
      <c r="L500" t="s">
        <v>41</v>
      </c>
      <c r="M500" t="s">
        <v>41</v>
      </c>
      <c r="N500" t="s">
        <v>41</v>
      </c>
      <c r="O500" t="s">
        <v>41</v>
      </c>
      <c r="W500">
        <v>0.8</v>
      </c>
      <c r="X500">
        <v>0.8</v>
      </c>
    </row>
    <row r="501" spans="1:24" x14ac:dyDescent="0.3">
      <c r="A501">
        <v>492</v>
      </c>
      <c r="B501" t="s">
        <v>478</v>
      </c>
      <c r="C501" t="s">
        <v>1</v>
      </c>
      <c r="D501" t="s">
        <v>40</v>
      </c>
      <c r="E501" t="s">
        <v>41</v>
      </c>
      <c r="F501" t="s">
        <v>41</v>
      </c>
      <c r="G501" t="s">
        <v>41</v>
      </c>
      <c r="H501" t="s">
        <v>41</v>
      </c>
      <c r="I501">
        <v>0.8</v>
      </c>
      <c r="J501" t="s">
        <v>41</v>
      </c>
      <c r="K501" t="s">
        <v>41</v>
      </c>
      <c r="L501" t="s">
        <v>41</v>
      </c>
      <c r="M501" t="s">
        <v>20</v>
      </c>
      <c r="N501" t="s">
        <v>41</v>
      </c>
      <c r="O501" t="s">
        <v>41</v>
      </c>
      <c r="W501">
        <v>0.8</v>
      </c>
      <c r="X501">
        <v>0.8</v>
      </c>
    </row>
    <row r="502" spans="1:24" x14ac:dyDescent="0.3">
      <c r="A502">
        <v>501</v>
      </c>
      <c r="B502" t="s">
        <v>509</v>
      </c>
      <c r="C502" t="s">
        <v>66</v>
      </c>
      <c r="D502" t="s">
        <v>108</v>
      </c>
      <c r="E502">
        <v>0</v>
      </c>
      <c r="F502">
        <v>1.8</v>
      </c>
      <c r="G502">
        <v>1.3</v>
      </c>
      <c r="H502">
        <v>0</v>
      </c>
      <c r="I502">
        <v>0</v>
      </c>
      <c r="J502" t="s">
        <v>20</v>
      </c>
      <c r="K502">
        <v>0</v>
      </c>
      <c r="L502">
        <v>0</v>
      </c>
      <c r="M502">
        <v>1.4</v>
      </c>
      <c r="N502">
        <v>1.6</v>
      </c>
      <c r="O502">
        <v>1.3</v>
      </c>
      <c r="W502">
        <v>0.7</v>
      </c>
      <c r="X502">
        <v>7.4</v>
      </c>
    </row>
    <row r="503" spans="1:24" x14ac:dyDescent="0.3">
      <c r="A503">
        <v>501</v>
      </c>
      <c r="B503" t="s">
        <v>605</v>
      </c>
      <c r="C503" t="s">
        <v>66</v>
      </c>
      <c r="D503" t="s">
        <v>12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7.2</v>
      </c>
      <c r="N503">
        <v>0</v>
      </c>
      <c r="O503">
        <v>0</v>
      </c>
      <c r="W503">
        <v>0.7</v>
      </c>
      <c r="X503">
        <v>7.2</v>
      </c>
    </row>
    <row r="504" spans="1:24" x14ac:dyDescent="0.3">
      <c r="A504">
        <v>501</v>
      </c>
      <c r="B504" t="s">
        <v>606</v>
      </c>
      <c r="C504" t="s">
        <v>66</v>
      </c>
      <c r="D504" t="s">
        <v>74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7.2</v>
      </c>
      <c r="N504">
        <v>0</v>
      </c>
      <c r="O504" t="s">
        <v>20</v>
      </c>
      <c r="W504">
        <v>0.7</v>
      </c>
      <c r="X504">
        <v>7.2</v>
      </c>
    </row>
    <row r="505" spans="1:24" x14ac:dyDescent="0.3">
      <c r="A505">
        <v>501</v>
      </c>
      <c r="B505" t="s">
        <v>409</v>
      </c>
      <c r="C505" t="s">
        <v>6</v>
      </c>
      <c r="D505" t="s">
        <v>24</v>
      </c>
      <c r="E505">
        <v>6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0.2</v>
      </c>
      <c r="N505">
        <v>1</v>
      </c>
      <c r="O505" t="s">
        <v>20</v>
      </c>
      <c r="W505">
        <v>0.7</v>
      </c>
      <c r="X505">
        <v>7.2</v>
      </c>
    </row>
    <row r="506" spans="1:24" x14ac:dyDescent="0.3">
      <c r="A506">
        <v>501</v>
      </c>
      <c r="B506" t="s">
        <v>500</v>
      </c>
      <c r="C506" t="s">
        <v>66</v>
      </c>
      <c r="D506" t="s">
        <v>44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5.8</v>
      </c>
      <c r="K506">
        <v>1.2</v>
      </c>
      <c r="L506">
        <v>0</v>
      </c>
      <c r="M506">
        <v>0</v>
      </c>
      <c r="N506" t="s">
        <v>20</v>
      </c>
      <c r="O506">
        <v>0</v>
      </c>
      <c r="W506">
        <v>0.7</v>
      </c>
      <c r="X506">
        <v>7</v>
      </c>
    </row>
    <row r="507" spans="1:24" x14ac:dyDescent="0.3">
      <c r="A507">
        <v>501</v>
      </c>
      <c r="B507" t="s">
        <v>417</v>
      </c>
      <c r="C507" t="s">
        <v>14</v>
      </c>
      <c r="D507" t="s">
        <v>32</v>
      </c>
      <c r="E507" t="s">
        <v>41</v>
      </c>
      <c r="F507" t="s">
        <v>41</v>
      </c>
      <c r="G507">
        <v>0</v>
      </c>
      <c r="H507">
        <v>0</v>
      </c>
      <c r="I507">
        <v>2.6</v>
      </c>
      <c r="J507" t="s">
        <v>20</v>
      </c>
      <c r="K507">
        <v>3</v>
      </c>
      <c r="L507">
        <v>0</v>
      </c>
      <c r="M507">
        <v>0</v>
      </c>
      <c r="N507">
        <v>0</v>
      </c>
      <c r="O507">
        <v>0</v>
      </c>
      <c r="W507">
        <v>0.7</v>
      </c>
      <c r="X507">
        <v>5.6</v>
      </c>
    </row>
    <row r="508" spans="1:24" x14ac:dyDescent="0.3">
      <c r="A508">
        <v>501</v>
      </c>
      <c r="B508" t="s">
        <v>418</v>
      </c>
      <c r="C508" t="s">
        <v>14</v>
      </c>
      <c r="D508" t="s">
        <v>15</v>
      </c>
      <c r="E508">
        <v>-0.5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6</v>
      </c>
      <c r="L508">
        <v>0</v>
      </c>
      <c r="M508" t="s">
        <v>41</v>
      </c>
      <c r="N508" t="s">
        <v>41</v>
      </c>
      <c r="O508" t="s">
        <v>41</v>
      </c>
      <c r="W508">
        <v>0.7</v>
      </c>
      <c r="X508">
        <v>5.5</v>
      </c>
    </row>
    <row r="509" spans="1:24" x14ac:dyDescent="0.3">
      <c r="A509">
        <v>501</v>
      </c>
      <c r="B509" t="s">
        <v>437</v>
      </c>
      <c r="C509" t="s">
        <v>66</v>
      </c>
      <c r="D509" t="s">
        <v>126</v>
      </c>
      <c r="E509" t="s">
        <v>41</v>
      </c>
      <c r="F509" t="s">
        <v>41</v>
      </c>
      <c r="G509" t="s">
        <v>41</v>
      </c>
      <c r="H509">
        <v>0</v>
      </c>
      <c r="I509">
        <v>1.7</v>
      </c>
      <c r="J509">
        <v>0</v>
      </c>
      <c r="K509">
        <v>1.5</v>
      </c>
      <c r="L509">
        <v>0</v>
      </c>
      <c r="M509">
        <v>0</v>
      </c>
      <c r="N509">
        <v>2</v>
      </c>
      <c r="O509" t="s">
        <v>41</v>
      </c>
      <c r="W509">
        <v>0.7</v>
      </c>
      <c r="X509">
        <v>5.2</v>
      </c>
    </row>
    <row r="510" spans="1:24" x14ac:dyDescent="0.3">
      <c r="A510">
        <v>501</v>
      </c>
      <c r="B510" t="s">
        <v>507</v>
      </c>
      <c r="C510" t="s">
        <v>66</v>
      </c>
      <c r="D510" t="s">
        <v>108</v>
      </c>
      <c r="E510">
        <v>0</v>
      </c>
      <c r="F510">
        <v>0</v>
      </c>
      <c r="G510">
        <v>1.1000000000000001</v>
      </c>
      <c r="H510">
        <v>3.5</v>
      </c>
      <c r="I510">
        <v>0</v>
      </c>
      <c r="J510" t="s">
        <v>20</v>
      </c>
      <c r="K510" t="s">
        <v>41</v>
      </c>
      <c r="L510" t="s">
        <v>41</v>
      </c>
      <c r="M510">
        <v>0</v>
      </c>
      <c r="N510">
        <v>0</v>
      </c>
      <c r="O510" t="s">
        <v>41</v>
      </c>
      <c r="W510">
        <v>0.7</v>
      </c>
      <c r="X510">
        <v>4.5999999999999996</v>
      </c>
    </row>
    <row r="511" spans="1:24" x14ac:dyDescent="0.3">
      <c r="A511">
        <v>501</v>
      </c>
      <c r="B511" t="s">
        <v>469</v>
      </c>
      <c r="C511" t="s">
        <v>14</v>
      </c>
      <c r="D511" t="s">
        <v>30</v>
      </c>
      <c r="E511">
        <v>0</v>
      </c>
      <c r="F511">
        <v>1.4</v>
      </c>
      <c r="G511" t="s">
        <v>41</v>
      </c>
      <c r="H511" t="s">
        <v>41</v>
      </c>
      <c r="I511" t="s">
        <v>41</v>
      </c>
      <c r="J511" t="s">
        <v>41</v>
      </c>
      <c r="K511" t="s">
        <v>41</v>
      </c>
      <c r="L511">
        <v>0</v>
      </c>
      <c r="M511">
        <v>-0.2</v>
      </c>
      <c r="N511">
        <v>1.2</v>
      </c>
      <c r="O511">
        <v>2</v>
      </c>
      <c r="W511">
        <v>0.7</v>
      </c>
      <c r="X511">
        <v>4.4000000000000004</v>
      </c>
    </row>
    <row r="512" spans="1:24" x14ac:dyDescent="0.3">
      <c r="A512">
        <v>501</v>
      </c>
      <c r="B512" t="s">
        <v>445</v>
      </c>
      <c r="C512" t="s">
        <v>66</v>
      </c>
      <c r="D512" t="s">
        <v>57</v>
      </c>
      <c r="E512" t="s">
        <v>41</v>
      </c>
      <c r="F512" t="s">
        <v>41</v>
      </c>
      <c r="G512" t="s">
        <v>41</v>
      </c>
      <c r="H512" t="s">
        <v>41</v>
      </c>
      <c r="I512" t="s">
        <v>41</v>
      </c>
      <c r="J512">
        <v>0</v>
      </c>
      <c r="K512">
        <v>2.4</v>
      </c>
      <c r="L512">
        <v>0</v>
      </c>
      <c r="M512">
        <v>0</v>
      </c>
      <c r="N512">
        <v>1.3</v>
      </c>
      <c r="O512" t="s">
        <v>20</v>
      </c>
      <c r="W512">
        <v>0.7</v>
      </c>
      <c r="X512">
        <v>3.7</v>
      </c>
    </row>
    <row r="513" spans="1:24" x14ac:dyDescent="0.3">
      <c r="A513">
        <v>501</v>
      </c>
      <c r="B513" t="s">
        <v>625</v>
      </c>
      <c r="C513" t="s">
        <v>14</v>
      </c>
      <c r="D513" t="s">
        <v>111</v>
      </c>
      <c r="E513" t="s">
        <v>41</v>
      </c>
      <c r="F513" t="s">
        <v>41</v>
      </c>
      <c r="G513" t="s">
        <v>41</v>
      </c>
      <c r="H513" t="s">
        <v>41</v>
      </c>
      <c r="I513" t="s">
        <v>41</v>
      </c>
      <c r="J513" t="s">
        <v>41</v>
      </c>
      <c r="K513">
        <v>0</v>
      </c>
      <c r="L513" t="s">
        <v>41</v>
      </c>
      <c r="M513">
        <v>0</v>
      </c>
      <c r="N513" t="s">
        <v>20</v>
      </c>
      <c r="O513">
        <v>2.1</v>
      </c>
      <c r="W513">
        <v>0.7</v>
      </c>
      <c r="X513">
        <v>2.1</v>
      </c>
    </row>
    <row r="514" spans="1:24" x14ac:dyDescent="0.3">
      <c r="A514">
        <v>501</v>
      </c>
      <c r="B514" t="s">
        <v>479</v>
      </c>
      <c r="C514" t="s">
        <v>6</v>
      </c>
      <c r="D514" t="s">
        <v>57</v>
      </c>
      <c r="E514">
        <v>0.7</v>
      </c>
      <c r="F514" t="s">
        <v>41</v>
      </c>
      <c r="G514" t="s">
        <v>41</v>
      </c>
      <c r="H514" t="s">
        <v>41</v>
      </c>
      <c r="I514" t="s">
        <v>41</v>
      </c>
      <c r="J514" t="s">
        <v>41</v>
      </c>
      <c r="K514" t="s">
        <v>41</v>
      </c>
      <c r="L514" t="s">
        <v>41</v>
      </c>
      <c r="M514" t="s">
        <v>41</v>
      </c>
      <c r="N514" t="s">
        <v>41</v>
      </c>
      <c r="O514" t="s">
        <v>20</v>
      </c>
      <c r="W514">
        <v>0.7</v>
      </c>
      <c r="X514">
        <v>0.7</v>
      </c>
    </row>
    <row r="515" spans="1:24" x14ac:dyDescent="0.3">
      <c r="A515">
        <v>514</v>
      </c>
      <c r="B515" t="s">
        <v>503</v>
      </c>
      <c r="C515" t="s">
        <v>66</v>
      </c>
      <c r="D515" t="s">
        <v>74</v>
      </c>
      <c r="E515">
        <v>1.3</v>
      </c>
      <c r="F515">
        <v>0</v>
      </c>
      <c r="G515">
        <v>2.7</v>
      </c>
      <c r="H515">
        <v>0</v>
      </c>
      <c r="I515">
        <v>0</v>
      </c>
      <c r="J515">
        <v>0</v>
      </c>
      <c r="K515">
        <v>2.1</v>
      </c>
      <c r="L515">
        <v>0</v>
      </c>
      <c r="M515">
        <v>0</v>
      </c>
      <c r="N515">
        <v>0</v>
      </c>
      <c r="O515" t="s">
        <v>20</v>
      </c>
      <c r="W515">
        <v>0.6</v>
      </c>
      <c r="X515">
        <v>6.1</v>
      </c>
    </row>
    <row r="516" spans="1:24" x14ac:dyDescent="0.3">
      <c r="A516">
        <v>514</v>
      </c>
      <c r="B516" t="s">
        <v>607</v>
      </c>
      <c r="C516" t="s">
        <v>14</v>
      </c>
      <c r="D516" t="s">
        <v>40</v>
      </c>
      <c r="E516">
        <v>0</v>
      </c>
      <c r="F516">
        <v>0</v>
      </c>
      <c r="G516">
        <v>5.0999999999999996</v>
      </c>
      <c r="H516">
        <v>0</v>
      </c>
      <c r="I516">
        <v>0</v>
      </c>
      <c r="J516">
        <v>0</v>
      </c>
      <c r="K516">
        <v>0</v>
      </c>
      <c r="L516">
        <v>0</v>
      </c>
      <c r="M516" t="s">
        <v>20</v>
      </c>
      <c r="N516" t="s">
        <v>41</v>
      </c>
      <c r="O516">
        <v>0</v>
      </c>
      <c r="W516">
        <v>0.6</v>
      </c>
      <c r="X516">
        <v>5.0999999999999996</v>
      </c>
    </row>
    <row r="517" spans="1:24" x14ac:dyDescent="0.3">
      <c r="A517">
        <v>514</v>
      </c>
      <c r="B517" t="s">
        <v>608</v>
      </c>
      <c r="C517" t="s">
        <v>14</v>
      </c>
      <c r="D517" t="s">
        <v>26</v>
      </c>
      <c r="E517">
        <v>0</v>
      </c>
      <c r="F517">
        <v>0</v>
      </c>
      <c r="G517">
        <v>0</v>
      </c>
      <c r="H517">
        <v>0</v>
      </c>
      <c r="I517" t="s">
        <v>41</v>
      </c>
      <c r="J517">
        <v>0</v>
      </c>
      <c r="K517">
        <v>7</v>
      </c>
      <c r="L517">
        <v>0</v>
      </c>
      <c r="M517" t="s">
        <v>20</v>
      </c>
      <c r="N517">
        <v>-2</v>
      </c>
      <c r="O517">
        <v>0</v>
      </c>
      <c r="W517">
        <v>0.6</v>
      </c>
      <c r="X517">
        <v>5</v>
      </c>
    </row>
    <row r="518" spans="1:24" x14ac:dyDescent="0.3">
      <c r="A518">
        <v>514</v>
      </c>
      <c r="B518" t="s">
        <v>427</v>
      </c>
      <c r="C518" t="s">
        <v>66</v>
      </c>
      <c r="D518" t="s">
        <v>22</v>
      </c>
      <c r="E518" t="s">
        <v>41</v>
      </c>
      <c r="F518" t="s">
        <v>41</v>
      </c>
      <c r="G518">
        <v>1.9</v>
      </c>
      <c r="H518">
        <v>1.3</v>
      </c>
      <c r="I518">
        <v>1.7</v>
      </c>
      <c r="J518">
        <v>0</v>
      </c>
      <c r="K518">
        <v>0</v>
      </c>
      <c r="L518">
        <v>0</v>
      </c>
      <c r="M518">
        <v>0</v>
      </c>
      <c r="N518" t="s">
        <v>20</v>
      </c>
      <c r="O518">
        <v>0</v>
      </c>
      <c r="W518">
        <v>0.6</v>
      </c>
      <c r="X518">
        <v>4.9000000000000004</v>
      </c>
    </row>
    <row r="519" spans="1:24" x14ac:dyDescent="0.3">
      <c r="A519">
        <v>514</v>
      </c>
      <c r="B519" t="s">
        <v>439</v>
      </c>
      <c r="C519" t="s">
        <v>14</v>
      </c>
      <c r="D519" t="s">
        <v>15</v>
      </c>
      <c r="E519">
        <v>1.6</v>
      </c>
      <c r="F519">
        <v>1.5</v>
      </c>
      <c r="G519" t="s">
        <v>41</v>
      </c>
      <c r="H519" t="s">
        <v>41</v>
      </c>
      <c r="I519" t="s">
        <v>41</v>
      </c>
      <c r="J519">
        <v>0</v>
      </c>
      <c r="K519" t="s">
        <v>41</v>
      </c>
      <c r="L519">
        <v>1.4</v>
      </c>
      <c r="M519">
        <v>0</v>
      </c>
      <c r="N519">
        <v>0</v>
      </c>
      <c r="O519">
        <v>0</v>
      </c>
      <c r="W519">
        <v>0.6</v>
      </c>
      <c r="X519">
        <v>4.5</v>
      </c>
    </row>
    <row r="520" spans="1:24" x14ac:dyDescent="0.3">
      <c r="A520">
        <v>514</v>
      </c>
      <c r="B520" t="s">
        <v>448</v>
      </c>
      <c r="C520" t="s">
        <v>6</v>
      </c>
      <c r="D520" t="s">
        <v>38</v>
      </c>
      <c r="E520" t="s">
        <v>41</v>
      </c>
      <c r="F520">
        <v>0</v>
      </c>
      <c r="G520">
        <v>0</v>
      </c>
      <c r="H520">
        <v>0</v>
      </c>
      <c r="I520" t="s">
        <v>20</v>
      </c>
      <c r="J520">
        <v>2.1</v>
      </c>
      <c r="K520">
        <v>0</v>
      </c>
      <c r="L520">
        <v>0.3</v>
      </c>
      <c r="M520">
        <v>0</v>
      </c>
      <c r="N520" t="s">
        <v>41</v>
      </c>
      <c r="O520">
        <v>2.1</v>
      </c>
      <c r="W520">
        <v>0.6</v>
      </c>
      <c r="X520">
        <v>4.5</v>
      </c>
    </row>
    <row r="521" spans="1:24" x14ac:dyDescent="0.3">
      <c r="A521">
        <v>514</v>
      </c>
      <c r="B521" t="s">
        <v>609</v>
      </c>
      <c r="C521" t="s">
        <v>14</v>
      </c>
      <c r="D521" t="s">
        <v>26</v>
      </c>
      <c r="E521">
        <v>0</v>
      </c>
      <c r="F521">
        <v>0</v>
      </c>
      <c r="G521">
        <v>2.2000000000000002</v>
      </c>
      <c r="H521" t="s">
        <v>41</v>
      </c>
      <c r="I521">
        <v>0</v>
      </c>
      <c r="J521" t="s">
        <v>41</v>
      </c>
      <c r="K521">
        <v>2</v>
      </c>
      <c r="L521">
        <v>0</v>
      </c>
      <c r="M521" t="s">
        <v>20</v>
      </c>
      <c r="N521">
        <v>0</v>
      </c>
      <c r="O521" t="s">
        <v>41</v>
      </c>
      <c r="W521">
        <v>0.6</v>
      </c>
      <c r="X521">
        <v>4.2</v>
      </c>
    </row>
    <row r="522" spans="1:24" x14ac:dyDescent="0.3">
      <c r="A522">
        <v>514</v>
      </c>
      <c r="B522" t="s">
        <v>626</v>
      </c>
      <c r="C522" t="s">
        <v>66</v>
      </c>
      <c r="D522" t="s">
        <v>38</v>
      </c>
      <c r="E522" t="s">
        <v>41</v>
      </c>
      <c r="F522" t="s">
        <v>41</v>
      </c>
      <c r="G522" t="s">
        <v>41</v>
      </c>
      <c r="H522" t="s">
        <v>41</v>
      </c>
      <c r="I522" t="s">
        <v>20</v>
      </c>
      <c r="J522" t="s">
        <v>41</v>
      </c>
      <c r="K522">
        <v>0</v>
      </c>
      <c r="L522">
        <v>0</v>
      </c>
      <c r="M522">
        <v>0</v>
      </c>
      <c r="N522">
        <v>0</v>
      </c>
      <c r="O522">
        <v>3.2</v>
      </c>
      <c r="W522">
        <v>0.6</v>
      </c>
      <c r="X522">
        <v>3.2</v>
      </c>
    </row>
    <row r="523" spans="1:24" x14ac:dyDescent="0.3">
      <c r="A523">
        <v>514</v>
      </c>
      <c r="B523" t="s">
        <v>447</v>
      </c>
      <c r="C523" t="s">
        <v>6</v>
      </c>
      <c r="D523" t="s">
        <v>40</v>
      </c>
      <c r="E523" t="s">
        <v>41</v>
      </c>
      <c r="F523" t="s">
        <v>41</v>
      </c>
      <c r="G523" t="s">
        <v>41</v>
      </c>
      <c r="H523" t="s">
        <v>41</v>
      </c>
      <c r="I523">
        <v>0.9</v>
      </c>
      <c r="J523">
        <v>1.3</v>
      </c>
      <c r="K523">
        <v>0</v>
      </c>
      <c r="L523">
        <v>0</v>
      </c>
      <c r="M523" t="s">
        <v>20</v>
      </c>
      <c r="N523" t="s">
        <v>41</v>
      </c>
      <c r="O523" t="s">
        <v>41</v>
      </c>
      <c r="W523">
        <v>0.6</v>
      </c>
      <c r="X523">
        <v>2.2000000000000002</v>
      </c>
    </row>
    <row r="524" spans="1:24" x14ac:dyDescent="0.3">
      <c r="A524">
        <v>514</v>
      </c>
      <c r="B524" t="s">
        <v>451</v>
      </c>
      <c r="C524" t="s">
        <v>14</v>
      </c>
      <c r="D524" t="s">
        <v>40</v>
      </c>
      <c r="E524" t="s">
        <v>41</v>
      </c>
      <c r="F524" t="s">
        <v>41</v>
      </c>
      <c r="G524" t="s">
        <v>41</v>
      </c>
      <c r="H524" t="s">
        <v>41</v>
      </c>
      <c r="I524">
        <v>1.9</v>
      </c>
      <c r="J524" t="s">
        <v>41</v>
      </c>
      <c r="K524">
        <v>0</v>
      </c>
      <c r="L524">
        <v>0</v>
      </c>
      <c r="M524" t="s">
        <v>20</v>
      </c>
      <c r="N524" t="s">
        <v>41</v>
      </c>
      <c r="O524" t="s">
        <v>41</v>
      </c>
      <c r="W524">
        <v>0.6</v>
      </c>
      <c r="X524">
        <v>1.9</v>
      </c>
    </row>
    <row r="525" spans="1:24" x14ac:dyDescent="0.3">
      <c r="A525">
        <v>514</v>
      </c>
      <c r="B525" t="s">
        <v>457</v>
      </c>
      <c r="C525" t="s">
        <v>6</v>
      </c>
      <c r="D525" t="s">
        <v>40</v>
      </c>
      <c r="E525" t="s">
        <v>41</v>
      </c>
      <c r="F525" t="s">
        <v>41</v>
      </c>
      <c r="G525" t="s">
        <v>41</v>
      </c>
      <c r="H525">
        <v>0.5</v>
      </c>
      <c r="I525">
        <v>1.4</v>
      </c>
      <c r="J525">
        <v>-0.2</v>
      </c>
      <c r="K525" t="s">
        <v>41</v>
      </c>
      <c r="L525" t="s">
        <v>41</v>
      </c>
      <c r="M525" t="s">
        <v>20</v>
      </c>
      <c r="N525" t="s">
        <v>41</v>
      </c>
      <c r="O525" t="s">
        <v>41</v>
      </c>
      <c r="W525">
        <v>0.6</v>
      </c>
      <c r="X525">
        <v>1.7</v>
      </c>
    </row>
    <row r="526" spans="1:24" x14ac:dyDescent="0.3">
      <c r="A526">
        <v>514</v>
      </c>
      <c r="B526" t="s">
        <v>473</v>
      </c>
      <c r="C526" t="s">
        <v>6</v>
      </c>
      <c r="D526" t="s">
        <v>67</v>
      </c>
      <c r="E526">
        <v>0</v>
      </c>
      <c r="F526" t="s">
        <v>41</v>
      </c>
      <c r="G526" t="s">
        <v>41</v>
      </c>
      <c r="H526">
        <v>1.1000000000000001</v>
      </c>
      <c r="I526" t="s">
        <v>41</v>
      </c>
      <c r="J526" t="s">
        <v>41</v>
      </c>
      <c r="K526" t="s">
        <v>41</v>
      </c>
      <c r="L526" t="s">
        <v>41</v>
      </c>
      <c r="M526" t="s">
        <v>41</v>
      </c>
      <c r="N526" t="s">
        <v>20</v>
      </c>
      <c r="O526" t="s">
        <v>41</v>
      </c>
      <c r="W526">
        <v>0.6</v>
      </c>
      <c r="X526">
        <v>1.1000000000000001</v>
      </c>
    </row>
    <row r="527" spans="1:24" x14ac:dyDescent="0.3">
      <c r="A527">
        <v>526</v>
      </c>
      <c r="B527" t="s">
        <v>506</v>
      </c>
      <c r="C527" t="s">
        <v>14</v>
      </c>
      <c r="D527" t="s">
        <v>52</v>
      </c>
      <c r="E527">
        <v>0</v>
      </c>
      <c r="F527" t="s">
        <v>41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</v>
      </c>
      <c r="M527">
        <v>2</v>
      </c>
      <c r="N527">
        <v>0</v>
      </c>
      <c r="O527">
        <v>0</v>
      </c>
      <c r="W527">
        <v>0.5</v>
      </c>
      <c r="X527">
        <v>5</v>
      </c>
    </row>
    <row r="528" spans="1:24" x14ac:dyDescent="0.3">
      <c r="A528">
        <v>526</v>
      </c>
      <c r="B528" t="s">
        <v>465</v>
      </c>
      <c r="C528" t="s">
        <v>6</v>
      </c>
      <c r="D528" t="s">
        <v>19</v>
      </c>
      <c r="E528">
        <v>0</v>
      </c>
      <c r="F528">
        <v>0</v>
      </c>
      <c r="G528">
        <v>0</v>
      </c>
      <c r="H528">
        <v>0</v>
      </c>
      <c r="I528" t="s">
        <v>20</v>
      </c>
      <c r="J528">
        <v>0</v>
      </c>
      <c r="K528">
        <v>1.5</v>
      </c>
      <c r="L528">
        <v>-0.3</v>
      </c>
      <c r="M528">
        <v>0</v>
      </c>
      <c r="N528">
        <v>3.4</v>
      </c>
      <c r="O528">
        <v>0</v>
      </c>
      <c r="W528">
        <v>0.5</v>
      </c>
      <c r="X528">
        <v>4.5999999999999996</v>
      </c>
    </row>
    <row r="529" spans="1:24" x14ac:dyDescent="0.3">
      <c r="A529">
        <v>526</v>
      </c>
      <c r="B529" t="s">
        <v>436</v>
      </c>
      <c r="C529" t="s">
        <v>6</v>
      </c>
      <c r="D529" t="s">
        <v>38</v>
      </c>
      <c r="E529">
        <v>0</v>
      </c>
      <c r="F529">
        <v>2.7</v>
      </c>
      <c r="G529">
        <v>0</v>
      </c>
      <c r="H529" t="s">
        <v>41</v>
      </c>
      <c r="I529" t="s">
        <v>20</v>
      </c>
      <c r="J529">
        <v>0.5</v>
      </c>
      <c r="K529">
        <v>0</v>
      </c>
      <c r="L529">
        <v>0</v>
      </c>
      <c r="M529" t="s">
        <v>41</v>
      </c>
      <c r="N529">
        <v>0</v>
      </c>
      <c r="O529">
        <v>0.9</v>
      </c>
      <c r="W529">
        <v>0.5</v>
      </c>
      <c r="X529">
        <v>4.0999999999999996</v>
      </c>
    </row>
    <row r="530" spans="1:24" x14ac:dyDescent="0.3">
      <c r="A530">
        <v>526</v>
      </c>
      <c r="B530" t="s">
        <v>454</v>
      </c>
      <c r="C530" t="s">
        <v>6</v>
      </c>
      <c r="D530" t="s">
        <v>30</v>
      </c>
      <c r="E530" t="s">
        <v>41</v>
      </c>
      <c r="F530" t="s">
        <v>41</v>
      </c>
      <c r="G530">
        <v>0.6</v>
      </c>
      <c r="H530" t="s">
        <v>41</v>
      </c>
      <c r="I530">
        <v>0</v>
      </c>
      <c r="J530">
        <v>0</v>
      </c>
      <c r="K530">
        <v>1.2</v>
      </c>
      <c r="L530">
        <v>0</v>
      </c>
      <c r="M530">
        <v>0</v>
      </c>
      <c r="N530">
        <v>2</v>
      </c>
      <c r="O530">
        <v>0</v>
      </c>
      <c r="W530">
        <v>0.5</v>
      </c>
      <c r="X530">
        <v>3.8</v>
      </c>
    </row>
    <row r="531" spans="1:24" x14ac:dyDescent="0.3">
      <c r="A531">
        <v>526</v>
      </c>
      <c r="B531" t="s">
        <v>611</v>
      </c>
      <c r="C531" t="s">
        <v>14</v>
      </c>
      <c r="D531" t="s">
        <v>38</v>
      </c>
      <c r="E531" t="s">
        <v>41</v>
      </c>
      <c r="F531" t="s">
        <v>41</v>
      </c>
      <c r="G531">
        <v>0</v>
      </c>
      <c r="H531" t="s">
        <v>41</v>
      </c>
      <c r="I531" t="s">
        <v>20</v>
      </c>
      <c r="J531">
        <v>0</v>
      </c>
      <c r="K531" t="s">
        <v>41</v>
      </c>
      <c r="L531">
        <v>0</v>
      </c>
      <c r="M531">
        <v>1.2</v>
      </c>
      <c r="N531">
        <v>0</v>
      </c>
      <c r="O531">
        <v>1.7</v>
      </c>
      <c r="W531">
        <v>0.5</v>
      </c>
      <c r="X531">
        <v>2.9</v>
      </c>
    </row>
    <row r="532" spans="1:24" x14ac:dyDescent="0.3">
      <c r="A532">
        <v>526</v>
      </c>
      <c r="B532" t="s">
        <v>449</v>
      </c>
      <c r="C532" t="s">
        <v>6</v>
      </c>
      <c r="D532" t="s">
        <v>34</v>
      </c>
      <c r="E532">
        <v>-0.3</v>
      </c>
      <c r="F532" t="s">
        <v>41</v>
      </c>
      <c r="G532">
        <v>0</v>
      </c>
      <c r="H532">
        <v>0</v>
      </c>
      <c r="I532">
        <v>2.2999999999999998</v>
      </c>
      <c r="J532" t="s">
        <v>20</v>
      </c>
      <c r="K532" t="s">
        <v>41</v>
      </c>
      <c r="L532" t="s">
        <v>41</v>
      </c>
      <c r="M532" t="s">
        <v>41</v>
      </c>
      <c r="N532" t="s">
        <v>41</v>
      </c>
      <c r="O532" t="s">
        <v>41</v>
      </c>
      <c r="W532">
        <v>0.5</v>
      </c>
      <c r="X532">
        <v>2</v>
      </c>
    </row>
    <row r="533" spans="1:24" x14ac:dyDescent="0.3">
      <c r="A533">
        <v>526</v>
      </c>
      <c r="B533" t="s">
        <v>464</v>
      </c>
      <c r="C533" t="s">
        <v>66</v>
      </c>
      <c r="D533" t="s">
        <v>87</v>
      </c>
      <c r="E533" t="s">
        <v>41</v>
      </c>
      <c r="F533" t="s">
        <v>41</v>
      </c>
      <c r="G533" t="s">
        <v>41</v>
      </c>
      <c r="H533" t="s">
        <v>41</v>
      </c>
      <c r="I533">
        <v>1.5</v>
      </c>
      <c r="J533" t="s">
        <v>20</v>
      </c>
      <c r="K533">
        <v>0</v>
      </c>
      <c r="L533">
        <v>0</v>
      </c>
      <c r="M533" t="s">
        <v>41</v>
      </c>
      <c r="N533" t="s">
        <v>41</v>
      </c>
      <c r="O533" t="s">
        <v>41</v>
      </c>
      <c r="W533">
        <v>0.5</v>
      </c>
      <c r="X533">
        <v>1.5</v>
      </c>
    </row>
    <row r="534" spans="1:24" x14ac:dyDescent="0.3">
      <c r="A534">
        <v>526</v>
      </c>
      <c r="B534" t="s">
        <v>604</v>
      </c>
      <c r="C534" t="s">
        <v>66</v>
      </c>
      <c r="D534" t="s">
        <v>15</v>
      </c>
      <c r="E534" t="s">
        <v>41</v>
      </c>
      <c r="F534" t="s">
        <v>41</v>
      </c>
      <c r="G534" t="s">
        <v>41</v>
      </c>
      <c r="H534" t="s">
        <v>41</v>
      </c>
      <c r="I534" t="s">
        <v>41</v>
      </c>
      <c r="J534" t="s">
        <v>41</v>
      </c>
      <c r="K534" t="s">
        <v>41</v>
      </c>
      <c r="L534" t="s">
        <v>41</v>
      </c>
      <c r="M534" t="s">
        <v>41</v>
      </c>
      <c r="N534">
        <v>1</v>
      </c>
      <c r="O534">
        <v>0</v>
      </c>
      <c r="W534">
        <v>0.5</v>
      </c>
      <c r="X534">
        <v>1</v>
      </c>
    </row>
    <row r="535" spans="1:24" x14ac:dyDescent="0.3">
      <c r="A535">
        <v>526</v>
      </c>
      <c r="B535" t="s">
        <v>474</v>
      </c>
      <c r="C535" t="s">
        <v>1</v>
      </c>
      <c r="D535" t="s">
        <v>34</v>
      </c>
      <c r="E535" t="s">
        <v>41</v>
      </c>
      <c r="F535" t="s">
        <v>41</v>
      </c>
      <c r="G535">
        <v>0</v>
      </c>
      <c r="H535" t="s">
        <v>41</v>
      </c>
      <c r="I535">
        <v>1</v>
      </c>
      <c r="J535" t="s">
        <v>20</v>
      </c>
      <c r="K535" t="s">
        <v>41</v>
      </c>
      <c r="L535" t="s">
        <v>41</v>
      </c>
      <c r="M535" t="s">
        <v>41</v>
      </c>
      <c r="N535" t="s">
        <v>41</v>
      </c>
      <c r="O535" t="s">
        <v>41</v>
      </c>
      <c r="W535">
        <v>0.5</v>
      </c>
      <c r="X535">
        <v>1</v>
      </c>
    </row>
    <row r="536" spans="1:24" x14ac:dyDescent="0.3">
      <c r="A536">
        <v>535</v>
      </c>
      <c r="B536" t="s">
        <v>508</v>
      </c>
      <c r="C536" t="s">
        <v>66</v>
      </c>
      <c r="D536" t="s">
        <v>28</v>
      </c>
      <c r="E536">
        <v>1.4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2.2999999999999998</v>
      </c>
      <c r="M536">
        <v>0</v>
      </c>
      <c r="N536">
        <v>0</v>
      </c>
      <c r="O536" t="s">
        <v>41</v>
      </c>
      <c r="W536">
        <v>0.4</v>
      </c>
      <c r="X536">
        <v>3.7</v>
      </c>
    </row>
    <row r="537" spans="1:24" x14ac:dyDescent="0.3">
      <c r="A537">
        <v>535</v>
      </c>
      <c r="B537" t="s">
        <v>510</v>
      </c>
      <c r="C537" t="s">
        <v>66</v>
      </c>
      <c r="D537" t="s">
        <v>52</v>
      </c>
      <c r="E537" t="s">
        <v>41</v>
      </c>
      <c r="F537" t="s">
        <v>41</v>
      </c>
      <c r="G537">
        <v>1.8</v>
      </c>
      <c r="H537">
        <v>0</v>
      </c>
      <c r="I537">
        <v>1.2</v>
      </c>
      <c r="J537">
        <v>0</v>
      </c>
      <c r="K537">
        <v>0</v>
      </c>
      <c r="L537">
        <v>0</v>
      </c>
      <c r="M537">
        <v>0</v>
      </c>
      <c r="N537" t="s">
        <v>41</v>
      </c>
      <c r="O537">
        <v>0</v>
      </c>
      <c r="W537">
        <v>0.4</v>
      </c>
      <c r="X537">
        <v>3</v>
      </c>
    </row>
    <row r="538" spans="1:24" x14ac:dyDescent="0.3">
      <c r="A538">
        <v>535</v>
      </c>
      <c r="B538" t="s">
        <v>511</v>
      </c>
      <c r="C538" t="s">
        <v>66</v>
      </c>
      <c r="D538" t="s">
        <v>108</v>
      </c>
      <c r="E538" t="s">
        <v>41</v>
      </c>
      <c r="F538" t="s">
        <v>41</v>
      </c>
      <c r="G538">
        <v>0</v>
      </c>
      <c r="H538">
        <v>1.4</v>
      </c>
      <c r="I538" t="s">
        <v>41</v>
      </c>
      <c r="J538">
        <v>0</v>
      </c>
      <c r="K538">
        <v>0</v>
      </c>
      <c r="L538">
        <v>1.6</v>
      </c>
      <c r="M538">
        <v>0</v>
      </c>
      <c r="N538">
        <v>0</v>
      </c>
      <c r="O538" t="s">
        <v>41</v>
      </c>
      <c r="W538">
        <v>0.4</v>
      </c>
      <c r="X538">
        <v>3</v>
      </c>
    </row>
    <row r="539" spans="1:24" x14ac:dyDescent="0.3">
      <c r="A539">
        <v>535</v>
      </c>
      <c r="B539" t="s">
        <v>517</v>
      </c>
      <c r="C539" t="s">
        <v>66</v>
      </c>
      <c r="D539" t="s">
        <v>92</v>
      </c>
      <c r="E539">
        <v>0</v>
      </c>
      <c r="F539">
        <v>0</v>
      </c>
      <c r="G539">
        <v>0</v>
      </c>
      <c r="H539">
        <v>0</v>
      </c>
      <c r="I539" t="s">
        <v>20</v>
      </c>
      <c r="J539">
        <v>0</v>
      </c>
      <c r="K539">
        <v>1.7</v>
      </c>
      <c r="L539">
        <v>0</v>
      </c>
      <c r="M539">
        <v>1.2</v>
      </c>
      <c r="N539" t="s">
        <v>41</v>
      </c>
      <c r="O539" t="s">
        <v>41</v>
      </c>
      <c r="W539">
        <v>0.4</v>
      </c>
      <c r="X539">
        <v>2.9</v>
      </c>
    </row>
    <row r="540" spans="1:24" x14ac:dyDescent="0.3">
      <c r="A540">
        <v>535</v>
      </c>
      <c r="B540" t="s">
        <v>627</v>
      </c>
      <c r="C540" t="s">
        <v>14</v>
      </c>
      <c r="D540" t="s">
        <v>40</v>
      </c>
      <c r="E540" t="s">
        <v>41</v>
      </c>
      <c r="F540">
        <v>0</v>
      </c>
      <c r="G540" t="s">
        <v>41</v>
      </c>
      <c r="H540" t="s">
        <v>41</v>
      </c>
      <c r="I540">
        <v>0</v>
      </c>
      <c r="J540" t="s">
        <v>41</v>
      </c>
      <c r="K540" t="s">
        <v>41</v>
      </c>
      <c r="L540" t="s">
        <v>41</v>
      </c>
      <c r="M540" t="s">
        <v>20</v>
      </c>
      <c r="N540">
        <v>0</v>
      </c>
      <c r="O540">
        <v>1.4</v>
      </c>
      <c r="W540">
        <v>0.4</v>
      </c>
      <c r="X540">
        <v>1.4</v>
      </c>
    </row>
    <row r="541" spans="1:24" x14ac:dyDescent="0.3">
      <c r="A541">
        <v>540</v>
      </c>
      <c r="B541" t="s">
        <v>518</v>
      </c>
      <c r="C541" t="s">
        <v>66</v>
      </c>
      <c r="D541" t="s">
        <v>24</v>
      </c>
      <c r="E541">
        <v>0</v>
      </c>
      <c r="F541">
        <v>0</v>
      </c>
      <c r="G541">
        <v>0</v>
      </c>
      <c r="H541">
        <v>0</v>
      </c>
      <c r="I541">
        <v>1.5</v>
      </c>
      <c r="J541">
        <v>0</v>
      </c>
      <c r="K541">
        <v>1.1000000000000001</v>
      </c>
      <c r="L541">
        <v>0</v>
      </c>
      <c r="M541">
        <v>0</v>
      </c>
      <c r="N541">
        <v>0</v>
      </c>
      <c r="O541" t="s">
        <v>20</v>
      </c>
      <c r="W541">
        <v>0.3</v>
      </c>
      <c r="X541">
        <v>2.6</v>
      </c>
    </row>
    <row r="542" spans="1:24" x14ac:dyDescent="0.3">
      <c r="A542">
        <v>540</v>
      </c>
      <c r="B542" t="s">
        <v>450</v>
      </c>
      <c r="C542" t="s">
        <v>14</v>
      </c>
      <c r="D542" t="s">
        <v>52</v>
      </c>
      <c r="E542">
        <v>0.3</v>
      </c>
      <c r="F542">
        <v>0.4</v>
      </c>
      <c r="G542">
        <v>0.9</v>
      </c>
      <c r="H542">
        <v>0</v>
      </c>
      <c r="I542">
        <v>0.3</v>
      </c>
      <c r="J542" t="s">
        <v>41</v>
      </c>
      <c r="K542" t="s">
        <v>41</v>
      </c>
      <c r="L542" t="s">
        <v>41</v>
      </c>
      <c r="M542" t="s">
        <v>41</v>
      </c>
      <c r="N542">
        <v>0</v>
      </c>
      <c r="O542">
        <v>0</v>
      </c>
      <c r="W542">
        <v>0.3</v>
      </c>
      <c r="X542">
        <v>1.9</v>
      </c>
    </row>
    <row r="543" spans="1:24" x14ac:dyDescent="0.3">
      <c r="A543">
        <v>540</v>
      </c>
      <c r="B543" t="s">
        <v>515</v>
      </c>
      <c r="C543" t="s">
        <v>66</v>
      </c>
      <c r="D543" t="s">
        <v>67</v>
      </c>
      <c r="E543" t="s">
        <v>41</v>
      </c>
      <c r="F543" t="s">
        <v>41</v>
      </c>
      <c r="G543" t="s">
        <v>41</v>
      </c>
      <c r="H543">
        <v>0</v>
      </c>
      <c r="I543">
        <v>0</v>
      </c>
      <c r="J543">
        <v>0</v>
      </c>
      <c r="K543">
        <v>0</v>
      </c>
      <c r="L543">
        <v>1.7</v>
      </c>
      <c r="M543" t="s">
        <v>41</v>
      </c>
      <c r="N543" t="s">
        <v>20</v>
      </c>
      <c r="O543" t="s">
        <v>41</v>
      </c>
      <c r="W543">
        <v>0.3</v>
      </c>
      <c r="X543">
        <v>1.7</v>
      </c>
    </row>
    <row r="544" spans="1:24" x14ac:dyDescent="0.3">
      <c r="A544">
        <v>540</v>
      </c>
      <c r="B544" t="s">
        <v>461</v>
      </c>
      <c r="C544" t="s">
        <v>6</v>
      </c>
      <c r="D544" t="s">
        <v>22</v>
      </c>
      <c r="E544" t="s">
        <v>41</v>
      </c>
      <c r="F544">
        <v>0</v>
      </c>
      <c r="G544">
        <v>1.1000000000000001</v>
      </c>
      <c r="H544">
        <v>0</v>
      </c>
      <c r="I544" t="s">
        <v>41</v>
      </c>
      <c r="J544" t="s">
        <v>41</v>
      </c>
      <c r="K544">
        <v>0.5</v>
      </c>
      <c r="L544" t="s">
        <v>41</v>
      </c>
      <c r="M544" t="s">
        <v>41</v>
      </c>
      <c r="N544" t="s">
        <v>20</v>
      </c>
      <c r="O544">
        <v>0</v>
      </c>
      <c r="W544">
        <v>0.3</v>
      </c>
      <c r="X544">
        <v>1.6</v>
      </c>
    </row>
    <row r="545" spans="1:24" x14ac:dyDescent="0.3">
      <c r="A545">
        <v>540</v>
      </c>
      <c r="B545" t="s">
        <v>462</v>
      </c>
      <c r="C545" t="s">
        <v>14</v>
      </c>
      <c r="D545" t="s">
        <v>111</v>
      </c>
      <c r="E545">
        <v>0</v>
      </c>
      <c r="F545" t="s">
        <v>41</v>
      </c>
      <c r="G545" t="s">
        <v>41</v>
      </c>
      <c r="H545" t="s">
        <v>41</v>
      </c>
      <c r="I545" t="s">
        <v>41</v>
      </c>
      <c r="J545">
        <v>1.6</v>
      </c>
      <c r="K545">
        <v>0</v>
      </c>
      <c r="L545">
        <v>0</v>
      </c>
      <c r="M545">
        <v>0</v>
      </c>
      <c r="N545" t="s">
        <v>20</v>
      </c>
      <c r="O545" t="s">
        <v>41</v>
      </c>
      <c r="W545">
        <v>0.3</v>
      </c>
      <c r="X545">
        <v>1.6</v>
      </c>
    </row>
    <row r="546" spans="1:24" x14ac:dyDescent="0.3">
      <c r="A546">
        <v>540</v>
      </c>
      <c r="B546" t="s">
        <v>458</v>
      </c>
      <c r="C546" t="s">
        <v>6</v>
      </c>
      <c r="D546" t="s">
        <v>72</v>
      </c>
      <c r="E546">
        <v>1</v>
      </c>
      <c r="F546">
        <v>0.6</v>
      </c>
      <c r="G546" t="s">
        <v>41</v>
      </c>
      <c r="H546" t="s">
        <v>41</v>
      </c>
      <c r="I546" t="s">
        <v>41</v>
      </c>
      <c r="J546" t="s">
        <v>41</v>
      </c>
      <c r="K546" t="s">
        <v>20</v>
      </c>
      <c r="L546" t="s">
        <v>41</v>
      </c>
      <c r="M546">
        <v>0</v>
      </c>
      <c r="N546">
        <v>0</v>
      </c>
      <c r="O546">
        <v>0</v>
      </c>
      <c r="W546">
        <v>0.3</v>
      </c>
      <c r="X546">
        <v>1.6</v>
      </c>
    </row>
    <row r="547" spans="1:24" x14ac:dyDescent="0.3">
      <c r="A547">
        <v>540</v>
      </c>
      <c r="B547" t="s">
        <v>470</v>
      </c>
      <c r="C547" t="s">
        <v>14</v>
      </c>
      <c r="D547" t="s">
        <v>111</v>
      </c>
      <c r="E547" t="s">
        <v>41</v>
      </c>
      <c r="F547">
        <v>0</v>
      </c>
      <c r="G547">
        <v>0</v>
      </c>
      <c r="H547">
        <v>1.3</v>
      </c>
      <c r="I547">
        <v>0</v>
      </c>
      <c r="J547" t="s">
        <v>41</v>
      </c>
      <c r="K547" t="s">
        <v>41</v>
      </c>
      <c r="L547" t="s">
        <v>41</v>
      </c>
      <c r="M547" t="s">
        <v>41</v>
      </c>
      <c r="N547" t="s">
        <v>20</v>
      </c>
      <c r="O547" t="s">
        <v>41</v>
      </c>
      <c r="W547">
        <v>0.3</v>
      </c>
      <c r="X547">
        <v>1.3</v>
      </c>
    </row>
    <row r="548" spans="1:24" x14ac:dyDescent="0.3">
      <c r="A548">
        <v>540</v>
      </c>
      <c r="B548" t="s">
        <v>512</v>
      </c>
      <c r="C548" t="s">
        <v>14</v>
      </c>
      <c r="D548" t="s">
        <v>24</v>
      </c>
      <c r="E548" t="s">
        <v>41</v>
      </c>
      <c r="F548" t="s">
        <v>41</v>
      </c>
      <c r="G548" t="s">
        <v>41</v>
      </c>
      <c r="H548" t="s">
        <v>41</v>
      </c>
      <c r="I548" t="s">
        <v>41</v>
      </c>
      <c r="J548" t="s">
        <v>41</v>
      </c>
      <c r="K548">
        <v>0</v>
      </c>
      <c r="L548">
        <v>1.3</v>
      </c>
      <c r="M548">
        <v>0</v>
      </c>
      <c r="N548">
        <v>0</v>
      </c>
      <c r="O548" t="s">
        <v>20</v>
      </c>
      <c r="W548">
        <v>0.3</v>
      </c>
      <c r="X548">
        <v>1.3</v>
      </c>
    </row>
    <row r="549" spans="1:24" x14ac:dyDescent="0.3">
      <c r="A549">
        <v>548</v>
      </c>
      <c r="B549" t="s">
        <v>513</v>
      </c>
      <c r="C549" t="s">
        <v>66</v>
      </c>
      <c r="D549" t="s">
        <v>4</v>
      </c>
      <c r="E549">
        <v>0</v>
      </c>
      <c r="F549">
        <v>0</v>
      </c>
      <c r="G549">
        <v>1.8</v>
      </c>
      <c r="H549">
        <v>0</v>
      </c>
      <c r="I549">
        <v>0</v>
      </c>
      <c r="J549">
        <v>0</v>
      </c>
      <c r="K549" t="s">
        <v>41</v>
      </c>
      <c r="L549">
        <v>0</v>
      </c>
      <c r="M549">
        <v>0</v>
      </c>
      <c r="N549">
        <v>0</v>
      </c>
      <c r="O549" t="s">
        <v>20</v>
      </c>
      <c r="W549">
        <v>0.2</v>
      </c>
      <c r="X549">
        <v>1.8</v>
      </c>
    </row>
    <row r="550" spans="1:24" x14ac:dyDescent="0.3">
      <c r="A550">
        <v>548</v>
      </c>
      <c r="B550" t="s">
        <v>516</v>
      </c>
      <c r="C550" t="s">
        <v>66</v>
      </c>
      <c r="D550" t="s">
        <v>111</v>
      </c>
      <c r="E550" t="s">
        <v>41</v>
      </c>
      <c r="F550" t="s">
        <v>41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1.7</v>
      </c>
      <c r="M550">
        <v>0</v>
      </c>
      <c r="N550" t="s">
        <v>20</v>
      </c>
      <c r="O550">
        <v>0</v>
      </c>
      <c r="W550">
        <v>0.2</v>
      </c>
      <c r="X550">
        <v>1.7</v>
      </c>
    </row>
    <row r="551" spans="1:24" x14ac:dyDescent="0.3">
      <c r="A551">
        <v>548</v>
      </c>
      <c r="B551" t="s">
        <v>514</v>
      </c>
      <c r="C551" t="s">
        <v>66</v>
      </c>
      <c r="D551" t="s">
        <v>87</v>
      </c>
      <c r="E551">
        <v>0</v>
      </c>
      <c r="F551">
        <v>1.7</v>
      </c>
      <c r="G551">
        <v>0</v>
      </c>
      <c r="H551">
        <v>0</v>
      </c>
      <c r="I551">
        <v>0</v>
      </c>
      <c r="J551" t="s">
        <v>20</v>
      </c>
      <c r="K551">
        <v>0</v>
      </c>
      <c r="L551">
        <v>0</v>
      </c>
      <c r="M551" t="s">
        <v>41</v>
      </c>
      <c r="N551" t="s">
        <v>41</v>
      </c>
      <c r="O551" t="s">
        <v>41</v>
      </c>
      <c r="W551">
        <v>0.2</v>
      </c>
      <c r="X551">
        <v>1.7</v>
      </c>
    </row>
    <row r="552" spans="1:24" x14ac:dyDescent="0.3">
      <c r="A552">
        <v>548</v>
      </c>
      <c r="B552" t="s">
        <v>628</v>
      </c>
      <c r="C552" t="s">
        <v>66</v>
      </c>
      <c r="D552" t="s">
        <v>28</v>
      </c>
      <c r="E552">
        <v>0</v>
      </c>
      <c r="F552">
        <v>0</v>
      </c>
      <c r="G552">
        <v>0</v>
      </c>
      <c r="H552">
        <v>0</v>
      </c>
      <c r="I552" t="s">
        <v>41</v>
      </c>
      <c r="J552">
        <v>0</v>
      </c>
      <c r="K552">
        <v>0</v>
      </c>
      <c r="L552">
        <v>0</v>
      </c>
      <c r="M552">
        <v>0</v>
      </c>
      <c r="N552" t="s">
        <v>41</v>
      </c>
      <c r="O552">
        <v>1.5</v>
      </c>
      <c r="W552">
        <v>0.2</v>
      </c>
      <c r="X552">
        <v>1.5</v>
      </c>
    </row>
    <row r="553" spans="1:24" x14ac:dyDescent="0.3">
      <c r="A553">
        <v>548</v>
      </c>
      <c r="B553" t="s">
        <v>612</v>
      </c>
      <c r="C553" t="s">
        <v>14</v>
      </c>
      <c r="D553" t="s">
        <v>26</v>
      </c>
      <c r="E553">
        <v>0</v>
      </c>
      <c r="F553">
        <v>1.4</v>
      </c>
      <c r="G553">
        <v>0</v>
      </c>
      <c r="H553">
        <v>0</v>
      </c>
      <c r="I553" t="s">
        <v>41</v>
      </c>
      <c r="J553">
        <v>0</v>
      </c>
      <c r="K553">
        <v>0</v>
      </c>
      <c r="L553">
        <v>0</v>
      </c>
      <c r="M553" t="s">
        <v>20</v>
      </c>
      <c r="N553" t="s">
        <v>41</v>
      </c>
      <c r="O553">
        <v>0</v>
      </c>
      <c r="W553">
        <v>0.2</v>
      </c>
      <c r="X553">
        <v>1.4</v>
      </c>
    </row>
    <row r="554" spans="1:24" x14ac:dyDescent="0.3">
      <c r="A554">
        <v>548</v>
      </c>
      <c r="B554" t="s">
        <v>613</v>
      </c>
      <c r="C554" t="s">
        <v>66</v>
      </c>
      <c r="D554" t="s">
        <v>135</v>
      </c>
      <c r="E554" t="s">
        <v>41</v>
      </c>
      <c r="F554">
        <v>0</v>
      </c>
      <c r="G554" t="s">
        <v>41</v>
      </c>
      <c r="H554" t="s">
        <v>41</v>
      </c>
      <c r="I554" t="s">
        <v>41</v>
      </c>
      <c r="J554">
        <v>0</v>
      </c>
      <c r="K554">
        <v>0</v>
      </c>
      <c r="L554">
        <v>0</v>
      </c>
      <c r="M554">
        <v>1.1000000000000001</v>
      </c>
      <c r="N554">
        <v>0</v>
      </c>
      <c r="O554">
        <v>0</v>
      </c>
      <c r="W554">
        <v>0.2</v>
      </c>
      <c r="X554">
        <v>1.1000000000000001</v>
      </c>
    </row>
    <row r="555" spans="1:24" x14ac:dyDescent="0.3">
      <c r="A555">
        <v>548</v>
      </c>
      <c r="B555" t="s">
        <v>614</v>
      </c>
      <c r="C555" t="s">
        <v>1</v>
      </c>
      <c r="D555" t="s">
        <v>19</v>
      </c>
      <c r="E555" t="s">
        <v>41</v>
      </c>
      <c r="F555" t="s">
        <v>41</v>
      </c>
      <c r="G555" t="s">
        <v>41</v>
      </c>
      <c r="H555" t="s">
        <v>41</v>
      </c>
      <c r="I555" t="s">
        <v>20</v>
      </c>
      <c r="J555" t="s">
        <v>41</v>
      </c>
      <c r="K555">
        <v>0</v>
      </c>
      <c r="L555" t="s">
        <v>41</v>
      </c>
      <c r="M555" t="s">
        <v>41</v>
      </c>
      <c r="N555">
        <v>0.3</v>
      </c>
      <c r="O555" t="s">
        <v>41</v>
      </c>
      <c r="W555">
        <v>0.2</v>
      </c>
      <c r="X555">
        <v>0.3</v>
      </c>
    </row>
    <row r="556" spans="1:24" x14ac:dyDescent="0.3">
      <c r="A556">
        <v>555</v>
      </c>
      <c r="B556" t="s">
        <v>615</v>
      </c>
      <c r="C556" t="s">
        <v>14</v>
      </c>
      <c r="D556" t="s">
        <v>97</v>
      </c>
      <c r="E556">
        <v>0</v>
      </c>
      <c r="F556">
        <v>0</v>
      </c>
      <c r="G556">
        <v>0</v>
      </c>
      <c r="H556">
        <v>0</v>
      </c>
      <c r="I556" t="s">
        <v>20</v>
      </c>
      <c r="J556">
        <v>0</v>
      </c>
      <c r="K556">
        <v>0</v>
      </c>
      <c r="L556">
        <v>0</v>
      </c>
      <c r="M556">
        <v>1.3</v>
      </c>
      <c r="N556">
        <v>0</v>
      </c>
      <c r="O556">
        <v>0</v>
      </c>
      <c r="W556">
        <v>0.1</v>
      </c>
      <c r="X556">
        <v>1.3</v>
      </c>
    </row>
    <row r="557" spans="1:24" x14ac:dyDescent="0.3">
      <c r="A557">
        <v>555</v>
      </c>
      <c r="B557" t="s">
        <v>519</v>
      </c>
      <c r="C557" t="s">
        <v>66</v>
      </c>
      <c r="D557" t="s">
        <v>72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1.2</v>
      </c>
      <c r="K557" t="s">
        <v>20</v>
      </c>
      <c r="L557">
        <v>0</v>
      </c>
      <c r="M557">
        <v>0</v>
      </c>
      <c r="N557">
        <v>0</v>
      </c>
      <c r="O557">
        <v>0</v>
      </c>
      <c r="W557">
        <v>0.1</v>
      </c>
      <c r="X557">
        <v>1.2</v>
      </c>
    </row>
    <row r="558" spans="1:24" x14ac:dyDescent="0.3">
      <c r="A558">
        <v>555</v>
      </c>
      <c r="B558" t="s">
        <v>616</v>
      </c>
      <c r="C558" t="s">
        <v>1</v>
      </c>
      <c r="D558" t="s">
        <v>2</v>
      </c>
      <c r="E558" t="s">
        <v>41</v>
      </c>
      <c r="F558" t="s">
        <v>41</v>
      </c>
      <c r="G558" t="s">
        <v>41</v>
      </c>
      <c r="H558">
        <v>0</v>
      </c>
      <c r="I558" t="s">
        <v>41</v>
      </c>
      <c r="J558" t="s">
        <v>41</v>
      </c>
      <c r="K558">
        <v>0</v>
      </c>
      <c r="L558" t="s">
        <v>41</v>
      </c>
      <c r="M558">
        <v>0.2</v>
      </c>
      <c r="N558" t="s">
        <v>41</v>
      </c>
      <c r="O558" t="s">
        <v>41</v>
      </c>
      <c r="W558">
        <v>0.1</v>
      </c>
      <c r="X558">
        <v>0.2</v>
      </c>
    </row>
    <row r="559" spans="1:24" x14ac:dyDescent="0.3">
      <c r="A559">
        <v>555</v>
      </c>
      <c r="B559" t="s">
        <v>483</v>
      </c>
      <c r="C559" t="s">
        <v>6</v>
      </c>
      <c r="D559" t="s">
        <v>47</v>
      </c>
      <c r="E559">
        <v>0</v>
      </c>
      <c r="F559" t="s">
        <v>41</v>
      </c>
      <c r="G559">
        <v>0.2</v>
      </c>
      <c r="H559">
        <v>0</v>
      </c>
      <c r="I559" t="s">
        <v>41</v>
      </c>
      <c r="J559" t="s">
        <v>41</v>
      </c>
      <c r="K559" t="s">
        <v>41</v>
      </c>
      <c r="L559" t="s">
        <v>41</v>
      </c>
      <c r="M559" t="s">
        <v>41</v>
      </c>
      <c r="N559" t="s">
        <v>41</v>
      </c>
      <c r="O559" t="s">
        <v>41</v>
      </c>
      <c r="W559">
        <v>0.1</v>
      </c>
      <c r="X559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DST</vt:lpstr>
      <vt:lpstr>Average Points per Game</vt:lpstr>
      <vt:lpstr>Week Schedule</vt:lpstr>
      <vt:lpstr>Data Dump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 gidley</dc:creator>
  <cp:lastModifiedBy>lex gidley</cp:lastModifiedBy>
  <dcterms:created xsi:type="dcterms:W3CDTF">2024-10-27T14:30:22Z</dcterms:created>
  <dcterms:modified xsi:type="dcterms:W3CDTF">2024-12-24T17:02:44Z</dcterms:modified>
</cp:coreProperties>
</file>