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University\객체지향 프로그래밍Ⅱ (이종민)\Project\"/>
    </mc:Choice>
  </mc:AlternateContent>
  <xr:revisionPtr revIDLastSave="0" documentId="13_ncr:1_{F00302CB-7A64-4B4C-8260-5F213C211013}" xr6:coauthVersionLast="47" xr6:coauthVersionMax="47" xr10:uidLastSave="{00000000-0000-0000-0000-000000000000}"/>
  <bookViews>
    <workbookView xWindow="18636" yWindow="4368" windowWidth="17280" windowHeight="8964" activeTab="1" xr2:uid="{00000000-000D-0000-FFFF-FFFF00000000}"/>
  </bookViews>
  <sheets>
    <sheet name="기본 정보" sheetId="7" r:id="rId1"/>
    <sheet name="기능요구사항" sheetId="1" r:id="rId2"/>
    <sheet name="개발진행상황" sheetId="9" r:id="rId3"/>
    <sheet name="분석 산출물" sheetId="2" state="hidden" r:id="rId4"/>
    <sheet name="설계 산출물" sheetId="3" state="hidden" r:id="rId5"/>
    <sheet name="구현 산출물" sheetId="6" state="hidden" r:id="rId6"/>
    <sheet name="테스팅" sheetId="8" state="hidden" r:id="rId7"/>
    <sheet name="도구" sheetId="5" state="hidden" r:id="rId8"/>
  </sheets>
  <definedNames>
    <definedName name="_xlnm._FilterDatabase" localSheetId="1" hidden="1">기능요구사항!$A$1:$I$43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4" i="1" l="1"/>
  <c r="E53" i="1" l="1"/>
  <c r="E52" i="1"/>
  <c r="G52" i="1"/>
  <c r="G54" i="1" l="1"/>
</calcChain>
</file>

<file path=xl/sharedStrings.xml><?xml version="1.0" encoding="utf-8"?>
<sst xmlns="http://schemas.openxmlformats.org/spreadsheetml/2006/main" count="308" uniqueCount="215">
  <si>
    <t>ID</t>
  </si>
  <si>
    <t>우선순위</t>
  </si>
  <si>
    <t>추정치</t>
    <phoneticPr fontId="2" type="noConversion"/>
  </si>
  <si>
    <t>우선순위</t>
    <phoneticPr fontId="2" type="noConversion"/>
  </si>
  <si>
    <t>상</t>
    <phoneticPr fontId="2" type="noConversion"/>
  </si>
  <si>
    <t>중</t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</si>
  <si>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</si>
  <si>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</si>
  <si>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</si>
  <si>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</si>
  <si>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</si>
  <si>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</si>
  <si>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</si>
  <si>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</si>
  <si>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</si>
  <si>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</si>
  <si>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</si>
  <si>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</si>
  <si>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파일명</t>
    <phoneticPr fontId="4" type="noConversion"/>
  </si>
  <si>
    <t>설명</t>
    <phoneticPr fontId="4" type="noConversion"/>
  </si>
  <si>
    <t>산출물 이름</t>
    <phoneticPr fontId="2" type="noConversion"/>
  </si>
  <si>
    <t>설명</t>
    <phoneticPr fontId="2" type="noConversion"/>
  </si>
  <si>
    <t>관련 기능</t>
    <phoneticPr fontId="2" type="noConversion"/>
  </si>
  <si>
    <t>관련 비기능</t>
    <phoneticPr fontId="2" type="noConversion"/>
  </si>
  <si>
    <t>D-01</t>
    <phoneticPr fontId="2" type="noConversion"/>
  </si>
  <si>
    <t>D-02</t>
    <phoneticPr fontId="2" type="noConversion"/>
  </si>
  <si>
    <t>D-03</t>
    <phoneticPr fontId="2" type="noConversion"/>
  </si>
  <si>
    <t>관련 분석 산출물</t>
    <phoneticPr fontId="2" type="noConversion"/>
  </si>
  <si>
    <t>관련 기능/비기능</t>
    <phoneticPr fontId="2" type="noConversion"/>
  </si>
  <si>
    <t>관련 기능/비기능</t>
    <phoneticPr fontId="2" type="noConversion"/>
  </si>
  <si>
    <t>테스팅 결과</t>
    <phoneticPr fontId="2" type="noConversion"/>
  </si>
  <si>
    <t>ID</t>
    <phoneticPr fontId="2" type="noConversion"/>
  </si>
  <si>
    <t>ID</t>
    <phoneticPr fontId="4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</si>
  <si>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</si>
  <si>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</si>
  <si>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</si>
  <si>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하</t>
  </si>
  <si>
    <t>I-01</t>
    <phoneticPr fontId="4" type="noConversion"/>
  </si>
  <si>
    <t>I-02</t>
    <phoneticPr fontId="4" type="noConversion"/>
  </si>
  <si>
    <t>I-03</t>
    <phoneticPr fontId="2" type="noConversion"/>
  </si>
  <si>
    <t>I-04</t>
  </si>
  <si>
    <t>I-05</t>
  </si>
  <si>
    <t>I-06</t>
  </si>
  <si>
    <t>I-07</t>
  </si>
  <si>
    <t>요구사항 상세화 실무 가이드라인의 레벨2과 3에 기반하여 2 단계로 작성</t>
    <phoneticPr fontId="2" type="noConversion"/>
  </si>
  <si>
    <t>SFR-100</t>
  </si>
  <si>
    <t>개발자</t>
    <phoneticPr fontId="2" type="noConversion"/>
  </si>
  <si>
    <t>UC-101</t>
    <phoneticPr fontId="2" type="noConversion"/>
  </si>
  <si>
    <t>SFR-501, SFR-502</t>
    <phoneticPr fontId="2" type="noConversion"/>
  </si>
  <si>
    <t>D-01</t>
    <phoneticPr fontId="2" type="noConversion"/>
  </si>
  <si>
    <t>* 테스트 케이스 상세한 내용은 별도의 양식을 사용하여 작성하면 됩니다.</t>
    <phoneticPr fontId="2" type="noConversion"/>
  </si>
  <si>
    <t>failed</t>
  </si>
  <si>
    <t>TCS-301</t>
    <phoneticPr fontId="2" type="noConversion"/>
  </si>
  <si>
    <t>TCS-201</t>
    <phoneticPr fontId="2" type="noConversion"/>
  </si>
  <si>
    <t>TCS-102</t>
    <phoneticPr fontId="2" type="noConversion"/>
  </si>
  <si>
    <t>TCS-101</t>
    <phoneticPr fontId="4" type="noConversion"/>
  </si>
  <si>
    <t>관련 기능</t>
    <phoneticPr fontId="4" type="noConversion"/>
  </si>
  <si>
    <t>관련 구현 산출물</t>
    <phoneticPr fontId="2" type="noConversion"/>
  </si>
  <si>
    <t>테스팅 결과</t>
    <phoneticPr fontId="4" type="noConversion"/>
  </si>
  <si>
    <t>테스트 케이스 이름</t>
    <phoneticPr fontId="4" type="noConversion"/>
  </si>
  <si>
    <t>ID</t>
    <phoneticPr fontId="4" type="noConversion"/>
  </si>
  <si>
    <t>success</t>
  </si>
  <si>
    <t>success</t>
    <phoneticPr fontId="2" type="noConversion"/>
  </si>
  <si>
    <t>failed</t>
    <phoneticPr fontId="2" type="noConversion"/>
  </si>
  <si>
    <t>교과목명</t>
    <phoneticPr fontId="2" type="noConversion"/>
  </si>
  <si>
    <t>분반</t>
    <phoneticPr fontId="2" type="noConversion"/>
  </si>
  <si>
    <t>조원</t>
    <phoneticPr fontId="2" type="noConversion"/>
  </si>
  <si>
    <t>프로젝트</t>
    <phoneticPr fontId="2" type="noConversion"/>
  </si>
  <si>
    <t>분반</t>
    <phoneticPr fontId="2" type="noConversion"/>
  </si>
  <si>
    <t>1분반</t>
    <phoneticPr fontId="2" type="noConversion"/>
  </si>
  <si>
    <t>2분반</t>
    <phoneticPr fontId="2" type="noConversion"/>
  </si>
  <si>
    <t>조 번호</t>
    <phoneticPr fontId="2" type="noConversion"/>
  </si>
  <si>
    <t>1조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</si>
  <si>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</si>
  <si>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</si>
  <si>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</si>
  <si>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</si>
  <si>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</si>
  <si>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</si>
  <si>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</si>
  <si>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</si>
  <si>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</si>
  <si>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</si>
  <si>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</si>
  <si>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</si>
  <si>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</si>
  <si>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</si>
  <si>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UC-102</t>
    <phoneticPr fontId="2" type="noConversion"/>
  </si>
  <si>
    <t>UC-103</t>
    <phoneticPr fontId="2" type="noConversion"/>
  </si>
  <si>
    <t>UC-104</t>
    <phoneticPr fontId="2" type="noConversion"/>
  </si>
  <si>
    <t>UC-105</t>
    <phoneticPr fontId="2" type="noConversion"/>
  </si>
  <si>
    <t>반복 대상</t>
    <phoneticPr fontId="2" type="noConversion"/>
  </si>
  <si>
    <t>추정치 총합</t>
    <phoneticPr fontId="2" type="noConversion"/>
  </si>
  <si>
    <t>주차</t>
    <phoneticPr fontId="2" type="noConversion"/>
  </si>
  <si>
    <t>추정치 총합</t>
    <phoneticPr fontId="2" type="noConversion"/>
  </si>
  <si>
    <t>시작</t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</si>
  <si>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</si>
  <si>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</si>
  <si>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</si>
  <si>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t>계획 총합</t>
    <phoneticPr fontId="2" type="noConversion"/>
  </si>
  <si>
    <t>작성일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</si>
  <si>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</si>
  <si>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</si>
  <si>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</si>
  <si>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</si>
  <si>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</si>
  <si>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* 매 주 프로젝트 진행 상황을 알 수 있도록 추정치 총합과 계획 총합을 위의 표에 적어야 함.</t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</si>
  <si>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</si>
  <si>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</si>
  <si>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</si>
  <si>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조 번호</t>
    <phoneticPr fontId="2" type="noConversion"/>
  </si>
  <si>
    <t>정상적인 로그인</t>
    <phoneticPr fontId="2" type="noConversion"/>
  </si>
  <si>
    <t>비정상적인 로그인(암호 틀림)</t>
    <phoneticPr fontId="2" type="noConversion"/>
  </si>
  <si>
    <t>비정상적인 로그인(사용자ID 틀림)</t>
    <phoneticPr fontId="2" type="noConversion"/>
  </si>
  <si>
    <t>사용자 추가</t>
    <phoneticPr fontId="2" type="noConversion"/>
  </si>
  <si>
    <t>SFR-101, SFR-102, SFR-103</t>
    <phoneticPr fontId="2" type="noConversion"/>
  </si>
  <si>
    <t>SFR-101, SFR-102, SFR-104</t>
    <phoneticPr fontId="2" type="noConversion"/>
  </si>
  <si>
    <t>관련 비기능(X)</t>
    <phoneticPr fontId="2" type="noConversion"/>
  </si>
  <si>
    <t>관련 설계 산출물(X)</t>
    <phoneticPr fontId="4" type="noConversion"/>
  </si>
  <si>
    <t>SFR-101, SFR-102, SFR-103, SFR-104</t>
    <phoneticPr fontId="2" type="noConversion"/>
  </si>
  <si>
    <t>Login.java</t>
    <phoneticPr fontId="4" type="noConversion"/>
  </si>
  <si>
    <t>로그인 기능을 구현</t>
    <phoneticPr fontId="4" type="noConversion"/>
  </si>
  <si>
    <t>Login.java</t>
    <phoneticPr fontId="2" type="noConversion"/>
  </si>
  <si>
    <t>AddUser.java</t>
    <phoneticPr fontId="2" type="noConversion"/>
  </si>
  <si>
    <t>* 객체지향 관련 교과목에서 사용하는 기본 양식은 동일합니다.</t>
    <phoneticPr fontId="2" type="noConversion"/>
  </si>
  <si>
    <t>* 기본 양식에서 제공되는 항목은 수정할 수 없습니다.</t>
    <phoneticPr fontId="2" type="noConversion"/>
  </si>
  <si>
    <t>* 기본 양식의 항목에 있는 값은 적절하게 수정하여 사용하면 됩니다.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</si>
  <si>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</si>
  <si>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</si>
  <si>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</si>
  <si>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</si>
  <si>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</si>
  <si>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</si>
  <si>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기능 요구사항 수</t>
    <phoneticPr fontId="2" type="noConversion"/>
  </si>
  <si>
    <t>TBD</t>
    <phoneticPr fontId="2" type="noConversion"/>
  </si>
  <si>
    <t>기타 교과목</t>
    <phoneticPr fontId="2" type="noConversion"/>
  </si>
  <si>
    <t>합반</t>
    <phoneticPr fontId="2" type="noConversion"/>
  </si>
  <si>
    <t>16조</t>
    <phoneticPr fontId="2" type="noConversion"/>
  </si>
  <si>
    <t>객체지향프로그래밍II</t>
  </si>
  <si>
    <t>ID와 P/W를 비교한다</t>
    <phoneticPr fontId="2" type="noConversion"/>
  </si>
  <si>
    <r>
      <rPr>
        <sz val="11"/>
        <color theme="1"/>
        <rFont val="맑은 고딕"/>
        <family val="3"/>
        <charset val="129"/>
      </rPr>
      <t xml:space="preserve">로그인 된 </t>
    </r>
    <r>
      <rPr>
        <sz val="11"/>
        <color theme="1"/>
        <rFont val="Calibri"/>
        <family val="3"/>
      </rPr>
      <t>ID</t>
    </r>
    <r>
      <rPr>
        <sz val="11"/>
        <color theme="1"/>
        <rFont val="맑은 고딕"/>
        <family val="3"/>
        <charset val="129"/>
      </rPr>
      <t>에 따라 학생, 교수, 직원 화면을 보여준다</t>
    </r>
    <phoneticPr fontId="2" type="noConversion"/>
  </si>
  <si>
    <t>사용자 : 학생</t>
    <phoneticPr fontId="2" type="noConversion"/>
  </si>
  <si>
    <t>사용자 : 직원(학사 담당자)</t>
    <phoneticPr fontId="2" type="noConversion"/>
  </si>
  <si>
    <r>
      <rPr>
        <sz val="11"/>
        <color theme="1"/>
        <rFont val="맑은 고딕"/>
        <family val="2"/>
        <charset val="129"/>
      </rPr>
      <t xml:space="preserve">학사 담당자 </t>
    </r>
    <r>
      <rPr>
        <sz val="11"/>
        <color theme="1"/>
        <rFont val="Calibri"/>
        <family val="2"/>
      </rPr>
      <t>UI</t>
    </r>
    <phoneticPr fontId="2" type="noConversion"/>
  </si>
  <si>
    <t>학생 정보를 등록/조회/삭제한다</t>
    <phoneticPr fontId="2" type="noConversion"/>
  </si>
  <si>
    <t>교수 정보를 등록/조회/삭제한다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</si>
  <si>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</si>
  <si>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t>사용자 : 직원(수업 담당자)</t>
    <phoneticPr fontId="2" type="noConversion"/>
  </si>
  <si>
    <r>
      <rPr>
        <sz val="11"/>
        <color theme="1"/>
        <rFont val="맑은 고딕"/>
        <family val="2"/>
        <charset val="129"/>
      </rPr>
      <t xml:space="preserve">수업 담당자 </t>
    </r>
    <r>
      <rPr>
        <sz val="11"/>
        <color theme="1"/>
        <rFont val="Calibri"/>
        <family val="2"/>
      </rPr>
      <t>UI</t>
    </r>
    <phoneticPr fontId="2" type="noConversion"/>
  </si>
  <si>
    <t>새 강좌를 등록한다</t>
    <phoneticPr fontId="2" type="noConversion"/>
  </si>
  <si>
    <t>기존 강좌를 변경/삭제한다</t>
    <phoneticPr fontId="2" type="noConversion"/>
  </si>
  <si>
    <t>학생에게 수강료 청구서를 발송한다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</si>
  <si>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3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</si>
  <si>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302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</si>
  <si>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</si>
  <si>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304</t>
    </r>
    <r>
      <rPr>
        <sz val="11"/>
        <color theme="1"/>
        <rFont val="맑은 고딕"/>
        <family val="2"/>
        <charset val="129"/>
        <scheme val="minor"/>
      </rPr>
      <t/>
    </r>
  </si>
  <si>
    <t>등록된 강좌의 정보를 확인한다</t>
    <phoneticPr fontId="2" type="noConversion"/>
  </si>
  <si>
    <t>등록된 강좌를 신청한다 (수강 신청)</t>
    <phoneticPr fontId="2" type="noConversion"/>
  </si>
  <si>
    <t>수강한 강좌를 변경/제거한다</t>
    <phoneticPr fontId="2" type="noConversion"/>
  </si>
  <si>
    <t>수강했던 과목의 성적을 조회한다</t>
    <phoneticPr fontId="2" type="noConversion"/>
  </si>
  <si>
    <t>자신(학생)의 정보를 조회한다</t>
    <phoneticPr fontId="2" type="noConversion"/>
  </si>
  <si>
    <t>자신(학생)의 정보를 변경한다</t>
    <phoneticPr fontId="2" type="noConversion"/>
  </si>
  <si>
    <t>SFR-101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</si>
  <si>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4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</si>
  <si>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402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</si>
  <si>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</si>
  <si>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</si>
  <si>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405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</si>
  <si>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406</t>
    </r>
    <r>
      <rPr>
        <sz val="11"/>
        <color theme="1"/>
        <rFont val="맑은 고딕"/>
        <family val="2"/>
        <charset val="129"/>
        <scheme val="minor"/>
      </rPr>
      <t/>
    </r>
  </si>
  <si>
    <t>사용자 : 교수</t>
    <phoneticPr fontId="2" type="noConversion"/>
  </si>
  <si>
    <r>
      <rPr>
        <sz val="11"/>
        <rFont val="맑은 고딕"/>
        <family val="2"/>
        <charset val="129"/>
      </rPr>
      <t>등록된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강좌의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정보를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확인한다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</si>
  <si>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5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</si>
  <si>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t>담당한 강좌의 정보를 확인한다</t>
    <phoneticPr fontId="2" type="noConversion"/>
  </si>
  <si>
    <t>담당한 강좌의 학생의 성적을 관리한다</t>
    <phoneticPr fontId="2" type="noConversion"/>
  </si>
  <si>
    <t>각 학생의 정보를 조회한다</t>
    <phoneticPr fontId="2" type="noConversion"/>
  </si>
  <si>
    <t>자신(교수)의 정보를 조회한다</t>
    <phoneticPr fontId="2" type="noConversion"/>
  </si>
  <si>
    <t>자신(교수)의 정보를 변경한다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</si>
  <si>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502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</si>
  <si>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</si>
  <si>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</si>
  <si>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505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</si>
  <si>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</si>
  <si>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화면을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보여준다</t>
    </r>
    <r>
      <rPr>
        <sz val="11"/>
        <color theme="1"/>
        <rFont val="Yu Gothic"/>
        <family val="2"/>
        <charset val="128"/>
      </rPr>
      <t>.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</si>
  <si>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2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</si>
  <si>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3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</si>
  <si>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4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</si>
  <si>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r>
      <t>시스템</t>
    </r>
    <r>
      <rPr>
        <b/>
        <sz val="11"/>
        <color theme="1"/>
        <rFont val="맑은 고딕"/>
        <family val="2"/>
        <scheme val="minor"/>
      </rPr>
      <t xml:space="preserve"> </t>
    </r>
    <r>
      <rPr>
        <b/>
        <sz val="11"/>
        <color theme="1"/>
        <rFont val="맑은 고딕"/>
        <family val="2"/>
        <charset val="129"/>
        <scheme val="minor"/>
      </rPr>
      <t>로그인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</si>
  <si>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5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</si>
  <si>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t>상</t>
  </si>
  <si>
    <t>8조</t>
  </si>
  <si>
    <t>대학정보시스템</t>
    <phoneticPr fontId="2" type="noConversion"/>
  </si>
  <si>
    <t>20183203 강준희</t>
    <phoneticPr fontId="2" type="noConversion"/>
  </si>
  <si>
    <t>20183145 박상현</t>
    <phoneticPr fontId="2" type="noConversion"/>
  </si>
  <si>
    <t>20193116 손성배</t>
    <phoneticPr fontId="2" type="noConversion"/>
  </si>
  <si>
    <t>20183197 신종훈</t>
    <phoneticPr fontId="2" type="noConversion"/>
  </si>
  <si>
    <t xml:space="preserve">20173149 이영훈 </t>
    <phoneticPr fontId="2" type="noConversion"/>
  </si>
  <si>
    <t>2분반</t>
  </si>
  <si>
    <t>박상현</t>
    <phoneticPr fontId="2" type="noConversion"/>
  </si>
  <si>
    <t>21.10.06</t>
    <phoneticPr fontId="2" type="noConversion"/>
  </si>
  <si>
    <t>21.10.13</t>
    <phoneticPr fontId="2" type="noConversion"/>
  </si>
  <si>
    <t>분석</t>
  </si>
  <si>
    <t>21.10.19</t>
    <phoneticPr fontId="2" type="noConversion"/>
  </si>
  <si>
    <t>SFR-103</t>
    <phoneticPr fontId="2" type="noConversion"/>
  </si>
  <si>
    <t>직원, 학생, 교수 클래스 생성</t>
    <phoneticPr fontId="2" type="noConversion"/>
  </si>
  <si>
    <t>강준희, 신종훈</t>
    <phoneticPr fontId="2" type="noConversion"/>
  </si>
  <si>
    <t>21.10.26</t>
    <phoneticPr fontId="2" type="noConversion"/>
  </si>
  <si>
    <t>21.10.09</t>
    <phoneticPr fontId="2" type="noConversion"/>
  </si>
  <si>
    <t>학생들의 수강료를 계산한다</t>
    <phoneticPr fontId="2" type="noConversion"/>
  </si>
  <si>
    <t>SFR-305</t>
    <phoneticPr fontId="2" type="noConversion"/>
  </si>
  <si>
    <t>박상현</t>
  </si>
  <si>
    <t>손성배, 이영훈</t>
    <phoneticPr fontId="2" type="noConversion"/>
  </si>
  <si>
    <t>SFR-102</t>
    <phoneticPr fontId="2" type="noConversion"/>
  </si>
  <si>
    <t>SFR-104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</si>
  <si>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202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</si>
  <si>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203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</si>
</sst>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</font>
    <font>
      <sz val="11"/>
      <color theme="1"/>
      <name val="游ゴシック"/>
      <family val="3"/>
      <charset val="129"/>
    </font>
    <font>
      <sz val="11"/>
      <color theme="1"/>
      <name val="Calibri"/>
      <family val="2"/>
    </font>
    <font>
      <sz val="11"/>
      <color theme="1"/>
      <name val="游ゴシック"/>
      <family val="2"/>
      <charset val="129"/>
    </font>
    <font>
      <sz val="11"/>
      <name val="맑은 고딕"/>
      <family val="2"/>
      <charset val="129"/>
    </font>
    <font>
      <sz val="11"/>
      <name val="Calibri"/>
      <family val="2"/>
    </font>
    <font>
      <sz val="11"/>
      <name val="游ゴシック"/>
      <family val="2"/>
      <charset val="129"/>
    </font>
    <font>
      <sz val="11"/>
      <color theme="1"/>
      <name val="Yu Gothic"/>
      <family val="2"/>
      <charset val="128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>
      <alignment vertical="center"/>
    </xf>
    <xf numFmtId="0" fontId="8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/>
    <xf numFmtId="0" fontId="6" fillId="9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24" fillId="10" borderId="1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1">
    <cellStyle name="표준" xfId="0" builtinId="0"/>
  </cellStyles>
  <dxfs count="73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0000FF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개발 진행 상황</a:t>
            </a:r>
            <a:r>
              <a:rPr lang="ko-KR" altLang="en-US" baseline="0"/>
              <a:t> </a:t>
            </a:r>
            <a:r>
              <a:rPr lang="en-US" altLang="ko-KR" baseline="0"/>
              <a:t>(1</a:t>
            </a:r>
            <a:r>
              <a:rPr lang="ko-KR" altLang="en-US" baseline="0"/>
              <a:t>분반 </a:t>
            </a:r>
            <a:r>
              <a:rPr lang="en-US" altLang="ko-KR" baseline="0"/>
              <a:t>1</a:t>
            </a:r>
            <a:r>
              <a:rPr lang="ko-KR" altLang="en-US" baseline="0"/>
              <a:t>조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750-B0CE-79B7CAE1B7AC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750-B0CE-79B7CAE1B7AC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7-4750-B0CE-79B7CAE1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2223"/>
        <c:axId val="1440183055"/>
      </c:lineChart>
      <c:catAx>
        <c:axId val="14401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3055"/>
        <c:crosses val="autoZero"/>
        <c:auto val="1"/>
        <c:lblAlgn val="ctr"/>
        <c:lblOffset val="100"/>
        <c:noMultiLvlLbl val="0"/>
      </c:catAx>
      <c:valAx>
        <c:axId val="1440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14</xdr:row>
      <xdr:rowOff>7620</xdr:rowOff>
    </xdr:from>
    <xdr:to>
      <xdr:col>10</xdr:col>
      <xdr:colOff>7620</xdr:colOff>
      <xdr:row>32</xdr:row>
      <xdr:rowOff>7620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zoomScaleNormal="100" workbookViewId="0">
      <selection activeCell="B6" sqref="B6:G6"/>
    </sheetView>
  </sheetViews>
  <sheetFormatPr defaultRowHeight="17.399999999999999"/>
  <cols>
    <col min="2" max="2" width="9.3984375" bestFit="1" customWidth="1"/>
  </cols>
  <sheetData>
    <row r="1" spans="1:7">
      <c r="A1" s="11" t="s">
        <v>64</v>
      </c>
      <c r="B1" s="54" t="s">
        <v>138</v>
      </c>
      <c r="C1" s="54"/>
      <c r="D1" s="54"/>
      <c r="E1" s="54"/>
      <c r="F1" s="54"/>
      <c r="G1" s="54"/>
    </row>
    <row r="2" spans="1:7">
      <c r="A2" s="11" t="s">
        <v>65</v>
      </c>
      <c r="B2" s="55" t="s">
        <v>196</v>
      </c>
      <c r="C2" s="55"/>
      <c r="D2" s="55"/>
      <c r="E2" s="55"/>
      <c r="F2" s="55"/>
      <c r="G2" s="55"/>
    </row>
    <row r="3" spans="1:7">
      <c r="A3" s="11" t="s">
        <v>110</v>
      </c>
      <c r="B3" s="55" t="s">
        <v>189</v>
      </c>
      <c r="C3" s="55"/>
      <c r="D3" s="55"/>
      <c r="E3" s="55"/>
      <c r="F3" s="55"/>
      <c r="G3" s="55"/>
    </row>
    <row r="4" spans="1:7">
      <c r="A4" s="11" t="s">
        <v>67</v>
      </c>
      <c r="B4" s="55" t="s">
        <v>190</v>
      </c>
      <c r="C4" s="55"/>
      <c r="D4" s="55"/>
      <c r="E4" s="55"/>
      <c r="F4" s="55"/>
      <c r="G4" s="55"/>
    </row>
    <row r="5" spans="1:7">
      <c r="A5" s="56" t="s">
        <v>66</v>
      </c>
      <c r="B5" s="55" t="s">
        <v>191</v>
      </c>
      <c r="C5" s="55"/>
      <c r="D5" s="55"/>
      <c r="E5" s="55"/>
      <c r="F5" s="55"/>
      <c r="G5" s="55"/>
    </row>
    <row r="6" spans="1:7">
      <c r="A6" s="57"/>
      <c r="B6" s="55" t="s">
        <v>192</v>
      </c>
      <c r="C6" s="55"/>
      <c r="D6" s="55"/>
      <c r="E6" s="55"/>
      <c r="F6" s="55"/>
      <c r="G6" s="55"/>
    </row>
    <row r="7" spans="1:7">
      <c r="A7" s="57"/>
      <c r="B7" s="55" t="s">
        <v>193</v>
      </c>
      <c r="C7" s="55"/>
      <c r="D7" s="55"/>
      <c r="E7" s="55"/>
      <c r="F7" s="55"/>
      <c r="G7" s="55"/>
    </row>
    <row r="8" spans="1:7">
      <c r="A8" s="57"/>
      <c r="B8" s="55" t="s">
        <v>194</v>
      </c>
      <c r="C8" s="55"/>
      <c r="D8" s="55"/>
      <c r="E8" s="55"/>
      <c r="F8" s="55"/>
      <c r="G8" s="55"/>
    </row>
    <row r="9" spans="1:7">
      <c r="A9" s="57"/>
      <c r="B9" s="55" t="s">
        <v>195</v>
      </c>
      <c r="C9" s="55"/>
      <c r="D9" s="55"/>
      <c r="E9" s="55"/>
      <c r="F9" s="55"/>
      <c r="G9" s="55"/>
    </row>
    <row r="10" spans="1:7">
      <c r="A10" s="58"/>
      <c r="B10" s="55"/>
      <c r="C10" s="55"/>
      <c r="D10" s="55"/>
      <c r="E10" s="55"/>
      <c r="F10" s="55"/>
      <c r="G10" s="55"/>
    </row>
    <row r="13" spans="1:7">
      <c r="A13" s="53" t="s">
        <v>124</v>
      </c>
      <c r="B13" s="53"/>
      <c r="C13" s="53"/>
      <c r="D13" s="53"/>
      <c r="E13" s="53"/>
      <c r="F13" s="53"/>
      <c r="G13" s="53"/>
    </row>
    <row r="14" spans="1:7">
      <c r="A14" s="53" t="s">
        <v>125</v>
      </c>
      <c r="B14" s="53"/>
      <c r="C14" s="53"/>
      <c r="D14" s="53"/>
      <c r="E14" s="53"/>
      <c r="F14" s="53"/>
      <c r="G14" s="53"/>
    </row>
    <row r="15" spans="1:7">
      <c r="A15" s="53" t="s">
        <v>126</v>
      </c>
      <c r="B15" s="53"/>
      <c r="C15" s="53"/>
      <c r="D15" s="53"/>
      <c r="E15" s="53"/>
      <c r="F15" s="53"/>
      <c r="G15" s="53"/>
    </row>
  </sheetData>
  <mergeCells count="14">
    <mergeCell ref="A13:G13"/>
    <mergeCell ref="A14:G14"/>
    <mergeCell ref="A15:G15"/>
    <mergeCell ref="B1:G1"/>
    <mergeCell ref="B2:G2"/>
    <mergeCell ref="B3:G3"/>
    <mergeCell ref="B4:G4"/>
    <mergeCell ref="B5:G5"/>
    <mergeCell ref="B7:G7"/>
    <mergeCell ref="B8:G8"/>
    <mergeCell ref="B9:G9"/>
    <mergeCell ref="B10:G10"/>
    <mergeCell ref="A5:A10"/>
    <mergeCell ref="B6:G6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14267154-C3E5-4E54-8B66-8B998E986CDE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65"/>
  <sheetViews>
    <sheetView tabSelected="1" zoomScaleNormal="100" zoomScaleSheetLayoutView="100" workbookViewId="0">
      <pane ySplit="1" topLeftCell="A2" activePane="bottomLeft" state="frozen"/>
      <selection pane="bottomLeft" activeCell="B4" sqref="B4"/>
    </sheetView>
  </sheetViews>
  <sheetFormatPr defaultColWidth="8.59765625" defaultRowHeight="17.399999999999999"/>
  <cols>
    <col min="1" max="1" width="8.59765625" style="1"/>
    <col min="2" max="2" width="46.8984375" style="2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3.3984375" customWidth="1"/>
    <col min="8" max="8" width="13.59765625" customWidth="1"/>
    <col min="9" max="9" width="13.19921875" hidden="1" customWidth="1"/>
  </cols>
  <sheetData>
    <row r="1" spans="1:9">
      <c r="A1" s="8" t="s">
        <v>0</v>
      </c>
      <c r="B1" s="9" t="s">
        <v>35</v>
      </c>
      <c r="C1" s="8" t="s">
        <v>8</v>
      </c>
      <c r="D1" s="8" t="s">
        <v>1</v>
      </c>
      <c r="E1" s="8" t="s">
        <v>9</v>
      </c>
      <c r="F1" s="8" t="s">
        <v>17</v>
      </c>
      <c r="G1" s="8" t="s">
        <v>91</v>
      </c>
      <c r="H1" s="8" t="s">
        <v>46</v>
      </c>
      <c r="I1" s="8" t="s">
        <v>33</v>
      </c>
    </row>
    <row r="2" spans="1:9">
      <c r="A2" s="45" t="s">
        <v>45</v>
      </c>
      <c r="B2" s="46" t="s">
        <v>186</v>
      </c>
      <c r="C2" s="43">
        <v>5</v>
      </c>
      <c r="D2" s="43" t="s">
        <v>5</v>
      </c>
      <c r="E2" s="47" t="s">
        <v>11</v>
      </c>
      <c r="F2" s="43" t="s">
        <v>134</v>
      </c>
      <c r="G2" s="43" t="b">
        <v>0</v>
      </c>
      <c r="H2" s="43"/>
      <c r="I2" s="4" t="b">
        <v>0</v>
      </c>
    </row>
    <row r="3" spans="1:9">
      <c r="A3" s="6" t="s">
        <v>162</v>
      </c>
      <c r="B3" s="37" t="s">
        <v>139</v>
      </c>
      <c r="C3" s="6">
        <v>2</v>
      </c>
      <c r="D3" s="6" t="s">
        <v>188</v>
      </c>
      <c r="E3" s="6" t="s">
        <v>200</v>
      </c>
      <c r="F3" s="6" t="s">
        <v>134</v>
      </c>
      <c r="G3" s="12" t="b">
        <v>1</v>
      </c>
      <c r="H3" s="50" t="s">
        <v>210</v>
      </c>
      <c r="I3" s="4" t="b">
        <v>0</v>
      </c>
    </row>
    <row r="4" spans="1:9">
      <c r="A4" s="19" t="s">
        <v>211</v>
      </c>
      <c r="B4" s="38" t="s">
        <v>140</v>
      </c>
      <c r="C4" s="6">
        <v>1</v>
      </c>
      <c r="D4" s="6" t="s">
        <v>5</v>
      </c>
      <c r="E4" s="19" t="s">
        <v>200</v>
      </c>
      <c r="F4" s="19" t="s">
        <v>134</v>
      </c>
      <c r="G4" s="19" t="b">
        <v>1</v>
      </c>
      <c r="H4" s="50" t="s">
        <v>209</v>
      </c>
      <c r="I4" s="4" t="b">
        <v>0</v>
      </c>
    </row>
    <row r="5" spans="1:9" ht="18">
      <c r="A5" s="19" t="s">
        <v>202</v>
      </c>
      <c r="B5" s="38" t="s">
        <v>182</v>
      </c>
      <c r="C5" s="6">
        <v>1</v>
      </c>
      <c r="D5" s="6" t="s">
        <v>36</v>
      </c>
      <c r="E5" s="19" t="s">
        <v>200</v>
      </c>
      <c r="F5" s="19" t="s">
        <v>134</v>
      </c>
      <c r="G5" s="19" t="b">
        <v>1</v>
      </c>
      <c r="H5" s="50" t="s">
        <v>210</v>
      </c>
      <c r="I5" s="4" t="b">
        <v>0</v>
      </c>
    </row>
    <row r="6" spans="1:9">
      <c r="A6" s="19" t="s">
        <v>212</v>
      </c>
      <c r="B6" s="49" t="s">
        <v>203</v>
      </c>
      <c r="C6" s="19">
        <v>3</v>
      </c>
      <c r="D6" s="19" t="s">
        <v>188</v>
      </c>
      <c r="E6" s="19" t="s">
        <v>200</v>
      </c>
      <c r="F6" s="19" t="s">
        <v>134</v>
      </c>
      <c r="G6" s="19" t="b">
        <v>1</v>
      </c>
      <c r="H6" s="50" t="s">
        <v>197</v>
      </c>
    </row>
    <row r="7" spans="1:9">
      <c r="A7" s="41" t="s">
        <v>183</v>
      </c>
      <c r="B7" s="44" t="s">
        <v>142</v>
      </c>
      <c r="C7" s="43">
        <v>8</v>
      </c>
      <c r="D7" s="43" t="s">
        <v>5</v>
      </c>
      <c r="E7" s="43" t="s">
        <v>95</v>
      </c>
      <c r="F7" s="43" t="s">
        <v>134</v>
      </c>
      <c r="G7" s="43" t="b">
        <v>0</v>
      </c>
      <c r="H7" s="43"/>
      <c r="I7" s="4" t="b">
        <v>0</v>
      </c>
    </row>
    <row r="8" spans="1:9">
      <c r="A8" s="19" t="s">
        <v>146</v>
      </c>
      <c r="B8" s="39" t="s">
        <v>143</v>
      </c>
      <c r="C8" s="6">
        <v>2</v>
      </c>
      <c r="D8" s="6" t="s">
        <v>36</v>
      </c>
      <c r="E8" s="19" t="s">
        <v>200</v>
      </c>
      <c r="F8" s="19" t="s">
        <v>134</v>
      </c>
      <c r="G8" s="19" t="b">
        <v>1</v>
      </c>
      <c r="H8" s="50" t="s">
        <v>209</v>
      </c>
      <c r="I8" s="4" t="b">
        <v>0</v>
      </c>
    </row>
    <row r="9" spans="1:9">
      <c r="A9" s="19" t="s">
        <v>213</v>
      </c>
      <c r="B9" s="37" t="s">
        <v>144</v>
      </c>
      <c r="C9" s="19">
        <v>3</v>
      </c>
      <c r="D9" s="19" t="s">
        <v>188</v>
      </c>
      <c r="E9" s="19" t="s">
        <v>200</v>
      </c>
      <c r="F9" s="19" t="s">
        <v>134</v>
      </c>
      <c r="G9" s="19" t="b">
        <v>1</v>
      </c>
      <c r="H9" s="50" t="s">
        <v>204</v>
      </c>
      <c r="I9" s="4"/>
    </row>
    <row r="10" spans="1:9">
      <c r="A10" s="19" t="s">
        <v>214</v>
      </c>
      <c r="B10" s="37" t="s">
        <v>145</v>
      </c>
      <c r="C10" s="6">
        <v>3</v>
      </c>
      <c r="D10" s="6" t="s">
        <v>5</v>
      </c>
      <c r="E10" s="19" t="s">
        <v>200</v>
      </c>
      <c r="F10" s="19" t="s">
        <v>134</v>
      </c>
      <c r="G10" s="19" t="b">
        <v>1</v>
      </c>
      <c r="H10" s="6" t="s">
        <v>204</v>
      </c>
      <c r="I10" s="4" t="b">
        <v>0</v>
      </c>
    </row>
    <row r="11" spans="1:9">
      <c r="A11" s="41" t="s">
        <v>184</v>
      </c>
      <c r="B11" s="44" t="s">
        <v>147</v>
      </c>
      <c r="C11" s="43">
        <v>13</v>
      </c>
      <c r="D11" s="43" t="s">
        <v>188</v>
      </c>
      <c r="E11" s="47" t="s">
        <v>11</v>
      </c>
      <c r="F11" s="43" t="s">
        <v>134</v>
      </c>
      <c r="G11" s="43" t="b">
        <v>0</v>
      </c>
      <c r="H11" s="43"/>
      <c r="I11" s="4" t="b">
        <v>0</v>
      </c>
    </row>
    <row r="12" spans="1:9">
      <c r="A12" s="19" t="s">
        <v>152</v>
      </c>
      <c r="B12" s="39" t="s">
        <v>148</v>
      </c>
      <c r="C12" s="19">
        <v>2</v>
      </c>
      <c r="D12" s="19" t="s">
        <v>36</v>
      </c>
      <c r="E12" s="48" t="s">
        <v>11</v>
      </c>
      <c r="F12" s="19" t="s">
        <v>134</v>
      </c>
      <c r="G12" s="19" t="b">
        <v>0</v>
      </c>
      <c r="H12" s="19"/>
      <c r="I12" s="4" t="b">
        <v>0</v>
      </c>
    </row>
    <row r="13" spans="1:9">
      <c r="A13" s="19" t="s">
        <v>153</v>
      </c>
      <c r="B13" s="37" t="s">
        <v>149</v>
      </c>
      <c r="C13" s="19">
        <v>3</v>
      </c>
      <c r="D13" s="19" t="s">
        <v>188</v>
      </c>
      <c r="E13" s="48" t="s">
        <v>11</v>
      </c>
      <c r="F13" s="19" t="s">
        <v>134</v>
      </c>
      <c r="G13" s="19" t="b">
        <v>0</v>
      </c>
      <c r="H13" s="19"/>
      <c r="I13" s="4"/>
    </row>
    <row r="14" spans="1:9">
      <c r="A14" s="19" t="s">
        <v>154</v>
      </c>
      <c r="B14" s="37" t="s">
        <v>150</v>
      </c>
      <c r="C14" s="19">
        <v>5</v>
      </c>
      <c r="D14" s="19" t="s">
        <v>188</v>
      </c>
      <c r="E14" s="48" t="s">
        <v>11</v>
      </c>
      <c r="F14" s="19" t="s">
        <v>134</v>
      </c>
      <c r="G14" s="19" t="b">
        <v>0</v>
      </c>
      <c r="H14" s="19"/>
      <c r="I14" s="4" t="b">
        <v>0</v>
      </c>
    </row>
    <row r="15" spans="1:9">
      <c r="A15" s="19" t="s">
        <v>155</v>
      </c>
      <c r="B15" s="37" t="s">
        <v>151</v>
      </c>
      <c r="C15" s="6">
        <v>2</v>
      </c>
      <c r="D15" s="6" t="s">
        <v>36</v>
      </c>
      <c r="E15" s="48" t="s">
        <v>11</v>
      </c>
      <c r="F15" s="19" t="s">
        <v>134</v>
      </c>
      <c r="G15" s="19" t="b">
        <v>0</v>
      </c>
      <c r="H15" s="6"/>
      <c r="I15" s="4" t="b">
        <v>0</v>
      </c>
    </row>
    <row r="16" spans="1:9">
      <c r="A16" s="51" t="s">
        <v>208</v>
      </c>
      <c r="B16" s="52" t="s">
        <v>207</v>
      </c>
      <c r="C16" s="19">
        <v>3</v>
      </c>
      <c r="D16" s="19" t="s">
        <v>6</v>
      </c>
      <c r="E16" s="48" t="s">
        <v>95</v>
      </c>
      <c r="F16" s="19" t="s">
        <v>134</v>
      </c>
      <c r="G16" s="19" t="b">
        <v>0</v>
      </c>
      <c r="H16" s="19"/>
      <c r="I16" s="4"/>
    </row>
    <row r="17" spans="1:9">
      <c r="A17" s="41" t="s">
        <v>185</v>
      </c>
      <c r="B17" s="44" t="s">
        <v>141</v>
      </c>
      <c r="C17" s="43">
        <v>20</v>
      </c>
      <c r="D17" s="43" t="s">
        <v>188</v>
      </c>
      <c r="E17" s="47" t="s">
        <v>11</v>
      </c>
      <c r="F17" s="43" t="s">
        <v>134</v>
      </c>
      <c r="G17" s="43" t="b">
        <v>0</v>
      </c>
      <c r="H17" s="43"/>
      <c r="I17" s="4" t="b">
        <v>0</v>
      </c>
    </row>
    <row r="18" spans="1:9">
      <c r="A18" s="19" t="s">
        <v>163</v>
      </c>
      <c r="B18" s="37" t="s">
        <v>156</v>
      </c>
      <c r="C18" s="6">
        <v>1</v>
      </c>
      <c r="D18" s="6" t="s">
        <v>5</v>
      </c>
      <c r="E18" s="48" t="s">
        <v>11</v>
      </c>
      <c r="F18" s="19" t="s">
        <v>134</v>
      </c>
      <c r="G18" s="12" t="b">
        <v>0</v>
      </c>
      <c r="H18" s="6"/>
      <c r="I18" s="4" t="b">
        <v>0</v>
      </c>
    </row>
    <row r="19" spans="1:9">
      <c r="A19" s="19" t="s">
        <v>164</v>
      </c>
      <c r="B19" s="37" t="s">
        <v>157</v>
      </c>
      <c r="C19" s="6">
        <v>5</v>
      </c>
      <c r="D19" s="6" t="s">
        <v>188</v>
      </c>
      <c r="E19" s="48" t="s">
        <v>11</v>
      </c>
      <c r="F19" s="19" t="s">
        <v>134</v>
      </c>
      <c r="G19" s="19" t="b">
        <v>0</v>
      </c>
      <c r="H19" s="6"/>
      <c r="I19" s="4" t="b">
        <v>0</v>
      </c>
    </row>
    <row r="20" spans="1:9">
      <c r="A20" s="19" t="s">
        <v>165</v>
      </c>
      <c r="B20" s="37" t="s">
        <v>158</v>
      </c>
      <c r="C20" s="6">
        <v>3</v>
      </c>
      <c r="D20" s="6" t="s">
        <v>36</v>
      </c>
      <c r="E20" s="48" t="s">
        <v>11</v>
      </c>
      <c r="F20" s="19" t="s">
        <v>134</v>
      </c>
      <c r="G20" s="19" t="b">
        <v>0</v>
      </c>
      <c r="H20" s="6"/>
      <c r="I20" s="4" t="b">
        <v>0</v>
      </c>
    </row>
    <row r="21" spans="1:9">
      <c r="A21" s="19" t="s">
        <v>166</v>
      </c>
      <c r="B21" s="37" t="s">
        <v>159</v>
      </c>
      <c r="C21" s="6">
        <v>2</v>
      </c>
      <c r="D21" s="6" t="s">
        <v>36</v>
      </c>
      <c r="E21" s="48" t="s">
        <v>11</v>
      </c>
      <c r="F21" s="19" t="s">
        <v>134</v>
      </c>
      <c r="G21" s="19" t="b">
        <v>0</v>
      </c>
      <c r="H21" s="6"/>
      <c r="I21" s="4" t="b">
        <v>0</v>
      </c>
    </row>
    <row r="22" spans="1:9">
      <c r="A22" s="19" t="s">
        <v>167</v>
      </c>
      <c r="B22" s="37" t="s">
        <v>160</v>
      </c>
      <c r="C22" s="6">
        <v>2</v>
      </c>
      <c r="D22" s="6" t="s">
        <v>5</v>
      </c>
      <c r="E22" s="48" t="s">
        <v>11</v>
      </c>
      <c r="F22" s="19" t="s">
        <v>134</v>
      </c>
      <c r="G22" s="19" t="b">
        <v>0</v>
      </c>
      <c r="H22" s="6"/>
      <c r="I22" s="4" t="b">
        <v>0</v>
      </c>
    </row>
    <row r="23" spans="1:9" ht="15" customHeight="1">
      <c r="A23" s="19" t="s">
        <v>168</v>
      </c>
      <c r="B23" s="37" t="s">
        <v>161</v>
      </c>
      <c r="C23" s="6">
        <v>5</v>
      </c>
      <c r="D23" s="6" t="s">
        <v>188</v>
      </c>
      <c r="E23" s="48" t="s">
        <v>11</v>
      </c>
      <c r="F23" s="19" t="s">
        <v>134</v>
      </c>
      <c r="G23" s="19" t="b">
        <v>0</v>
      </c>
      <c r="H23" s="6"/>
      <c r="I23" s="4" t="b">
        <v>0</v>
      </c>
    </row>
    <row r="24" spans="1:9">
      <c r="A24" s="41" t="s">
        <v>187</v>
      </c>
      <c r="B24" s="42" t="s">
        <v>169</v>
      </c>
      <c r="C24" s="43">
        <v>13</v>
      </c>
      <c r="D24" s="43" t="s">
        <v>5</v>
      </c>
      <c r="E24" s="47" t="s">
        <v>11</v>
      </c>
      <c r="F24" s="43" t="s">
        <v>134</v>
      </c>
      <c r="G24" s="43" t="b">
        <v>0</v>
      </c>
      <c r="H24" s="43"/>
      <c r="I24" s="4" t="b">
        <v>0</v>
      </c>
    </row>
    <row r="25" spans="1:9" ht="15" customHeight="1">
      <c r="A25" s="6" t="s">
        <v>171</v>
      </c>
      <c r="B25" s="40" t="s">
        <v>170</v>
      </c>
      <c r="C25" s="6">
        <v>2</v>
      </c>
      <c r="D25" s="6" t="s">
        <v>5</v>
      </c>
      <c r="E25" s="48" t="s">
        <v>11</v>
      </c>
      <c r="F25" s="19" t="s">
        <v>134</v>
      </c>
      <c r="G25" s="12" t="b">
        <v>0</v>
      </c>
      <c r="H25" s="6"/>
      <c r="I25" s="4" t="b">
        <v>0</v>
      </c>
    </row>
    <row r="26" spans="1:9">
      <c r="A26" s="19" t="s">
        <v>177</v>
      </c>
      <c r="B26" s="37" t="s">
        <v>172</v>
      </c>
      <c r="C26" s="6">
        <v>2</v>
      </c>
      <c r="D26" s="6" t="s">
        <v>5</v>
      </c>
      <c r="E26" s="48" t="s">
        <v>11</v>
      </c>
      <c r="F26" s="19" t="s">
        <v>134</v>
      </c>
      <c r="G26" s="19" t="b">
        <v>0</v>
      </c>
      <c r="H26" s="6"/>
      <c r="I26" s="4" t="b">
        <v>0</v>
      </c>
    </row>
    <row r="27" spans="1:9" ht="15" customHeight="1">
      <c r="A27" s="19" t="s">
        <v>178</v>
      </c>
      <c r="B27" s="37" t="s">
        <v>173</v>
      </c>
      <c r="C27" s="6">
        <v>5</v>
      </c>
      <c r="D27" s="6" t="s">
        <v>188</v>
      </c>
      <c r="E27" s="48" t="s">
        <v>11</v>
      </c>
      <c r="F27" s="19" t="s">
        <v>134</v>
      </c>
      <c r="G27" s="19" t="b">
        <v>0</v>
      </c>
      <c r="H27" s="6"/>
      <c r="I27" s="4" t="b">
        <v>0</v>
      </c>
    </row>
    <row r="28" spans="1:9" ht="15" customHeight="1">
      <c r="A28" s="19" t="s">
        <v>179</v>
      </c>
      <c r="B28" s="37" t="s">
        <v>174</v>
      </c>
      <c r="C28" s="6">
        <v>2</v>
      </c>
      <c r="D28" s="6" t="s">
        <v>5</v>
      </c>
      <c r="E28" s="48" t="s">
        <v>11</v>
      </c>
      <c r="F28" s="19" t="s">
        <v>134</v>
      </c>
      <c r="G28" s="19" t="b">
        <v>0</v>
      </c>
      <c r="H28" s="6"/>
      <c r="I28" s="4" t="b">
        <v>0</v>
      </c>
    </row>
    <row r="29" spans="1:9">
      <c r="A29" s="19" t="s">
        <v>180</v>
      </c>
      <c r="B29" s="37" t="s">
        <v>175</v>
      </c>
      <c r="C29" s="6">
        <v>2</v>
      </c>
      <c r="D29" s="6" t="s">
        <v>5</v>
      </c>
      <c r="E29" s="48" t="s">
        <v>11</v>
      </c>
      <c r="F29" s="19" t="s">
        <v>134</v>
      </c>
      <c r="G29" s="19" t="b">
        <v>0</v>
      </c>
      <c r="H29" s="6"/>
      <c r="I29" s="4" t="b">
        <v>0</v>
      </c>
    </row>
    <row r="30" spans="1:9">
      <c r="A30" s="19" t="s">
        <v>181</v>
      </c>
      <c r="B30" s="37" t="s">
        <v>176</v>
      </c>
      <c r="C30" s="6">
        <v>3</v>
      </c>
      <c r="D30" s="6" t="s">
        <v>188</v>
      </c>
      <c r="E30" s="48" t="s">
        <v>11</v>
      </c>
      <c r="F30" s="19" t="s">
        <v>134</v>
      </c>
      <c r="G30" s="19" t="b">
        <v>0</v>
      </c>
      <c r="H30" s="6"/>
      <c r="I30" s="4" t="b">
        <v>0</v>
      </c>
    </row>
    <row r="31" spans="1:9" ht="15" customHeight="1">
      <c r="A31" s="6"/>
      <c r="B31" s="5"/>
      <c r="C31" s="6"/>
      <c r="D31" s="6"/>
      <c r="E31" s="6"/>
      <c r="F31" s="6"/>
      <c r="G31" s="12"/>
      <c r="H31" s="6"/>
      <c r="I31" s="4" t="b">
        <v>0</v>
      </c>
    </row>
    <row r="32" spans="1:9" ht="15" customHeight="1">
      <c r="A32" s="6"/>
      <c r="B32" s="5"/>
      <c r="C32" s="6"/>
      <c r="D32" s="6"/>
      <c r="E32" s="6"/>
      <c r="F32" s="6"/>
      <c r="G32" s="12"/>
      <c r="H32" s="6"/>
      <c r="I32" s="4" t="b">
        <v>0</v>
      </c>
    </row>
    <row r="33" spans="1:9" ht="15" customHeight="1">
      <c r="A33" s="6"/>
      <c r="B33" s="5"/>
      <c r="C33" s="6"/>
      <c r="D33" s="6"/>
      <c r="E33" s="6"/>
      <c r="F33" s="6"/>
      <c r="G33" s="12"/>
      <c r="H33" s="6"/>
      <c r="I33" s="4" t="b">
        <v>0</v>
      </c>
    </row>
    <row r="34" spans="1:9" ht="15" customHeight="1">
      <c r="A34" s="6"/>
      <c r="B34" s="5"/>
      <c r="C34" s="6"/>
      <c r="D34" s="6"/>
      <c r="E34" s="6"/>
      <c r="F34" s="6"/>
      <c r="G34" s="12"/>
      <c r="H34" s="6"/>
      <c r="I34" s="4" t="b">
        <v>0</v>
      </c>
    </row>
    <row r="35" spans="1:9">
      <c r="A35" s="6"/>
      <c r="B35" s="5"/>
      <c r="C35" s="6"/>
      <c r="D35" s="6"/>
      <c r="E35" s="6"/>
      <c r="F35" s="6"/>
      <c r="G35" s="12"/>
      <c r="H35" s="6"/>
      <c r="I35" s="4" t="b">
        <v>0</v>
      </c>
    </row>
    <row r="36" spans="1:9">
      <c r="A36" s="6"/>
      <c r="B36" s="5"/>
      <c r="C36" s="6"/>
      <c r="D36" s="6"/>
      <c r="E36" s="6"/>
      <c r="F36" s="6"/>
      <c r="G36" s="12"/>
      <c r="H36" s="6"/>
      <c r="I36" s="4"/>
    </row>
    <row r="37" spans="1:9">
      <c r="A37" s="6"/>
      <c r="B37" s="5"/>
      <c r="C37" s="6"/>
      <c r="D37" s="6"/>
      <c r="E37" s="6"/>
      <c r="F37" s="6"/>
      <c r="G37" s="12"/>
      <c r="H37" s="6"/>
      <c r="I37" s="4"/>
    </row>
    <row r="38" spans="1:9">
      <c r="A38" s="6"/>
      <c r="B38" s="5"/>
      <c r="C38" s="6"/>
      <c r="D38" s="6"/>
      <c r="E38" s="6"/>
      <c r="F38" s="6"/>
      <c r="G38" s="12"/>
      <c r="H38" s="6"/>
      <c r="I38" s="4"/>
    </row>
    <row r="39" spans="1:9">
      <c r="A39" s="6"/>
      <c r="B39" s="5"/>
      <c r="C39" s="6"/>
      <c r="D39" s="6"/>
      <c r="E39" s="6"/>
      <c r="F39" s="6"/>
      <c r="G39" s="12"/>
      <c r="H39" s="6"/>
      <c r="I39" s="4"/>
    </row>
    <row r="40" spans="1:9">
      <c r="A40" s="6"/>
      <c r="B40" s="5"/>
      <c r="C40" s="6"/>
      <c r="D40" s="6"/>
      <c r="E40" s="6"/>
      <c r="F40" s="6"/>
      <c r="G40" s="12"/>
      <c r="H40" s="6"/>
      <c r="I40" s="4"/>
    </row>
    <row r="41" spans="1:9">
      <c r="A41" s="6"/>
      <c r="B41" s="5"/>
      <c r="C41" s="6"/>
      <c r="D41" s="6"/>
      <c r="E41" s="6"/>
      <c r="F41" s="6"/>
      <c r="G41" s="12"/>
      <c r="H41" s="6"/>
      <c r="I41" s="4"/>
    </row>
    <row r="42" spans="1:9">
      <c r="A42" s="6"/>
      <c r="B42" s="5"/>
      <c r="C42" s="6"/>
      <c r="D42" s="6"/>
      <c r="E42" s="6"/>
      <c r="F42" s="6"/>
      <c r="G42" s="12"/>
      <c r="H42" s="6"/>
      <c r="I42" s="4"/>
    </row>
    <row r="43" spans="1:9">
      <c r="A43" s="6"/>
      <c r="B43" s="5"/>
      <c r="C43" s="6"/>
      <c r="D43" s="6"/>
      <c r="E43" s="6"/>
      <c r="F43" s="6"/>
      <c r="G43" s="12"/>
      <c r="H43" s="6"/>
      <c r="I43" s="4"/>
    </row>
    <row r="44" spans="1:9">
      <c r="A44" s="6"/>
      <c r="B44" s="5"/>
      <c r="C44" s="6"/>
      <c r="D44" s="6"/>
      <c r="E44" s="6"/>
      <c r="F44" s="6"/>
      <c r="G44" s="12"/>
      <c r="H44" s="6"/>
      <c r="I44" s="4"/>
    </row>
    <row r="45" spans="1:9">
      <c r="A45" s="6"/>
      <c r="B45" s="5"/>
      <c r="C45" s="6"/>
      <c r="D45" s="6"/>
      <c r="E45" s="6"/>
      <c r="F45" s="6"/>
      <c r="G45" s="12"/>
      <c r="H45" s="6"/>
      <c r="I45" s="4"/>
    </row>
    <row r="46" spans="1:9">
      <c r="A46" s="6"/>
      <c r="B46" s="5"/>
      <c r="C46" s="6"/>
      <c r="D46" s="6"/>
      <c r="E46" s="6"/>
      <c r="F46" s="6"/>
      <c r="G46" s="12"/>
      <c r="H46" s="6"/>
      <c r="I46" s="4"/>
    </row>
    <row r="47" spans="1:9">
      <c r="A47" s="6"/>
      <c r="B47" s="5"/>
      <c r="C47" s="6"/>
      <c r="D47" s="6"/>
      <c r="E47" s="6"/>
      <c r="F47" s="6"/>
      <c r="G47" s="12"/>
      <c r="H47" s="6"/>
      <c r="I47" s="4"/>
    </row>
    <row r="48" spans="1:9">
      <c r="A48" s="6"/>
      <c r="B48" s="5"/>
      <c r="C48" s="6"/>
      <c r="D48" s="6"/>
      <c r="E48" s="6"/>
      <c r="F48" s="6"/>
      <c r="G48" s="12"/>
      <c r="H48" s="6"/>
      <c r="I48" s="4"/>
    </row>
    <row r="49" spans="1:9">
      <c r="A49" s="6"/>
      <c r="B49" s="5"/>
      <c r="C49" s="6"/>
      <c r="D49" s="6"/>
      <c r="E49" s="6"/>
      <c r="F49" s="6"/>
      <c r="G49" s="12"/>
      <c r="H49" s="6"/>
      <c r="I49" s="4"/>
    </row>
    <row r="50" spans="1:9">
      <c r="A50" s="6"/>
      <c r="B50" s="5"/>
      <c r="C50" s="6"/>
      <c r="D50" s="6"/>
      <c r="E50" s="6"/>
      <c r="F50" s="6"/>
      <c r="G50" s="12"/>
      <c r="H50" s="6"/>
      <c r="I50" s="4"/>
    </row>
    <row r="51" spans="1:9">
      <c r="A51" s="6"/>
      <c r="B51" s="5"/>
      <c r="C51" s="6"/>
      <c r="D51" s="6"/>
      <c r="E51" s="6"/>
      <c r="F51" s="6"/>
      <c r="G51" s="12"/>
      <c r="H51" s="6"/>
      <c r="I51" s="4"/>
    </row>
    <row r="52" spans="1:9">
      <c r="B52" s="26" t="s">
        <v>92</v>
      </c>
      <c r="C52" s="25">
        <f>SUM(C2:C51)</f>
        <v>123</v>
      </c>
      <c r="D52" s="20" t="s">
        <v>96</v>
      </c>
      <c r="E52" s="20">
        <f>SUMIF(E2:E51, "완료", C2:C51)</f>
        <v>0</v>
      </c>
      <c r="F52" s="21" t="s">
        <v>97</v>
      </c>
      <c r="G52" s="22">
        <f>SUMIF(G2:G51,TRUE,C2:C51)</f>
        <v>15</v>
      </c>
    </row>
    <row r="53" spans="1:9" ht="31.2" customHeight="1">
      <c r="B53" s="16"/>
      <c r="C53" s="13"/>
      <c r="D53" s="30" t="s">
        <v>109</v>
      </c>
      <c r="E53" s="23">
        <f>SUMIFS(C2:C51, E2:E51, "완료", G2:G51, TRUE)</f>
        <v>0</v>
      </c>
      <c r="F53" s="14"/>
      <c r="G53" s="13"/>
    </row>
    <row r="54" spans="1:9">
      <c r="B54" s="36" t="s">
        <v>133</v>
      </c>
      <c r="C54" s="25">
        <f>COUNTA(A2:A51)-COUNTIF(C2:C51, 0)-COUNTIF(C2:C51, -1)</f>
        <v>29</v>
      </c>
      <c r="D54" s="13"/>
      <c r="E54" s="13"/>
      <c r="F54" s="24" t="s">
        <v>98</v>
      </c>
      <c r="G54" s="25">
        <f>G52+E52-E53</f>
        <v>15</v>
      </c>
    </row>
    <row r="55" spans="1:9">
      <c r="A55" s="59" t="s">
        <v>44</v>
      </c>
      <c r="B55" s="59"/>
      <c r="C55" s="59"/>
      <c r="D55" s="59"/>
      <c r="E55" s="59"/>
      <c r="F55" s="59"/>
      <c r="G55" s="59"/>
      <c r="H55" s="59"/>
      <c r="I55" s="59"/>
    </row>
    <row r="56" spans="1:9">
      <c r="A56" s="60" t="s">
        <v>34</v>
      </c>
      <c r="B56" s="60"/>
      <c r="C56" s="60"/>
      <c r="D56" s="60"/>
      <c r="E56" s="60"/>
      <c r="F56" s="60"/>
      <c r="G56" s="60"/>
      <c r="H56" s="60"/>
      <c r="I56" s="60"/>
    </row>
    <row r="58" spans="1:9">
      <c r="B58" s="17" t="s">
        <v>101</v>
      </c>
    </row>
    <row r="59" spans="1:9">
      <c r="B59" s="17" t="s">
        <v>102</v>
      </c>
    </row>
    <row r="60" spans="1:9">
      <c r="B60" s="17" t="s">
        <v>103</v>
      </c>
    </row>
    <row r="61" spans="1:9">
      <c r="B61" s="17" t="s">
        <v>104</v>
      </c>
    </row>
    <row r="62" spans="1:9">
      <c r="B62" s="17" t="s">
        <v>105</v>
      </c>
    </row>
    <row r="63" spans="1:9">
      <c r="B63" s="29"/>
    </row>
    <row r="64" spans="1:9">
      <c r="B64" s="27" t="s">
        <v>107</v>
      </c>
    </row>
    <row r="65" spans="2:2" ht="15" customHeight="1">
      <c r="B65" s="28" t="s">
        <v>108</v>
      </c>
    </row>
  </sheetData>
  <autoFilter ref="A1:I43" xr:uid="{00000000-0009-0000-0000-000001000000}"/>
  <mergeCells count="2">
    <mergeCell ref="A55:I55"/>
    <mergeCell ref="A56:I56"/>
  </mergeCells>
  <phoneticPr fontId="2" type="noConversion"/>
  <conditionalFormatting sqref="A8:D8 A10:D10 C9:D9 A8:A10 B18:I23 A25:I51 A2:I3 A6 A4:F5 B14:D15 A13:A15 C16:D16 E12:F16 G13:I16 H4:I5 G3:G6 G8:I10 E3:E6">
    <cfRule type="expression" dxfId="72" priority="93">
      <formula>$C2=""</formula>
    </cfRule>
    <cfRule type="expression" dxfId="71" priority="94">
      <formula>$C2=0</formula>
    </cfRule>
    <cfRule type="expression" dxfId="70" priority="95">
      <formula>$C2=-1</formula>
    </cfRule>
  </conditionalFormatting>
  <conditionalFormatting sqref="I8:I10 I15:I16 I18:I23 I25:I51 I2:I5">
    <cfRule type="cellIs" dxfId="69" priority="76" operator="equal">
      <formula>TRUE</formula>
    </cfRule>
  </conditionalFormatting>
  <conditionalFormatting sqref="A7:I7">
    <cfRule type="expression" dxfId="68" priority="66">
      <formula>$C7=""</formula>
    </cfRule>
    <cfRule type="expression" dxfId="67" priority="67">
      <formula>$C7=0</formula>
    </cfRule>
    <cfRule type="expression" dxfId="66" priority="68">
      <formula>$C7=-1</formula>
    </cfRule>
  </conditionalFormatting>
  <conditionalFormatting sqref="I7">
    <cfRule type="cellIs" dxfId="65" priority="65" operator="equal">
      <formula>TRUE</formula>
    </cfRule>
  </conditionalFormatting>
  <conditionalFormatting sqref="C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{9055C835-1D72-47A4-888D-4E76E1808161}</x14:id>
        </ext>
      </extLst>
    </cfRule>
  </conditionalFormatting>
  <conditionalFormatting sqref="A7">
    <cfRule type="duplicateValues" dxfId="64" priority="70"/>
  </conditionalFormatting>
  <conditionalFormatting sqref="G7">
    <cfRule type="cellIs" dxfId="63" priority="71" operator="equal">
      <formula>TRUE</formula>
    </cfRule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{0EC07B78-B3B6-40DF-B78E-A5EECDB52305}</x14:id>
        </ext>
      </extLst>
    </cfRule>
  </conditionalFormatting>
  <conditionalFormatting sqref="B9">
    <cfRule type="expression" dxfId="62" priority="263">
      <formula>#REF!=""</formula>
    </cfRule>
    <cfRule type="expression" dxfId="61" priority="264">
      <formula>#REF!=0</formula>
    </cfRule>
    <cfRule type="expression" dxfId="60" priority="265">
      <formula>#REF!=-1</formula>
    </cfRule>
  </conditionalFormatting>
  <conditionalFormatting sqref="A11:D11 F11:I11">
    <cfRule type="expression" dxfId="59" priority="58">
      <formula>$C11=""</formula>
    </cfRule>
    <cfRule type="expression" dxfId="58" priority="59">
      <formula>$C11=0</formula>
    </cfRule>
    <cfRule type="expression" dxfId="57" priority="60">
      <formula>$C11=-1</formula>
    </cfRule>
  </conditionalFormatting>
  <conditionalFormatting sqref="I11">
    <cfRule type="cellIs" dxfId="56" priority="57" operator="equal">
      <formula>TRUE</formula>
    </cfRule>
  </conditionalFormatting>
  <conditionalFormatting sqref="C1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{01784E3E-3576-43C2-B512-518C76191FEA}</x14:id>
        </ext>
      </extLst>
    </cfRule>
  </conditionalFormatting>
  <conditionalFormatting sqref="A11">
    <cfRule type="duplicateValues" dxfId="55" priority="62"/>
  </conditionalFormatting>
  <conditionalFormatting sqref="G11">
    <cfRule type="cellIs" dxfId="54" priority="63" operator="equal">
      <formula>TRUE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{5478E603-E048-4710-B528-150BA44F971C}</x14:id>
        </ext>
      </extLst>
    </cfRule>
  </conditionalFormatting>
  <conditionalFormatting sqref="A12:D12 C13:D13 G12:I12">
    <cfRule type="expression" dxfId="53" priority="47">
      <formula>$C12=""</formula>
    </cfRule>
    <cfRule type="expression" dxfId="52" priority="48">
      <formula>$C12=0</formula>
    </cfRule>
    <cfRule type="expression" dxfId="51" priority="49">
      <formula>$C12=-1</formula>
    </cfRule>
  </conditionalFormatting>
  <conditionalFormatting sqref="I12:I16">
    <cfRule type="cellIs" dxfId="50" priority="46" operator="equal">
      <formula>TRUE</formula>
    </cfRule>
  </conditionalFormatting>
  <conditionalFormatting sqref="C12:C1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{39A1B54E-577B-4CC6-B3C0-3D06C9F77651}</x14:id>
        </ext>
      </extLst>
    </cfRule>
  </conditionalFormatting>
  <conditionalFormatting sqref="B13">
    <cfRule type="expression" dxfId="49" priority="54">
      <formula>#REF!=""</formula>
    </cfRule>
    <cfRule type="expression" dxfId="48" priority="55">
      <formula>#REF!=0</formula>
    </cfRule>
    <cfRule type="expression" dxfId="47" priority="56">
      <formula>#REF!=-1</formula>
    </cfRule>
  </conditionalFormatting>
  <conditionalFormatting sqref="A17:D17 F17:I17">
    <cfRule type="expression" dxfId="46" priority="39">
      <formula>$C17=""</formula>
    </cfRule>
    <cfRule type="expression" dxfId="45" priority="40">
      <formula>$C17=0</formula>
    </cfRule>
    <cfRule type="expression" dxfId="44" priority="41">
      <formula>$C17=-1</formula>
    </cfRule>
  </conditionalFormatting>
  <conditionalFormatting sqref="I17">
    <cfRule type="cellIs" dxfId="43" priority="38" operator="equal">
      <formula>TRUE</formula>
    </cfRule>
  </conditionalFormatting>
  <conditionalFormatting sqref="C1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{D48B238B-57E3-4056-8A54-8209954CA86A}</x14:id>
        </ext>
      </extLst>
    </cfRule>
  </conditionalFormatting>
  <conditionalFormatting sqref="A17">
    <cfRule type="duplicateValues" dxfId="42" priority="43"/>
  </conditionalFormatting>
  <conditionalFormatting sqref="G17">
    <cfRule type="cellIs" dxfId="41" priority="44" operator="equal">
      <formula>TRUE</formula>
    </cfRule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{971392BE-A197-4FAB-970A-A24FC38D6B6A}</x14:id>
        </ext>
      </extLst>
    </cfRule>
  </conditionalFormatting>
  <conditionalFormatting sqref="A18:A23">
    <cfRule type="expression" dxfId="40" priority="34">
      <formula>$C18=""</formula>
    </cfRule>
    <cfRule type="expression" dxfId="39" priority="35">
      <formula>$C18=0</formula>
    </cfRule>
    <cfRule type="expression" dxfId="38" priority="36">
      <formula>$C18=-1</formula>
    </cfRule>
  </conditionalFormatting>
  <conditionalFormatting sqref="A18:A23">
    <cfRule type="duplicateValues" dxfId="37" priority="37"/>
  </conditionalFormatting>
  <conditionalFormatting sqref="A24:D24 F24:I24">
    <cfRule type="expression" dxfId="36" priority="27">
      <formula>$C24=""</formula>
    </cfRule>
    <cfRule type="expression" dxfId="35" priority="28">
      <formula>$C24=0</formula>
    </cfRule>
    <cfRule type="expression" dxfId="34" priority="29">
      <formula>$C24=-1</formula>
    </cfRule>
  </conditionalFormatting>
  <conditionalFormatting sqref="I24">
    <cfRule type="cellIs" dxfId="33" priority="26" operator="equal">
      <formula>TRUE</formula>
    </cfRule>
  </conditionalFormatting>
  <conditionalFormatting sqref="C2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{94E884A5-A9A4-47FE-A6C2-3B5556818733}</x14:id>
        </ext>
      </extLst>
    </cfRule>
  </conditionalFormatting>
  <conditionalFormatting sqref="A24">
    <cfRule type="duplicateValues" dxfId="32" priority="31"/>
  </conditionalFormatting>
  <conditionalFormatting sqref="G24">
    <cfRule type="cellIs" dxfId="31" priority="32" operator="equal">
      <formula>TRUE</formula>
    </cfRule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{283EC6DE-4EF4-443A-BA0B-43A447604A3A}</x14:id>
        </ext>
      </extLst>
    </cfRule>
  </conditionalFormatting>
  <conditionalFormatting sqref="E24 E17 E11">
    <cfRule type="expression" dxfId="27" priority="20">
      <formula>$C11=""</formula>
    </cfRule>
    <cfRule type="expression" dxfId="26" priority="21">
      <formula>$C11=0</formula>
    </cfRule>
    <cfRule type="expression" dxfId="25" priority="22">
      <formula>$C11=-1</formula>
    </cfRule>
  </conditionalFormatting>
  <conditionalFormatting sqref="F8:F10">
    <cfRule type="expression" dxfId="24" priority="17">
      <formula>$C8=""</formula>
    </cfRule>
    <cfRule type="expression" dxfId="23" priority="18">
      <formula>$C8=0</formula>
    </cfRule>
    <cfRule type="expression" dxfId="22" priority="19">
      <formula>$C8=-1</formula>
    </cfRule>
  </conditionalFormatting>
  <conditionalFormatting sqref="C18:C23 C2:C5 C15:C16 C8:C10 C25:C5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25:A51 A8:A10 A2:A6">
    <cfRule type="duplicateValues" dxfId="21" priority="280"/>
  </conditionalFormatting>
  <conditionalFormatting sqref="G18:G23 G25:G51 G2:G6 G8:G10">
    <cfRule type="cellIs" dxfId="20" priority="284" operator="equal">
      <formula>TRUE</formula>
    </cfRule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{9FA1081B-1BCC-4393-A4D4-E2D4E0F10E5F}</x14:id>
        </ext>
      </extLst>
    </cfRule>
  </conditionalFormatting>
  <conditionalFormatting sqref="C6">
    <cfRule type="expression" dxfId="19" priority="13">
      <formula>$C6=""</formula>
    </cfRule>
    <cfRule type="expression" dxfId="18" priority="14">
      <formula>$C6=0</formula>
    </cfRule>
    <cfRule type="expression" dxfId="17" priority="15">
      <formula>$C6=-1</formula>
    </cfRule>
  </conditionalFormatting>
  <conditionalFormatting sqref="C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{A6CE1503-FB01-48A5-9A32-D5A4CD6AF044}</x14:id>
        </ext>
      </extLst>
    </cfRule>
  </conditionalFormatting>
  <conditionalFormatting sqref="D6:F6 H6">
    <cfRule type="expression" dxfId="16" priority="8">
      <formula>$C6=""</formula>
    </cfRule>
    <cfRule type="expression" dxfId="15" priority="9">
      <formula>$C6=0</formula>
    </cfRule>
    <cfRule type="expression" dxfId="14" priority="10">
      <formula>$C6=-1</formula>
    </cfRule>
  </conditionalFormatting>
  <conditionalFormatting sqref="G12:G16">
    <cfRule type="cellIs" dxfId="13" priority="313" operator="equal">
      <formula>TRUE</formula>
    </cfRule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{0849FD60-15E4-40E1-929A-966625B1D37D}</x14:id>
        </ext>
      </extLst>
    </cfRule>
  </conditionalFormatting>
  <conditionalFormatting sqref="A12:A15">
    <cfRule type="duplicateValues" dxfId="12" priority="330"/>
  </conditionalFormatting>
  <conditionalFormatting sqref="E8:E10">
    <cfRule type="expression" dxfId="2" priority="1">
      <formula>$C8=""</formula>
    </cfRule>
    <cfRule type="expression" dxfId="1" priority="2">
      <formula>$C8=0</formula>
    </cfRule>
    <cfRule type="expression" dxfId="0" priority="3">
      <formula>$C8=-1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55C835-1D72-47A4-888D-4E76E1808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0EC07B78-B3B6-40DF-B78E-A5EECDB523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01784E3E-3576-43C2-B512-518C76191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5478E603-E048-4710-B528-150BA44F97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39A1B54E-577B-4CC6-B3C0-3D06C9F77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C12:C14</xm:sqref>
        </x14:conditionalFormatting>
        <x14:conditionalFormatting xmlns:xm="http://schemas.microsoft.com/office/excel/2006/main">
          <x14:cfRule type="dataBar" id="{D48B238B-57E3-4056-8A54-8209954CA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971392BE-A197-4FAB-970A-A24FC38D6B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94E884A5-A9A4-47FE-A6C2-3B5556818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283EC6DE-4EF4-443A-BA0B-43A447604A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C18:C23 C2:C5 C15:C16 C8:C10 C25:C51</xm:sqref>
        </x14:conditionalFormatting>
        <x14:conditionalFormatting xmlns:xm="http://schemas.microsoft.com/office/excel/2006/main">
          <x14:cfRule type="dataBar" id="{9FA1081B-1BCC-4393-A4D4-E2D4E0F10E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G18:G23 G25:G51 G2:G6 G8:G10</xm:sqref>
        </x14:conditionalFormatting>
        <x14:conditionalFormatting xmlns:xm="http://schemas.microsoft.com/office/excel/2006/main">
          <x14:cfRule type="dataBar" id="{A6CE1503-FB01-48A5-9A32-D5A4CD6A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0849FD60-15E4-40E1-929A-966625B1D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G12:G16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D57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2000000}">
          <x14:formula1>
            <xm:f>도구!$I$2:$I$3</xm:f>
          </x14:formula1>
          <xm:sqref>I2:I5 I7:I51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E2:E51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D2:D51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G2:G51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C2:C51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E13"/>
  <sheetViews>
    <sheetView workbookViewId="0">
      <selection activeCell="B5" sqref="B5:E7"/>
    </sheetView>
  </sheetViews>
  <sheetFormatPr defaultRowHeight="17.399999999999999"/>
  <cols>
    <col min="2" max="2" width="13.69921875" customWidth="1"/>
    <col min="3" max="3" width="15.59765625" customWidth="1"/>
    <col min="4" max="4" width="15" customWidth="1"/>
    <col min="5" max="5" width="12.69921875" customWidth="1"/>
  </cols>
  <sheetData>
    <row r="1" spans="1:5">
      <c r="A1" s="15" t="s">
        <v>93</v>
      </c>
      <c r="B1" s="15" t="s">
        <v>94</v>
      </c>
      <c r="C1" s="15" t="s">
        <v>132</v>
      </c>
      <c r="D1" s="15" t="s">
        <v>99</v>
      </c>
      <c r="E1" s="15" t="s">
        <v>100</v>
      </c>
    </row>
    <row r="2" spans="1:5">
      <c r="A2" s="12">
        <v>1</v>
      </c>
      <c r="B2" s="12">
        <v>117</v>
      </c>
      <c r="C2" s="19">
        <v>27</v>
      </c>
      <c r="D2" s="12">
        <v>0</v>
      </c>
      <c r="E2" s="12" t="s">
        <v>198</v>
      </c>
    </row>
    <row r="3" spans="1:5">
      <c r="A3" s="12">
        <v>2</v>
      </c>
      <c r="B3" s="19">
        <v>117</v>
      </c>
      <c r="C3" s="19">
        <v>27</v>
      </c>
      <c r="D3" s="12">
        <v>3</v>
      </c>
      <c r="E3" s="19" t="s">
        <v>199</v>
      </c>
    </row>
    <row r="4" spans="1:5">
      <c r="A4" s="12">
        <v>3</v>
      </c>
      <c r="B4" s="19">
        <v>117</v>
      </c>
      <c r="C4" s="19">
        <v>27</v>
      </c>
      <c r="D4" s="12">
        <v>4</v>
      </c>
      <c r="E4" s="12" t="s">
        <v>201</v>
      </c>
    </row>
    <row r="5" spans="1:5">
      <c r="A5" s="12">
        <v>4</v>
      </c>
      <c r="B5" s="19">
        <v>117</v>
      </c>
      <c r="C5" s="19">
        <v>27</v>
      </c>
      <c r="D5" s="19">
        <v>4</v>
      </c>
      <c r="E5" s="12" t="s">
        <v>205</v>
      </c>
    </row>
    <row r="6" spans="1:5">
      <c r="A6" s="12">
        <v>5</v>
      </c>
      <c r="B6" s="12">
        <v>123</v>
      </c>
      <c r="C6" s="19">
        <v>29</v>
      </c>
      <c r="D6" s="12">
        <v>5</v>
      </c>
      <c r="E6" s="12" t="s">
        <v>206</v>
      </c>
    </row>
    <row r="7" spans="1:5">
      <c r="A7" s="12">
        <v>6</v>
      </c>
      <c r="B7" s="12"/>
      <c r="C7" s="19"/>
      <c r="D7" s="12"/>
      <c r="E7" s="12"/>
    </row>
    <row r="8" spans="1:5">
      <c r="A8" s="12">
        <v>7</v>
      </c>
      <c r="B8" s="12"/>
      <c r="C8" s="19"/>
      <c r="D8" s="12"/>
      <c r="E8" s="12"/>
    </row>
    <row r="9" spans="1:5">
      <c r="A9" s="12">
        <v>8</v>
      </c>
      <c r="B9" s="12"/>
      <c r="C9" s="19"/>
      <c r="D9" s="12"/>
      <c r="E9" s="12"/>
    </row>
    <row r="10" spans="1:5">
      <c r="A10" s="12">
        <v>9</v>
      </c>
      <c r="B10" s="12"/>
      <c r="C10" s="19"/>
      <c r="D10" s="12"/>
      <c r="E10" s="12"/>
    </row>
    <row r="11" spans="1:5">
      <c r="A11" s="12">
        <v>10</v>
      </c>
      <c r="B11" s="12"/>
      <c r="C11" s="19"/>
      <c r="D11" s="12"/>
      <c r="E11" s="12"/>
    </row>
    <row r="13" spans="1:5" ht="25.2">
      <c r="A13" s="18" t="s">
        <v>106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80" zoomScaleSheetLayoutView="100" workbookViewId="0">
      <selection activeCell="A7" sqref="A7"/>
    </sheetView>
  </sheetViews>
  <sheetFormatPr defaultRowHeight="17.399999999999999"/>
  <cols>
    <col min="2" max="2" width="18.19921875" customWidth="1"/>
    <col min="3" max="3" width="33.3984375" customWidth="1"/>
    <col min="4" max="4" width="13.69921875" customWidth="1"/>
    <col min="5" max="5" width="13.8984375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22</v>
      </c>
      <c r="E1" s="3" t="s">
        <v>23</v>
      </c>
    </row>
    <row r="2" spans="1:5">
      <c r="A2" s="6" t="s">
        <v>47</v>
      </c>
      <c r="B2" s="4"/>
      <c r="C2" s="4"/>
      <c r="D2" s="4"/>
      <c r="E2" s="4"/>
    </row>
    <row r="3" spans="1:5">
      <c r="A3" s="6" t="s">
        <v>87</v>
      </c>
      <c r="B3" s="4"/>
      <c r="C3" s="4"/>
      <c r="D3" s="4"/>
      <c r="E3" s="4"/>
    </row>
    <row r="4" spans="1:5">
      <c r="A4" s="6" t="s">
        <v>88</v>
      </c>
      <c r="B4" s="4"/>
      <c r="C4" s="4"/>
      <c r="D4" s="4"/>
      <c r="E4" s="4"/>
    </row>
    <row r="5" spans="1:5">
      <c r="A5" s="6" t="s">
        <v>89</v>
      </c>
      <c r="B5" s="4"/>
      <c r="C5" s="4"/>
      <c r="D5" s="4"/>
      <c r="E5" s="4"/>
    </row>
    <row r="6" spans="1:5">
      <c r="A6" s="6" t="s">
        <v>90</v>
      </c>
      <c r="B6" s="4"/>
      <c r="C6" s="4"/>
      <c r="D6" s="4"/>
      <c r="E6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80" zoomScaleSheetLayoutView="100" workbookViewId="0">
      <selection activeCell="E2" sqref="E2"/>
    </sheetView>
  </sheetViews>
  <sheetFormatPr defaultRowHeight="17.399999999999999"/>
  <cols>
    <col min="2" max="2" width="18.19921875" customWidth="1"/>
    <col min="3" max="3" width="33.3984375" customWidth="1"/>
    <col min="4" max="4" width="18" customWidth="1"/>
    <col min="5" max="5" width="15.8984375" bestFit="1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27</v>
      </c>
      <c r="E1" s="3" t="s">
        <v>29</v>
      </c>
    </row>
    <row r="2" spans="1:5">
      <c r="A2" s="6" t="s">
        <v>24</v>
      </c>
      <c r="B2" s="4"/>
      <c r="C2" s="4"/>
      <c r="D2" s="4"/>
      <c r="E2" s="4" t="s">
        <v>48</v>
      </c>
    </row>
    <row r="3" spans="1:5">
      <c r="A3" s="6" t="s">
        <v>25</v>
      </c>
      <c r="B3" s="4"/>
      <c r="C3" s="4"/>
      <c r="D3" s="4"/>
      <c r="E3" s="4"/>
    </row>
    <row r="4" spans="1:5">
      <c r="A4" s="6" t="s">
        <v>26</v>
      </c>
      <c r="B4" s="4"/>
      <c r="C4" s="4"/>
      <c r="D4" s="4"/>
      <c r="E4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8"/>
  <sheetViews>
    <sheetView workbookViewId="0">
      <selection activeCell="B2" sqref="B2:C2"/>
    </sheetView>
  </sheetViews>
  <sheetFormatPr defaultRowHeight="17.399999999999999"/>
  <cols>
    <col min="2" max="2" width="21.5" bestFit="1" customWidth="1"/>
    <col min="3" max="3" width="38.19921875" customWidth="1"/>
    <col min="4" max="4" width="18.3984375" customWidth="1"/>
    <col min="5" max="5" width="34.19921875" customWidth="1"/>
  </cols>
  <sheetData>
    <row r="1" spans="1:5">
      <c r="A1" s="3" t="s">
        <v>32</v>
      </c>
      <c r="B1" s="3" t="s">
        <v>18</v>
      </c>
      <c r="C1" s="3" t="s">
        <v>19</v>
      </c>
      <c r="D1" s="3" t="s">
        <v>118</v>
      </c>
      <c r="E1" s="3" t="s">
        <v>28</v>
      </c>
    </row>
    <row r="2" spans="1:5">
      <c r="A2" s="19" t="s">
        <v>37</v>
      </c>
      <c r="B2" s="31" t="s">
        <v>120</v>
      </c>
      <c r="C2" s="5" t="s">
        <v>121</v>
      </c>
      <c r="D2" s="31" t="s">
        <v>49</v>
      </c>
      <c r="E2" s="5" t="s">
        <v>119</v>
      </c>
    </row>
    <row r="3" spans="1:5">
      <c r="A3" s="19" t="s">
        <v>38</v>
      </c>
      <c r="B3" s="31"/>
      <c r="C3" s="5"/>
      <c r="D3" s="31"/>
      <c r="E3" s="31"/>
    </row>
    <row r="4" spans="1:5">
      <c r="A4" s="19" t="s">
        <v>39</v>
      </c>
      <c r="B4" s="31"/>
      <c r="C4" s="5"/>
      <c r="D4" s="31"/>
      <c r="E4" s="31"/>
    </row>
    <row r="5" spans="1:5">
      <c r="A5" s="19" t="s">
        <v>40</v>
      </c>
      <c r="B5" s="34"/>
      <c r="C5" s="5"/>
      <c r="D5" s="31"/>
      <c r="E5" s="31"/>
    </row>
    <row r="6" spans="1:5">
      <c r="A6" s="19" t="s">
        <v>41</v>
      </c>
      <c r="B6" s="31"/>
      <c r="C6" s="5"/>
      <c r="D6" s="31"/>
      <c r="E6" s="31"/>
    </row>
    <row r="7" spans="1:5">
      <c r="A7" s="19" t="s">
        <v>42</v>
      </c>
      <c r="B7" s="31"/>
      <c r="C7" s="5"/>
      <c r="D7" s="31"/>
      <c r="E7" s="31"/>
    </row>
    <row r="8" spans="1:5">
      <c r="A8" s="19" t="s">
        <v>43</v>
      </c>
      <c r="B8" s="33"/>
      <c r="C8" s="5"/>
      <c r="D8" s="31"/>
      <c r="E8" s="31"/>
    </row>
  </sheetData>
  <phoneticPr fontId="2" type="noConversion"/>
  <conditionalFormatting sqref="E2">
    <cfRule type="expression" dxfId="11" priority="1">
      <formula>$C2="failed"</formula>
    </cfRule>
    <cfRule type="expression" dxfId="10" priority="2">
      <formula>$C2="success"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F23"/>
  <sheetViews>
    <sheetView workbookViewId="0">
      <pane ySplit="1" topLeftCell="A2" activePane="bottomLeft" state="frozen"/>
      <selection activeCell="B2" sqref="B2:C2"/>
      <selection pane="bottomLeft" activeCell="B2" sqref="B2:C2"/>
    </sheetView>
  </sheetViews>
  <sheetFormatPr defaultRowHeight="17.399999999999999"/>
  <cols>
    <col min="2" max="2" width="35.19921875" customWidth="1"/>
    <col min="3" max="4" width="20.69921875" customWidth="1"/>
    <col min="5" max="5" width="34" customWidth="1"/>
    <col min="6" max="6" width="14.19921875" customWidth="1"/>
  </cols>
  <sheetData>
    <row r="1" spans="1:6">
      <c r="A1" s="10" t="s">
        <v>60</v>
      </c>
      <c r="B1" s="10" t="s">
        <v>59</v>
      </c>
      <c r="C1" s="10" t="s">
        <v>58</v>
      </c>
      <c r="D1" s="10" t="s">
        <v>57</v>
      </c>
      <c r="E1" s="10" t="s">
        <v>56</v>
      </c>
      <c r="F1" s="10" t="s">
        <v>117</v>
      </c>
    </row>
    <row r="2" spans="1:6">
      <c r="A2" s="19" t="s">
        <v>55</v>
      </c>
      <c r="B2" s="31" t="s">
        <v>111</v>
      </c>
      <c r="C2" s="19" t="s">
        <v>61</v>
      </c>
      <c r="D2" s="7" t="s">
        <v>122</v>
      </c>
      <c r="E2" s="5" t="s">
        <v>115</v>
      </c>
      <c r="F2" s="31"/>
    </row>
    <row r="3" spans="1:6">
      <c r="A3" s="19" t="s">
        <v>54</v>
      </c>
      <c r="B3" s="31" t="s">
        <v>112</v>
      </c>
      <c r="C3" s="19" t="s">
        <v>51</v>
      </c>
      <c r="D3" s="7" t="s">
        <v>122</v>
      </c>
      <c r="E3" s="5" t="s">
        <v>116</v>
      </c>
      <c r="F3" s="31"/>
    </row>
    <row r="4" spans="1:6">
      <c r="A4" s="19" t="s">
        <v>53</v>
      </c>
      <c r="B4" s="31" t="s">
        <v>113</v>
      </c>
      <c r="C4" s="19" t="s">
        <v>61</v>
      </c>
      <c r="D4" s="7" t="s">
        <v>122</v>
      </c>
      <c r="E4" s="5" t="s">
        <v>116</v>
      </c>
      <c r="F4" s="31"/>
    </row>
    <row r="5" spans="1:6">
      <c r="A5" s="19" t="s">
        <v>52</v>
      </c>
      <c r="B5" s="33" t="s">
        <v>114</v>
      </c>
      <c r="C5" s="19" t="s">
        <v>51</v>
      </c>
      <c r="D5" s="7" t="s">
        <v>123</v>
      </c>
      <c r="E5" s="32"/>
      <c r="F5" s="31"/>
    </row>
    <row r="6" spans="1:6">
      <c r="A6" s="19"/>
      <c r="B6" s="31"/>
      <c r="C6" s="19"/>
      <c r="D6" s="19"/>
      <c r="E6" s="32"/>
      <c r="F6" s="31"/>
    </row>
    <row r="7" spans="1:6">
      <c r="A7" s="19"/>
      <c r="B7" s="33"/>
      <c r="C7" s="19"/>
      <c r="D7" s="19"/>
      <c r="E7" s="32"/>
      <c r="F7" s="31"/>
    </row>
    <row r="8" spans="1:6">
      <c r="A8" s="19"/>
      <c r="B8" s="31"/>
      <c r="C8" s="19"/>
      <c r="D8" s="19"/>
      <c r="E8" s="32"/>
      <c r="F8" s="31"/>
    </row>
    <row r="9" spans="1:6">
      <c r="A9" s="19"/>
      <c r="B9" s="31"/>
      <c r="C9" s="19"/>
      <c r="D9" s="19"/>
      <c r="E9" s="32"/>
      <c r="F9" s="31"/>
    </row>
    <row r="10" spans="1:6">
      <c r="A10" s="19"/>
      <c r="B10" s="31"/>
      <c r="C10" s="19"/>
      <c r="D10" s="19"/>
      <c r="E10" s="32"/>
      <c r="F10" s="31"/>
    </row>
    <row r="11" spans="1:6">
      <c r="A11" s="19"/>
      <c r="B11" s="31"/>
      <c r="C11" s="19"/>
      <c r="D11" s="19"/>
      <c r="E11" s="32"/>
      <c r="F11" s="31"/>
    </row>
    <row r="12" spans="1:6">
      <c r="A12" s="19"/>
      <c r="B12" s="31"/>
      <c r="C12" s="19"/>
      <c r="D12" s="19"/>
      <c r="E12" s="32"/>
      <c r="F12" s="31"/>
    </row>
    <row r="13" spans="1:6">
      <c r="A13" s="19"/>
      <c r="B13" s="31"/>
      <c r="C13" s="19"/>
      <c r="D13" s="19"/>
      <c r="E13" s="32"/>
      <c r="F13" s="31"/>
    </row>
    <row r="14" spans="1:6">
      <c r="A14" s="19"/>
      <c r="B14" s="31"/>
      <c r="C14" s="19"/>
      <c r="D14" s="19"/>
      <c r="E14" s="32"/>
      <c r="F14" s="31"/>
    </row>
    <row r="15" spans="1:6">
      <c r="A15" s="19"/>
      <c r="B15" s="31"/>
      <c r="C15" s="19"/>
      <c r="D15" s="19"/>
      <c r="E15" s="32"/>
      <c r="F15" s="31"/>
    </row>
    <row r="16" spans="1:6">
      <c r="A16" s="19"/>
      <c r="B16" s="31"/>
      <c r="C16" s="19"/>
      <c r="D16" s="19"/>
      <c r="E16" s="32"/>
      <c r="F16" s="31"/>
    </row>
    <row r="17" spans="1:6">
      <c r="A17" s="19"/>
      <c r="B17" s="31"/>
      <c r="C17" s="19"/>
      <c r="D17" s="19"/>
      <c r="E17" s="32"/>
      <c r="F17" s="31"/>
    </row>
    <row r="18" spans="1:6">
      <c r="A18" s="19"/>
      <c r="B18" s="31"/>
      <c r="C18" s="19"/>
      <c r="D18" s="19"/>
      <c r="E18" s="32"/>
      <c r="F18" s="31"/>
    </row>
    <row r="19" spans="1:6">
      <c r="A19" s="19"/>
      <c r="B19" s="31"/>
      <c r="C19" s="19"/>
      <c r="D19" s="19"/>
      <c r="E19" s="32"/>
      <c r="F19" s="31"/>
    </row>
    <row r="20" spans="1:6">
      <c r="A20" s="19"/>
      <c r="B20" s="31"/>
      <c r="C20" s="19"/>
      <c r="D20" s="19"/>
      <c r="E20" s="32"/>
      <c r="F20" s="31"/>
    </row>
    <row r="21" spans="1:6">
      <c r="A21" s="19"/>
      <c r="B21" s="31"/>
      <c r="C21" s="19"/>
      <c r="D21" s="19"/>
      <c r="E21" s="32"/>
      <c r="F21" s="31"/>
    </row>
    <row r="23" spans="1:6">
      <c r="A23" s="61" t="s">
        <v>50</v>
      </c>
      <c r="B23" s="61"/>
      <c r="C23" s="61"/>
      <c r="D23" s="61"/>
      <c r="E23" s="61"/>
      <c r="F23" s="61"/>
    </row>
  </sheetData>
  <mergeCells count="1">
    <mergeCell ref="A23:F23"/>
  </mergeCells>
  <phoneticPr fontId="2" type="noConversion"/>
  <conditionalFormatting sqref="A2:A21 A23">
    <cfRule type="duplicateValues" dxfId="9" priority="8"/>
  </conditionalFormatting>
  <conditionalFormatting sqref="A23 A6:F21 A2:A5 C2:C5 E2:F5">
    <cfRule type="expression" dxfId="8" priority="9">
      <formula>$C2="failed"</formula>
    </cfRule>
    <cfRule type="expression" dxfId="7" priority="10">
      <formula>$C2="success"</formula>
    </cfRule>
  </conditionalFormatting>
  <conditionalFormatting sqref="C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{2076FC16-6D61-4022-9AA1-87D2238094FA}</x14:id>
        </ext>
      </extLst>
    </cfRule>
  </conditionalFormatting>
  <conditionalFormatting sqref="C6 C10 C14 C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{4B10D816-8BA1-45FF-A216-250F733114F7}</x14:id>
        </ext>
      </extLst>
    </cfRule>
  </conditionalFormatting>
  <conditionalFormatting sqref="C6:C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{E9DA55B8-BFDF-49F8-B65F-4F42BE0D586E}</x14:id>
        </ext>
      </extLst>
    </cfRule>
  </conditionalFormatting>
  <conditionalFormatting sqref="B2:B5">
    <cfRule type="expression" dxfId="6" priority="3">
      <formula>$C2="failed"</formula>
    </cfRule>
    <cfRule type="expression" dxfId="5" priority="4">
      <formula>$C2="success"</formula>
    </cfRule>
  </conditionalFormatting>
  <conditionalFormatting sqref="D2:D5">
    <cfRule type="expression" dxfId="4" priority="1">
      <formula>$C2="failed"</formula>
    </cfRule>
    <cfRule type="expression" dxfId="3" priority="2">
      <formula>$C2="success"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76FC16-6D61-4022-9AA1-87D223809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4B10D816-8BA1-45FF-A216-250F73311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 C10 C14 C18</xm:sqref>
        </x14:conditionalFormatting>
        <x14:conditionalFormatting xmlns:xm="http://schemas.microsoft.com/office/excel/2006/main">
          <x14:cfRule type="dataBar" id="{E9DA55B8-BFDF-49F8-B65F-4F42BE0D5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도구!$G$2:$G$3</xm:f>
          </x14:formula1>
          <xm:sqref>C2:C21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18" sqref="M18"/>
    </sheetView>
  </sheetViews>
  <sheetFormatPr defaultRowHeight="17.399999999999999"/>
  <cols>
    <col min="15" max="15" width="20.3984375" bestFit="1" customWidth="1"/>
  </cols>
  <sheetData>
    <row r="1" spans="1:15">
      <c r="A1" t="s">
        <v>2</v>
      </c>
      <c r="C1" t="s">
        <v>3</v>
      </c>
      <c r="E1" t="s">
        <v>10</v>
      </c>
      <c r="G1" t="s">
        <v>30</v>
      </c>
      <c r="I1" t="s">
        <v>33</v>
      </c>
      <c r="K1" t="s">
        <v>68</v>
      </c>
      <c r="M1" t="s">
        <v>71</v>
      </c>
      <c r="O1" s="35" t="s">
        <v>127</v>
      </c>
    </row>
    <row r="2" spans="1:15">
      <c r="A2">
        <v>-1</v>
      </c>
      <c r="C2" t="s">
        <v>4</v>
      </c>
      <c r="E2" t="s">
        <v>11</v>
      </c>
      <c r="G2" t="s">
        <v>62</v>
      </c>
      <c r="I2" t="b">
        <v>1</v>
      </c>
      <c r="K2" t="s">
        <v>69</v>
      </c>
      <c r="M2" t="s">
        <v>72</v>
      </c>
      <c r="O2" s="35" t="s">
        <v>128</v>
      </c>
    </row>
    <row r="3" spans="1:15">
      <c r="A3">
        <v>0</v>
      </c>
      <c r="C3" t="s">
        <v>6</v>
      </c>
      <c r="E3" t="s">
        <v>12</v>
      </c>
      <c r="G3" t="s">
        <v>63</v>
      </c>
      <c r="I3" t="b">
        <v>0</v>
      </c>
      <c r="K3" t="s">
        <v>70</v>
      </c>
      <c r="M3" t="s">
        <v>73</v>
      </c>
      <c r="O3" s="35" t="s">
        <v>129</v>
      </c>
    </row>
    <row r="4" spans="1:15">
      <c r="A4">
        <v>0.5</v>
      </c>
      <c r="C4" t="s">
        <v>7</v>
      </c>
      <c r="E4" t="s">
        <v>13</v>
      </c>
      <c r="K4" t="s">
        <v>136</v>
      </c>
      <c r="M4" t="s">
        <v>74</v>
      </c>
      <c r="O4" s="35" t="s">
        <v>130</v>
      </c>
    </row>
    <row r="5" spans="1:15">
      <c r="A5">
        <v>1</v>
      </c>
      <c r="E5" t="s">
        <v>14</v>
      </c>
      <c r="M5" t="s">
        <v>75</v>
      </c>
      <c r="O5" s="35" t="s">
        <v>131</v>
      </c>
    </row>
    <row r="6" spans="1:15">
      <c r="A6">
        <v>2</v>
      </c>
      <c r="E6" t="s">
        <v>15</v>
      </c>
      <c r="M6" t="s">
        <v>76</v>
      </c>
      <c r="O6" s="35" t="s">
        <v>135</v>
      </c>
    </row>
    <row r="7" spans="1:15">
      <c r="A7">
        <v>3</v>
      </c>
      <c r="E7" t="s">
        <v>16</v>
      </c>
      <c r="M7" t="s">
        <v>77</v>
      </c>
    </row>
    <row r="8" spans="1:15">
      <c r="A8">
        <v>5</v>
      </c>
      <c r="M8" t="s">
        <v>78</v>
      </c>
    </row>
    <row r="9" spans="1:15">
      <c r="A9">
        <v>8</v>
      </c>
      <c r="M9" t="s">
        <v>79</v>
      </c>
    </row>
    <row r="10" spans="1:15">
      <c r="A10">
        <v>13</v>
      </c>
      <c r="M10" t="s">
        <v>80</v>
      </c>
    </row>
    <row r="11" spans="1:15">
      <c r="A11">
        <v>20</v>
      </c>
      <c r="M11" t="s">
        <v>81</v>
      </c>
    </row>
    <row r="12" spans="1:15">
      <c r="A12">
        <v>40</v>
      </c>
      <c r="M12" t="s">
        <v>82</v>
      </c>
    </row>
    <row r="13" spans="1:15">
      <c r="A13">
        <v>100</v>
      </c>
      <c r="M13" t="s">
        <v>83</v>
      </c>
    </row>
    <row r="14" spans="1:15">
      <c r="M14" t="s">
        <v>84</v>
      </c>
    </row>
    <row r="15" spans="1:15">
      <c r="M15" t="s">
        <v>85</v>
      </c>
    </row>
    <row r="16" spans="1:15">
      <c r="M16" t="s">
        <v>86</v>
      </c>
    </row>
    <row r="17" spans="13:13">
      <c r="M17" t="s">
        <v>137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 정보</vt:lpstr>
      <vt:lpstr>기능요구사항</vt:lpstr>
      <vt:lpstr>개발진행상황</vt:lpstr>
      <vt:lpstr>분석 산출물</vt:lpstr>
      <vt:lpstr>설계 산출물</vt:lpstr>
      <vt:lpstr>구현 산출물</vt:lpstr>
      <vt:lpstr>테스팅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Sanghyeon Park</cp:lastModifiedBy>
  <dcterms:created xsi:type="dcterms:W3CDTF">2020-01-16T12:20:39Z</dcterms:created>
  <dcterms:modified xsi:type="dcterms:W3CDTF">2021-11-11T11:50:52Z</dcterms:modified>
</cp:coreProperties>
</file>